
<file path=[Content_Types].xml><?xml version="1.0" encoding="utf-8"?>
<Types xmlns="http://schemas.openxmlformats.org/package/2006/content-types">
  <Override PartName="/xl/externalLinks/externalLink69.xml" ContentType="application/vnd.openxmlformats-officedocument.spreadsheetml.externalLink+xml"/>
  <Override PartName="/xl/externalLinks/externalLink78.xml" ContentType="application/vnd.openxmlformats-officedocument.spreadsheetml.externalLink+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externalLinks/externalLink58.xml" ContentType="application/vnd.openxmlformats-officedocument.spreadsheetml.externalLink+xml"/>
  <Override PartName="/xl/externalLinks/externalLink67.xml" ContentType="application/vnd.openxmlformats-officedocument.spreadsheetml.externalLink+xml"/>
  <Override PartName="/xl/externalLinks/externalLink7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65.xml" ContentType="application/vnd.openxmlformats-officedocument.spreadsheetml.externalLink+xml"/>
  <Override PartName="/xl/externalLinks/externalLink74.xml" ContentType="application/vnd.openxmlformats-officedocument.spreadsheetml.externalLink+xml"/>
  <Default Extension="rels" ContentType="application/vnd.openxmlformats-package.relationships+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63.xml" ContentType="application/vnd.openxmlformats-officedocument.spreadsheetml.externalLink+xml"/>
  <Override PartName="/xl/externalLinks/externalLink72.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61.xml" ContentType="application/vnd.openxmlformats-officedocument.spreadsheetml.externalLink+xml"/>
  <Override PartName="/xl/externalLinks/externalLink70.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Override PartName="/xl/externalLinks/externalLink59.xml" ContentType="application/vnd.openxmlformats-officedocument.spreadsheetml.externalLink+xml"/>
  <Override PartName="/xl/externalLinks/externalLink68.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9095" windowHeight="6615"/>
  </bookViews>
  <sheets>
    <sheet name="J3.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0">#REF!</definedName>
    <definedName name="\A">#REF!</definedName>
    <definedName name="\B">#REF!</definedName>
    <definedName name="\C">#REF!</definedName>
    <definedName name="\L">#REF!</definedName>
    <definedName name="\M">#REF!</definedName>
    <definedName name="\O">#REF!</definedName>
    <definedName name="\P">#REF!</definedName>
    <definedName name="\Q">'[1]Non-energy Revenues'!$E$85</definedName>
    <definedName name="\R">'[1]Non-energy Revenues'!$E$95</definedName>
    <definedName name="\T">#REF!</definedName>
    <definedName name="\V">'[2]Total FBU'!#REF!</definedName>
    <definedName name="\W">'[1]Non-energy Revenues'!$B$77</definedName>
    <definedName name="\X">#REF!</definedName>
    <definedName name="\Z">#REF!</definedName>
    <definedName name="______DAT1">#REF!</definedName>
    <definedName name="______DAT10">'[3]Nuc Darl MFA'!#REF!</definedName>
    <definedName name="______DAT2">#REF!</definedName>
    <definedName name="______DAT3">'[3]Nuc 9807'!#REF!</definedName>
    <definedName name="______DAT4">'[3]Nuc 9807'!#REF!</definedName>
    <definedName name="______DAT5">#REF!</definedName>
    <definedName name="______DAT6">#REF!</definedName>
    <definedName name="______DAT7">'[3]Nuc 9807'!#REF!</definedName>
    <definedName name="______DAT8">#REF!</definedName>
    <definedName name="______DAT9">'[3]Nuc 9807'!#REF!</definedName>
    <definedName name="______LAM12">#REF!</definedName>
    <definedName name="______LAM34">#REF!</definedName>
    <definedName name="______NAN1">#REF!</definedName>
    <definedName name="______NAN2">#REF!</definedName>
    <definedName name="_____DAT1">#REF!</definedName>
    <definedName name="_____DAT10">'[3]Nuc Darl MFA'!#REF!</definedName>
    <definedName name="_____DAT2">#REF!</definedName>
    <definedName name="_____DAT3">'[3]Nuc 9807'!#REF!</definedName>
    <definedName name="_____DAT4">'[3]Nuc 9807'!#REF!</definedName>
    <definedName name="_____DAT5">'[4]F_Operating Costs_Resource Tabl'!$E$4:$E$6</definedName>
    <definedName name="_____DAT6">'[4]F_Operating Costs_Resource Tabl'!$F$4:$F$6</definedName>
    <definedName name="_____DAT7">'[3]Nuc 9807'!#REF!</definedName>
    <definedName name="_____DAT8">#REF!</definedName>
    <definedName name="_____DAT9">'[3]Nuc 9807'!#REF!</definedName>
    <definedName name="_____eg1">#N/A</definedName>
    <definedName name="_____LAM12">#REF!</definedName>
    <definedName name="_____LAM34">#REF!</definedName>
    <definedName name="_____NAN1">#REF!</definedName>
    <definedName name="_____NAN2">#REF!</definedName>
    <definedName name="_____sum2">#N/A</definedName>
    <definedName name="____DAT1">'[4]F_Operating Costs_Resource Tabl'!$A$4:$A$6</definedName>
    <definedName name="____DAT10">'[3]Nuc Darl MFA'!#REF!</definedName>
    <definedName name="____DAT2">'[4]F_Operating Costs_Resource Tabl'!$B$4:$B$6</definedName>
    <definedName name="____DAT3">#REF!</definedName>
    <definedName name="____DAT4">#REF!</definedName>
    <definedName name="____DAT5">'[5]FOS1 Bus Areas Continuity 2003'!#REF!</definedName>
    <definedName name="____DAT6">#REF!</definedName>
    <definedName name="____DAT7">'[3]Nuc 9807'!#REF!</definedName>
    <definedName name="____DAT8">'[4]F_Operating Costs_Resource Tabl'!$H$4:$H$6</definedName>
    <definedName name="____DAT9">'[3]Nuc 9807'!#REF!</definedName>
    <definedName name="____eg1">#N/A</definedName>
    <definedName name="____GLA50020">'[6]50020'!$H$2:$H$5000</definedName>
    <definedName name="____LAM12">#REF!</definedName>
    <definedName name="____LAM34">#REF!</definedName>
    <definedName name="____NAN1">#REF!</definedName>
    <definedName name="____NAN2">#REF!</definedName>
    <definedName name="____sum2">#N/A</definedName>
    <definedName name="___d1">'[7]Tax FOS1 Major'!$A$2:$A$115</definedName>
    <definedName name="___DAT1">#REF!</definedName>
    <definedName name="___DAT10">#REF!</definedName>
    <definedName name="___DAT11">#REF!</definedName>
    <definedName name="___DAT12">#REF!</definedName>
    <definedName name="___DAT13">'[7]Tax FOS1 Major'!$M$2:$M$115</definedName>
    <definedName name="___DAT14">#REF!</definedName>
    <definedName name="___DAT15">#REF!</definedName>
    <definedName name="___DAT16">#REF!</definedName>
    <definedName name="___DAT2">#REF!</definedName>
    <definedName name="___DAT7">#REF!</definedName>
    <definedName name="___DAT8">#REF!</definedName>
    <definedName name="___DAT9">#REF!</definedName>
    <definedName name="___eg1">#N/A</definedName>
    <definedName name="___GLA50020">'[6]50020'!$H$2:$H$5000</definedName>
    <definedName name="___LAM12">#REF!</definedName>
    <definedName name="___LAM34">#REF!</definedName>
    <definedName name="___NAN1">#REF!</definedName>
    <definedName name="___NAN2">#REF!</definedName>
    <definedName name="___sum2">#N/A</definedName>
    <definedName name="__10TBAY_2">#REF!</definedName>
    <definedName name="__10TBAY_HEAD">#REF!</definedName>
    <definedName name="__11TBAY_HEAD">#REF!</definedName>
    <definedName name="__1ECO_EST">'[2]Lambton:Total FBU'!$A$3:$R$83</definedName>
    <definedName name="__1FOS_OVR1">#REF!</definedName>
    <definedName name="__2FOS_OVR1">#REF!</definedName>
    <definedName name="__2FOS_OVR2">#REF!</definedName>
    <definedName name="__3FOS_OVR2">#REF!</definedName>
    <definedName name="__3FOS_OVR3">#REF!</definedName>
    <definedName name="__4FOS_OVR3">#REF!</definedName>
    <definedName name="__4INV_VALUE">#REF!</definedName>
    <definedName name="__5INV_VALUE">#REF!</definedName>
    <definedName name="__5NAN_FOOT">#REF!</definedName>
    <definedName name="__6NAN_FOOT">#REF!</definedName>
    <definedName name="__6NAN_HEAD">#REF!</definedName>
    <definedName name="__7NAN_HEAD">#REF!</definedName>
    <definedName name="__7SUM_COMM">#REF!</definedName>
    <definedName name="__8SUM_COMM">#REF!</definedName>
    <definedName name="__8TBAY_1">#REF!</definedName>
    <definedName name="__9TBAY_1">#REF!</definedName>
    <definedName name="__9TBAY_2">#REF!</definedName>
    <definedName name="__d1">'[7]Tax FOS1 Major'!$A$2:$A$115</definedName>
    <definedName name="__DAT1">#REF!</definedName>
    <definedName name="__DAT10">#REF!</definedName>
    <definedName name="__DAT11">#REF!</definedName>
    <definedName name="__DAT12">#REF!</definedName>
    <definedName name="__DAT13">'[7]Tax FOS1 Major'!$M$2:$M$115</definedName>
    <definedName name="__DAT14">#REF!</definedName>
    <definedName name="__DAT15">#REF!</definedName>
    <definedName name="__DAT16">#REF!</definedName>
    <definedName name="__DAT2">#REF!</definedName>
    <definedName name="__DAT3">#REF!</definedName>
    <definedName name="__DAT4">#REF!</definedName>
    <definedName name="__DAT5">'[5]FOS1 Bus Areas Continuity 2003'!#REF!</definedName>
    <definedName name="__DAT6">#REF!</definedName>
    <definedName name="__DAT7">#REF!</definedName>
    <definedName name="__DAT8">#REF!</definedName>
    <definedName name="__DAT9">#REF!</definedName>
    <definedName name="__eg1">#N/A</definedName>
    <definedName name="__GLA50001">[8]Generation!#REF!</definedName>
    <definedName name="__GLA50020">'[9]50020'!$H$2:$H$5000</definedName>
    <definedName name="__LAM12">#REF!</definedName>
    <definedName name="__LAM34">#REF!</definedName>
    <definedName name="__NAN1">#REF!</definedName>
    <definedName name="__NAN2">#REF!</definedName>
    <definedName name="__sum2">#N/A</definedName>
    <definedName name="_10FOS_OVR1">#REF!</definedName>
    <definedName name="_10INV_VALUE">#REF!</definedName>
    <definedName name="_10NAN_HEAD">#REF!</definedName>
    <definedName name="_10TBAY_1">#REF!</definedName>
    <definedName name="_10TBAY_2">#REF!</definedName>
    <definedName name="_10TBAY_HEAD">#REF!</definedName>
    <definedName name="_11ECO_EST">'[2]Lambton:Total FBU'!$A$3:$R$83</definedName>
    <definedName name="_11LAM_12">#REF!</definedName>
    <definedName name="_11MARG_SUM">#REF!</definedName>
    <definedName name="_11SUM_COMM">#REF!</definedName>
    <definedName name="_11TBAY_2">#REF!</definedName>
    <definedName name="_11TBAY_HEAD">#REF!</definedName>
    <definedName name="_12C_TITLE_RIGHT">'[1]Non-energy Revenues'!$O$5</definedName>
    <definedName name="_12FOS_OVR2">#REF!</definedName>
    <definedName name="_12FOS_OVR3">#REF!</definedName>
    <definedName name="_12LAM_34">#REF!</definedName>
    <definedName name="_12NAN_FOOT">#REF!</definedName>
    <definedName name="_12TBAY_1">#REF!</definedName>
    <definedName name="_12TBAY_HEAD">#REF!</definedName>
    <definedName name="_13FOS_OVR1">#REF!</definedName>
    <definedName name="_13FOS_OVR2">#REF!</definedName>
    <definedName name="_13MARG_SUM">#REF!</definedName>
    <definedName name="_13NAN_HEAD">#REF!</definedName>
    <definedName name="_13TBAY_2">#REF!</definedName>
    <definedName name="_14MIXVAR_1">#REF!</definedName>
    <definedName name="_14NAN_HEAD">#REF!</definedName>
    <definedName name="_14SUM_COMM">#REF!</definedName>
    <definedName name="_14TBAY_HEAD">#REF!</definedName>
    <definedName name="_15C_WIND_VERT">'[1]Non-energy Revenues'!$K$4</definedName>
    <definedName name="_15FOS_OVR2">#REF!</definedName>
    <definedName name="_15INV_VALUE">#REF!</definedName>
    <definedName name="_15MIXVAR_2">#REF!</definedName>
    <definedName name="_15TBAY_1">#REF!</definedName>
    <definedName name="_16FOS_OVR3">#REF!</definedName>
    <definedName name="_16NAN_FOOT">#REF!</definedName>
    <definedName name="_16SUM_COMM">#REF!</definedName>
    <definedName name="_16TBAY_2">#REF!</definedName>
    <definedName name="_17FOS_OVR3">#REF!</definedName>
    <definedName name="_17NAN_HEAD">#REF!</definedName>
    <definedName name="_17TBAY_HEAD">#REF!</definedName>
    <definedName name="_18ECO_EST">'[2]Lambton:Total FBU'!$A$3:$R$83</definedName>
    <definedName name="_18FOS_OVR1">#REF!</definedName>
    <definedName name="_18NAN_FOOT">#REF!</definedName>
    <definedName name="_18SUM_COMM">#REF!</definedName>
    <definedName name="_18TBAY_1">#REF!</definedName>
    <definedName name="_19FOS_OVR1">#REF!</definedName>
    <definedName name="_19INV_VALUE">#REF!</definedName>
    <definedName name="_19TBAY_1">#REF!</definedName>
    <definedName name="_1C_START">'[10]Bal-sum'!$B$1</definedName>
    <definedName name="_1C_START_RIGHT">'[11]Bal-sum'!$M$1</definedName>
    <definedName name="_1ECO_EST">'[2]Lambton:Total FBU'!$A$3:$R$83</definedName>
    <definedName name="_1FOS_OVR1">#REF!</definedName>
    <definedName name="_2012_35_HR_WK">'[12]Labour Rate'!$A$25</definedName>
    <definedName name="_2012_40_HR_WK">'[12]Labour Rate'!$B$25</definedName>
    <definedName name="_20FOS_OVR2">#REF!</definedName>
    <definedName name="_20INV_VALUE">#REF!</definedName>
    <definedName name="_20MARG_SUM">#REF!</definedName>
    <definedName name="_20TBAY_2">#REF!</definedName>
    <definedName name="_21FOS_OVR3">#REF!</definedName>
    <definedName name="_21NAN_HEAD">#REF!</definedName>
    <definedName name="_21TBAY_HEAD">#REF!</definedName>
    <definedName name="_22TBAY_HEAD">#REF!</definedName>
    <definedName name="_23NAN_FOOT">#REF!</definedName>
    <definedName name="_24NAN_FOOT">#REF!</definedName>
    <definedName name="_24SUM_COMM">#REF!</definedName>
    <definedName name="_25FOS_OVR2">#REF!</definedName>
    <definedName name="_26INV_VALUE">'[1]Inventory Actuals'!#REF!</definedName>
    <definedName name="_26NAN_HEAD">#REF!</definedName>
    <definedName name="_27LAM_12">#REF!</definedName>
    <definedName name="_27TBAY_1">#REF!</definedName>
    <definedName name="_28LAM_34">#REF!</definedName>
    <definedName name="_28NAN_HEAD">#REF!</definedName>
    <definedName name="_29SUM_COMM">#REF!</definedName>
    <definedName name="_2C_START_RIGHT">'[11]Bal-sum'!$M$1</definedName>
    <definedName name="_2C_TITLE_LEFT">'[11]Bal-sum'!$E$4</definedName>
    <definedName name="_2ECO_EST">'[2]Lambton:Total FBU'!$A$3:$R$83</definedName>
    <definedName name="_2FOS_OVR1">#REF!</definedName>
    <definedName name="_2FOS_OVR2">#REF!</definedName>
    <definedName name="_30TBAY_2">#REF!</definedName>
    <definedName name="_31MARG_SUM">#REF!</definedName>
    <definedName name="_32FOS_OVR3">#REF!</definedName>
    <definedName name="_32MIXVAR_1">#REF!</definedName>
    <definedName name="_32SUM_COMM">#REF!</definedName>
    <definedName name="_32TBAY_1">#REF!</definedName>
    <definedName name="_33MIXVAR_2">#REF!</definedName>
    <definedName name="_33TBAY_HEAD">#REF!</definedName>
    <definedName name="_34NAN_FOOT">#REF!</definedName>
    <definedName name="_35_Hour_Week">'[12]Labour Rate'!$C$25</definedName>
    <definedName name="_35NAN_HEAD">#REF!</definedName>
    <definedName name="_35TBAY_2">#REF!</definedName>
    <definedName name="_36SUM_COMM">#REF!</definedName>
    <definedName name="_36TBAY_1">#REF!</definedName>
    <definedName name="_37TBAY_1">#REF!</definedName>
    <definedName name="_38TBAY_2">#REF!</definedName>
    <definedName name="_38TBAY_HEAD">#REF!</definedName>
    <definedName name="_39INV_VALUE">#REF!</definedName>
    <definedName name="_39TBAY_HEAD">#REF!</definedName>
    <definedName name="_3C_START">'[1]Non-energy Revenues'!$B$1</definedName>
    <definedName name="_3C_TITLE_LEFT">'[10]Bal-sum'!$E$4</definedName>
    <definedName name="_3C_TITLE_RIGHT">'[11]Bal-sum'!$O$5</definedName>
    <definedName name="_3ECO_EST">'[2]Lambton:Total FBU'!$A$3:$R$83</definedName>
    <definedName name="_3FOS_OVR2">#REF!</definedName>
    <definedName name="_3FOS_OVR3">#REF!</definedName>
    <definedName name="_40_Hour_Week">'[12]Labour Rate'!$D$25</definedName>
    <definedName name="_40MARG_SUM">#REF!</definedName>
    <definedName name="_40TBAY_2">#REF!</definedName>
    <definedName name="_44TBAY_HEAD">#REF!</definedName>
    <definedName name="_47NAN_FOOT">#REF!</definedName>
    <definedName name="_48INV_VALUE">'[13]Financial Summary'!#REF!</definedName>
    <definedName name="_4C_TITLE_LEFT">'[11]Bal-sum'!$E$4</definedName>
    <definedName name="_4C_TITLE_RIGHT">'[10]Bal-sum'!$O$5</definedName>
    <definedName name="_4C_WIND_VERT">'[11]Bal-sum'!$K$4</definedName>
    <definedName name="_4ECO_EST">'[2]Lambton:Total FBU'!$A$3:$R$83</definedName>
    <definedName name="_4FOS_OVR1">#REF!</definedName>
    <definedName name="_4FOS_OVR3">#REF!</definedName>
    <definedName name="_4INV_VALUE">#REF!</definedName>
    <definedName name="_51MARG_SUM">#REF!</definedName>
    <definedName name="_53NAN_FOOT">#REF!</definedName>
    <definedName name="_54NAN_HEAD">#REF!</definedName>
    <definedName name="_55NAN_HEAD">#REF!</definedName>
    <definedName name="_57SUM_COMM">#REF!</definedName>
    <definedName name="_59TBAY_1">#REF!</definedName>
    <definedName name="_5C_WIND_VERT">'[10]Bal-sum'!$K$4</definedName>
    <definedName name="_5ECO_EST">'[2]Lambton:Total FBU'!$A$3:$R$83</definedName>
    <definedName name="_5INV_VALUE">#REF!</definedName>
    <definedName name="_5NAN_FOOT">#REF!</definedName>
    <definedName name="_61SUM_COMM">#REF!</definedName>
    <definedName name="_61TBAY_2">#REF!</definedName>
    <definedName name="_63TBAY_HEAD">#REF!</definedName>
    <definedName name="_68TBAY_1">#REF!</definedName>
    <definedName name="_6C_START_RIGHT">'[1]Non-energy Revenues'!$M$1</definedName>
    <definedName name="_6C_TITLE_RIGHT">'[11]Bal-sum'!$O$5</definedName>
    <definedName name="_6ECO_EST">'[14]Lambton:Total FBU'!$A$3:$R$83</definedName>
    <definedName name="_6FOS_OVR1">#REF!</definedName>
    <definedName name="_6FOS_OVR2">#REF!</definedName>
    <definedName name="_6INV_VALUE">'[15]Financial Summary'!#REF!</definedName>
    <definedName name="_6NAN_FOOT">#REF!</definedName>
    <definedName name="_6NAN_HEAD">#REF!</definedName>
    <definedName name="_75TBAY_2">#REF!</definedName>
    <definedName name="_7ECO_EST">'[2]Lambton:Total FBU'!$A$3:$R$83</definedName>
    <definedName name="_7FOS_OVR1">#REF!</definedName>
    <definedName name="_7MARG_SUM">#REF!</definedName>
    <definedName name="_7NAN_FOOT">#REF!</definedName>
    <definedName name="_7NAN_HEAD">#REF!</definedName>
    <definedName name="_7SUM_COMM">#REF!</definedName>
    <definedName name="_82TBAY_HEAD">#REF!</definedName>
    <definedName name="_8C_WIND_VERT">'[11]Bal-sum'!$K$4</definedName>
    <definedName name="_8FOS_OVR1">#REF!</definedName>
    <definedName name="_8FOS_OVR2">#REF!</definedName>
    <definedName name="_8FOS_OVR3">#REF!</definedName>
    <definedName name="_8INV_VALUE">'[16]Financial Summary'!#REF!</definedName>
    <definedName name="_8NAN_HEAD">#REF!</definedName>
    <definedName name="_8SUM_COMM">#REF!</definedName>
    <definedName name="_8TBAY_1">#REF!</definedName>
    <definedName name="_93DRATED">#REF!</definedName>
    <definedName name="_93DRATEM">#REF!</definedName>
    <definedName name="_93PENERGY">#REF!</definedName>
    <definedName name="_93RATED">#REF!</definedName>
    <definedName name="_93RATEM">#REF!</definedName>
    <definedName name="_93RATER">#REF!</definedName>
    <definedName name="_94ED">#REF!</definedName>
    <definedName name="_94EM">#REF!</definedName>
    <definedName name="_94NR">#REF!</definedName>
    <definedName name="_94SENERGY">#REF!</definedName>
    <definedName name="_9C_TITLE_LEFT">'[1]Non-energy Revenues'!$E$4</definedName>
    <definedName name="_9FOS_OVR2">#REF!</definedName>
    <definedName name="_9FOS_OVR3">#REF!</definedName>
    <definedName name="_9INV_VALUE">'[16]Financial Summary'!#REF!</definedName>
    <definedName name="_9MARG_SUM">#REF!</definedName>
    <definedName name="_9NAN_FOOT">#REF!</definedName>
    <definedName name="_9SUM_COMM">#REF!</definedName>
    <definedName name="_9TBAY_1">#REF!</definedName>
    <definedName name="_9TBAY_2">#REF!</definedName>
    <definedName name="_Bal1">#REF!</definedName>
    <definedName name="_Bal2">#REF!</definedName>
    <definedName name="_Bal700">#REF!</definedName>
    <definedName name="_d1">'[7]Tax FOS1 Major'!$A$2:$A$115</definedName>
    <definedName name="_DAT1">'[4]F_Operating Costs_Resource Tabl'!$A$4:$A$6</definedName>
    <definedName name="_DAT10">'[3]Nuc Darl MFA'!#REF!</definedName>
    <definedName name="_DAT11">#REF!</definedName>
    <definedName name="_DAT12">#REF!</definedName>
    <definedName name="_DAT13">'[7]Tax FOS1 Major'!$M$2:$M$115</definedName>
    <definedName name="_DAT14">#REF!</definedName>
    <definedName name="_DAT15">#REF!</definedName>
    <definedName name="_DAT16">#REF!</definedName>
    <definedName name="_DAT2">'[4]F_Operating Costs_Resource Tabl'!$B$4:$B$6</definedName>
    <definedName name="_DAT3">'[3]Nuc 9807'!#REF!</definedName>
    <definedName name="_DAT4">'[3]Nuc 9807'!#REF!</definedName>
    <definedName name="_DAT5">'[4]F_Operating Costs_Resource Tabl'!$E$4:$E$6</definedName>
    <definedName name="_DAT6">'[4]F_Operating Costs_Resource Tabl'!$F$4:$F$6</definedName>
    <definedName name="_DAT7">'[3]Nuc 9807'!#REF!</definedName>
    <definedName name="_DAT8">'[4]F_Operating Costs_Resource Tabl'!$H$4:$H$6</definedName>
    <definedName name="_DAT9">'[3]Nuc 9807'!#REF!</definedName>
    <definedName name="_eg1">[17]!_eg1</definedName>
    <definedName name="_Fill" hidden="1">#REF!</definedName>
    <definedName name="_GLA50000">#REF!</definedName>
    <definedName name="_GLA50001">[8]Generation!#REF!</definedName>
    <definedName name="_GLA50003">#REF!</definedName>
    <definedName name="_GLA50004">#REF!</definedName>
    <definedName name="_GLA50008">#REF!</definedName>
    <definedName name="_GLA50010">#REF!</definedName>
    <definedName name="_GLA50012">#REF!</definedName>
    <definedName name="_GLA50020">'[6]50020'!$H$2:$H$5000</definedName>
    <definedName name="_GLA50030">#REF!</definedName>
    <definedName name="_GLA50031">#REF!</definedName>
    <definedName name="_GLA50032">#REF!</definedName>
    <definedName name="_GLA50033">#REF!</definedName>
    <definedName name="_GLA50040">#REF!</definedName>
    <definedName name="_GLA50041">#REF!</definedName>
    <definedName name="_GLA50050">#REF!</definedName>
    <definedName name="_GLA50061">#REF!</definedName>
    <definedName name="_GLA50070">#REF!</definedName>
    <definedName name="_GLA60010">#REF!</definedName>
    <definedName name="_GLA60020">#REF!</definedName>
    <definedName name="_GLA60030">#REF!</definedName>
    <definedName name="_GLA60038">#REF!</definedName>
    <definedName name="_GLA60040">#REF!</definedName>
    <definedName name="_GLA60041">#REF!</definedName>
    <definedName name="_GLA60042">#REF!</definedName>
    <definedName name="_GLA60050">#REF!</definedName>
    <definedName name="_GLA60054">#REF!</definedName>
    <definedName name="_GLA60102">#REF!</definedName>
    <definedName name="_Inc1">#REF!</definedName>
    <definedName name="_Inc2">#REF!</definedName>
    <definedName name="_Key1" hidden="1">'[18]94SEC5L'!#REF!</definedName>
    <definedName name="_LAM12">#REF!</definedName>
    <definedName name="_LAM34">#REF!</definedName>
    <definedName name="_NAN1">#REF!</definedName>
    <definedName name="_NAN2">#REF!</definedName>
    <definedName name="_Order1" hidden="1">255</definedName>
    <definedName name="_Order2" hidden="1">0</definedName>
    <definedName name="_Sort" hidden="1">'[18]94SEC5L'!#REF!</definedName>
    <definedName name="_sum2">[17]!_sum2</definedName>
    <definedName name="_Table1_In1" hidden="1">#REF!</definedName>
    <definedName name="_Table2_In1" hidden="1">#REF!</definedName>
    <definedName name="a">'[4]F_Operating Costs_Resource Tabl'!#REF!</definedName>
    <definedName name="aaaaa">#REF!</definedName>
    <definedName name="aaaaaaaaaaaaa">[19]III.F!#REF!</definedName>
    <definedName name="aaaaaaaaaaaaaa">[20]Current!#REF!</definedName>
    <definedName name="aaaaaaaaaaaaaaaa">[21]Trading!$B$4:$J$80</definedName>
    <definedName name="accprov">'[22]#REF'!#REF!</definedName>
    <definedName name="AccrualData">[23]SMO_LM!$B$13:$Q$25</definedName>
    <definedName name="Accrued_IESO_Inv">[9]IMO_Accrual!$A$4:$Z$88</definedName>
    <definedName name="AccruedEmbGen">[9]Acc_EmbGen!$F$1:$AH$2</definedName>
    <definedName name="Acctotal">[24]DataSum!$A$3:$H$250</definedName>
    <definedName name="acd">#REF!</definedName>
    <definedName name="ACHANGE">#REF!</definedName>
    <definedName name="ActualData">'[25]Exhibit J_Data'!$B$13:$R$24</definedName>
    <definedName name="actuals94">#REF!</definedName>
    <definedName name="actuals95">#REF!</definedName>
    <definedName name="all">#REF!</definedName>
    <definedName name="allinjuries01">#REF!</definedName>
    <definedName name="Amber">[26]Lists!$J$121</definedName>
    <definedName name="Ancillary">[24]DataSum!$AA$3:$AQ$48</definedName>
    <definedName name="AncillaryChanges_LM">[24]DataSum!$AB$49:$AM$70</definedName>
    <definedName name="AncilRevDetail">[9]AncRev_Bud_Detail!$S$3:$X$56</definedName>
    <definedName name="AncRev_Trueup">[9]IMOData_LM!$AZ$5:$BX$150</definedName>
    <definedName name="APRSUM">#REF!</definedName>
    <definedName name="AQEI">[27]IMOData1!$A$41:$X$53</definedName>
    <definedName name="AQEI_MTD">[27]IMOData1!$BA$41:$BV$54</definedName>
    <definedName name="AQEI_Reg_Unreg">[9]IMOData1!$A$74:$U$86</definedName>
    <definedName name="AQEI_Reg_Unreg_MTD">[27]IMOData1!$BA$74:$BU$87</definedName>
    <definedName name="AQEW">[27]IMOData1!$A$57:$X$69</definedName>
    <definedName name="AQEW_MTD">[27]IMOData1!$BA$57:$BV$70</definedName>
    <definedName name="asd">#REF!</definedName>
    <definedName name="asdfdsf">#REF!</definedName>
    <definedName name="at">#REF!</definedName>
    <definedName name="ATIK">#REF!</definedName>
    <definedName name="ATIKOKAN">#REF!</definedName>
    <definedName name="ATIKSPACE">[2]Lambton:Nanticoke!$A$12:$R$394</definedName>
    <definedName name="AUGSUM">#REF!</definedName>
    <definedName name="AVGRAT">#REF!</definedName>
    <definedName name="b">[28]settings!$C$16</definedName>
    <definedName name="balance">#REF!</definedName>
    <definedName name="Base_Nonstandard">#REF!</definedName>
    <definedName name="bb">#REF!</definedName>
    <definedName name="BBANALYSIS">#REF!</definedName>
    <definedName name="bbbbbb">#REF!</definedName>
    <definedName name="bbbbbbbbbbb">#REF!</definedName>
    <definedName name="Best">#REF!</definedName>
    <definedName name="bh">#REF!</definedName>
    <definedName name="Book">'[9]Total MtM'!$B$3:$B$125</definedName>
    <definedName name="BREAK1">[29]Sheet2!$B$47</definedName>
    <definedName name="BREAK10">[29]Sheet2!$B$56</definedName>
    <definedName name="BREAK11">[29]Sheet2!$B$57</definedName>
    <definedName name="BREAK12">[29]Sheet2!$B$58</definedName>
    <definedName name="BREAK13">[29]Sheet2!$B$59</definedName>
    <definedName name="BREAK14">[29]Sheet2!$B$60</definedName>
    <definedName name="BREAK15">[29]Sheet2!$B$61</definedName>
    <definedName name="BREAK16">[29]Sheet2!$B$62</definedName>
    <definedName name="BREAK17">[29]Sheet2!$B$63</definedName>
    <definedName name="BREAK18">[29]Sheet2!$B$64</definedName>
    <definedName name="BREAK19">[29]Sheet2!$B$65</definedName>
    <definedName name="BREAK2">[29]Sheet2!$B$48</definedName>
    <definedName name="BREAK3">[29]Sheet2!$B$49</definedName>
    <definedName name="BREAK4">[29]Sheet2!$B$50</definedName>
    <definedName name="BREAK5">[29]Sheet2!$B$51</definedName>
    <definedName name="BREAK6">[29]Sheet2!$B$52</definedName>
    <definedName name="BREAK7">[29]Sheet2!$B$53</definedName>
    <definedName name="BREAK8">[29]Sheet2!$B$54</definedName>
    <definedName name="BREAK9">[29]Sheet2!$B$55</definedName>
    <definedName name="Breakall">[29]Sheet2!$B$68</definedName>
    <definedName name="brief_book">#REF!</definedName>
    <definedName name="Bruce1">#REF!</definedName>
    <definedName name="budget">[30]Margin!$B$9:$O$36</definedName>
    <definedName name="Budget_Line_Losses">'[31]99 Budget -John Arciuch'!#REF!</definedName>
    <definedName name="budget95">#REF!</definedName>
    <definedName name="budget96">#REF!</definedName>
    <definedName name="BusArea">[32]SAPGenRev!$C$38:$C$10007</definedName>
    <definedName name="cadcadfd">#REF!</definedName>
    <definedName name="Calibration_Constant_2013">'[33]Position Calculations (2013)'!$D$19</definedName>
    <definedName name="Capital_MFA">#REF!</definedName>
    <definedName name="cas">#REF!</definedName>
    <definedName name="casd">#REF!</definedName>
    <definedName name="CASH1">#REF!</definedName>
    <definedName name="CASH2">#REF!</definedName>
    <definedName name="cashchng">#REF!</definedName>
    <definedName name="cashflow">#REF!</definedName>
    <definedName name="CASHFLOWYR1">'[1]Monthly Actual Physicals'!$A$1:$Q$36</definedName>
    <definedName name="CASHFLOWYR2">'[1]Monthly Actual Physicals'!$A$37:$Q$79</definedName>
    <definedName name="cc">#REF!</definedName>
    <definedName name="CCA">#REF!</definedName>
    <definedName name="CCRev">[32]SAPGenRev!$F$38:$F$10007</definedName>
    <definedName name="cd">#REF!</definedName>
    <definedName name="changes">#REF!</definedName>
    <definedName name="ChkBundleConsistency">[34]Bundles!$X$108</definedName>
    <definedName name="ChkMaxYearConsistency">[34]Main!$AO$21</definedName>
    <definedName name="CIP_Interest_Cap__FAC_74161____by_Month___by_RC">#REF!</definedName>
    <definedName name="Clear_Output">#REF!</definedName>
    <definedName name="ClearData">[35]x1!$O$5:$S$21,[35]x1!$O$25:$S$41,[35]x1!$O$45:$S$61,[35]x1!$O$65:$S$81,[35]x1!$O$85:$S$101,[35]x1!$O$105:$S$121</definedName>
    <definedName name="ClearReport">#REF!,#REF!,#REF!</definedName>
    <definedName name="CMW_Data">[36]New!$M$2:$Y$73</definedName>
    <definedName name="CMW_SysHorizons">[36]New!$G$2:$L$73</definedName>
    <definedName name="CNP">[37]IMOData1!$BA$24:$BW$37</definedName>
    <definedName name="Consolidated">#REF!</definedName>
    <definedName name="CONSUMPTION">'[1]Inventory Actuals'!#REF!</definedName>
    <definedName name="Conversion_Factors_Fuel_Energy_2013">'[33]Position Calculations (2013)'!$B$5:$B$16</definedName>
    <definedName name="Convert_number_to_word">#REF!</definedName>
    <definedName name="cop">#REF!</definedName>
    <definedName name="CopyEnergy">[38]!CopyEnergy</definedName>
    <definedName name="Cost19">#REF!</definedName>
    <definedName name="Cost4">#REF!</definedName>
    <definedName name="Cost9">#REF!</definedName>
    <definedName name="CostCentre">[32]SAPGenRev!$D$38:$D$10007</definedName>
    <definedName name="CostCtr">'[9]50020'!$C$2:$C$5000</definedName>
    <definedName name="CostHome">#REF!</definedName>
    <definedName name="CostWeightsDCM">[34]InputCostWeightings!$B$5:$F$11</definedName>
    <definedName name="CostWeightsILW">[34]InputCostWeightings!$B$21:$F$22</definedName>
    <definedName name="CostWeightsLLW">[34]InputCostWeightings!$B$23:$F$24</definedName>
    <definedName name="CostWeightsUFD">[34]InputCostWeightings!$B$19:$F$20</definedName>
    <definedName name="CostWeightsUFS">[34]InputCostWeightings!$B$12:$F$18</definedName>
    <definedName name="Counter1">#REF!</definedName>
    <definedName name="Coupon_Mth_1">[39]Data!$B$5</definedName>
    <definedName name="Coupon_Mth_2">[39]Data!$B$6</definedName>
    <definedName name="Cpty">'[9]Total MtM'!$C$3:$C$125</definedName>
    <definedName name="_xlnm.Criteria">'[40]2000SICK'!#REF!</definedName>
    <definedName name="cumbudget">[30]Margin!$B$42:$O$76</definedName>
    <definedName name="CurrentMnthEmbGen">[9]EmbGen!$A$171:$B$203</definedName>
    <definedName name="CurrentYear">[41]Main!$D$10</definedName>
    <definedName name="d">[42]settings!$B$12</definedName>
    <definedName name="dad">#REF!</definedName>
    <definedName name="dafadf">#REF!</definedName>
    <definedName name="dasdfdfsdfa">#REF!</definedName>
    <definedName name="data">[9]IMO_Accrual!$A$4:$Y$78</definedName>
    <definedName name="data07">#REF!</definedName>
    <definedName name="_xlnm.Database">'[43]2000SICK'!#REF!</definedName>
    <definedName name="DataSetBundleForecastName">[34]InputBundleForecast!$B$2</definedName>
    <definedName name="DataSetCostWeightingsName">[34]InputCostWeightings!$B$2</definedName>
    <definedName name="DataSetEscalationName">[34]InputEscalationForecast!$B$2</definedName>
    <definedName name="DataSetILWCostsName">[34]InputBaseCostsILW!$B$2</definedName>
    <definedName name="DataSetLLWCostsName">[34]InputBaseCostsLLW!$B$2</definedName>
    <definedName name="DataSetOpenBalancesName">[34]InputOpeningBalances!$B$2</definedName>
    <definedName name="DatasetOpenBalancesRefYear">[34]InputOpeningBalances!$C$2</definedName>
    <definedName name="DataSetRatesName">[34]InputRateForecast!$B$2</definedName>
    <definedName name="DataSetUFDCostsName">[34]InputBaseCostsUFD!$B$2</definedName>
    <definedName name="DataSetWasteForecastName">[34]InputWasteForecast!$B$2</definedName>
    <definedName name="Days01">#REF!</definedName>
    <definedName name="Days02">'[44]Report Card - No Bruce'!$N$5:$N$6</definedName>
    <definedName name="dbPath">"P:\_1_Models\v1.23\2000\npm.mdb"</definedName>
    <definedName name="dd">#REF!</definedName>
    <definedName name="dddd">[45]data07!$A$2:$E$60</definedName>
    <definedName name="ddddd">#REF!</definedName>
    <definedName name="ddddddd">#REF!</definedName>
    <definedName name="dddddddddddddddd">#REF!</definedName>
    <definedName name="Debt">#REF!</definedName>
    <definedName name="DECSUM">#REF!</definedName>
    <definedName name="dfadfs" hidden="1">'[18]94SEC5L'!#REF!</definedName>
    <definedName name="dfasdf">#REF!</definedName>
    <definedName name="dfasdfsd" hidden="1">'[18]94SEC5L'!#REF!</definedName>
    <definedName name="dfd">#REF!</definedName>
    <definedName name="dfdsdf" localSheetId="0" hidden="1">{"'GenCo'!$A$3:$U$52"}</definedName>
    <definedName name="dfdsdf" hidden="1">{"'GenCo'!$A$3:$U$52"}</definedName>
    <definedName name="DFEF">[46]data07!$A$3:$I$51</definedName>
    <definedName name="dg">#REF!</definedName>
    <definedName name="discount_rate">#REF!</definedName>
    <definedName name="DME_BeforeCloseCompleted" hidden="1">"True"</definedName>
    <definedName name="DME_Dirty" hidden="1">"False"</definedName>
    <definedName name="DME_LocalFile" hidden="1">"True"</definedName>
    <definedName name="DN_TBL">#REF!</definedName>
    <definedName name="DollarYear">[34]Main!$D$11</definedName>
    <definedName name="dr">#REF!</definedName>
    <definedName name="ds">#REF!</definedName>
    <definedName name="ee">#REF!</definedName>
    <definedName name="eeeeeeeeeee">#REF!</definedName>
    <definedName name="eeg">#N/A</definedName>
    <definedName name="Effective_Date">[47]Summary!$B$1</definedName>
    <definedName name="eg">[17]!eg</definedName>
    <definedName name="egg">#N/A</definedName>
    <definedName name="EIR">'[39]EIR Calcn'!$B$6</definedName>
    <definedName name="EIR_upd">'[39]EIR Calcn'!$C$6</definedName>
    <definedName name="EM_TBL">#REF!</definedName>
    <definedName name="EmbedGenMWh_CM">[9]EmbGen!$B$138:$N$203</definedName>
    <definedName name="EmbedGenMWh_LM">[9]EmbGen!$A$104:$N$135</definedName>
    <definedName name="EmbedGenMWh_YTD">[9]EmbGen!$B$1:$N$67</definedName>
    <definedName name="Energy">[27]Production!$C$3:$O$47</definedName>
    <definedName name="Energytrading">#REF!</definedName>
    <definedName name="ep">[48]Notes!$E$79</definedName>
    <definedName name="EQUITY">#REF!</definedName>
    <definedName name="Error">#REF!</definedName>
    <definedName name="EscalationIndices">[34]EscalationIndices!$A$2:$I$112</definedName>
    <definedName name="EVERYTHING">'[2]Lambton:Other Summaries'!$A$1:$W$130</definedName>
    <definedName name="Expected_Fossil_GWH_2013">'[49]2013'!$D$14:$D$21</definedName>
    <definedName name="_xlnm.Extract">'[2]Lambton:Total FBU'!$A$2:$V$85</definedName>
    <definedName name="f">#REF!</definedName>
    <definedName name="F7_BI14">[29]Sheet2!$B$48:$B$65</definedName>
    <definedName name="fdf">#REF!</definedName>
    <definedName name="FEBSUM">#REF!</definedName>
    <definedName name="fffff">#REF!</definedName>
    <definedName name="FIGURES">#N/A</definedName>
    <definedName name="File4Web">[38]!File4Web</definedName>
    <definedName name="FIN_CHARGE_INPUT">#REF!</definedName>
    <definedName name="Final_Invoice">[50]IMO_Final_Invoice!$A$3:$H$300</definedName>
    <definedName name="FIRSTHALF">[2]Lambton:Northwest!$A$3:$R$4</definedName>
    <definedName name="FirstYearDCMForecast">[34]InputBaseCostsDCM!$A$8</definedName>
    <definedName name="FOOT">'[51]Inv R2'!#REF!</definedName>
    <definedName name="FOSSIL">#N/A</definedName>
    <definedName name="FS_CM">#REF!</definedName>
    <definedName name="FUELEX_Conversion_Factors_2013">'[49]2013'!$E$8:$Z$8</definedName>
    <definedName name="FUELEX_Energy_Equivalent_2013">'[49]2013'!$AA$24</definedName>
    <definedName name="FUELEX_Energy_Equivalent_Lennox_Gas_2013">'[49]2013'!$Z$24</definedName>
    <definedName name="FUELEX_Energy_Equivalent_Lennox_Oil_2013">'[49]2013'!$X$24</definedName>
    <definedName name="FUELEX_Energy_Forecast_2013">'[49]2013'!$D$24</definedName>
    <definedName name="FUELEX_Fuel_Requirements_2013">'[49]2013'!$E$14:$AA$22</definedName>
    <definedName name="FUELEX_Port_Station_Other_Adjustments_2013">'[49]2013'!$E$40:$Z$43</definedName>
    <definedName name="FUELEX_Signed_Contracts_2013">'[49]2013'!$E$26:$Z$35</definedName>
    <definedName name="FUELEXID">'[52]MAIN INDEX'!$C$2</definedName>
    <definedName name="Future19">#REF!</definedName>
    <definedName name="Future4">#REF!</definedName>
    <definedName name="Future9">#REF!</definedName>
    <definedName name="FutureHome">#REF!</definedName>
    <definedName name="g">#REF!</definedName>
    <definedName name="Gen_Accrual">#REF!</definedName>
    <definedName name="Gen_Summary">#REF!</definedName>
    <definedName name="GenAccrual">[32]Journal_Gen!$D$10:$D$359</definedName>
    <definedName name="GenARGLA">[32]Journal_Gen!$A$10:$A$359</definedName>
    <definedName name="Generation">'[9]50020_CM'!$A$3:$Z$77</definedName>
    <definedName name="GLA">[32]SAPGenRev!$A$38:$A$10007</definedName>
    <definedName name="GO">#N/A</definedName>
    <definedName name="Goto_Org_Name">[29]Sheet2!$J$19</definedName>
    <definedName name="Goto_Table_Name">[29]Sheet2!$J$20</definedName>
    <definedName name="graph1">#REF!</definedName>
    <definedName name="graph2">#REF!</definedName>
    <definedName name="graph3">#REF!</definedName>
    <definedName name="graph4">#REF!</definedName>
    <definedName name="GRAPHS">#REF!</definedName>
    <definedName name="Green">[26]Lists!$I$122</definedName>
    <definedName name="Grow19">#REF!</definedName>
    <definedName name="Grow4">#REF!</definedName>
    <definedName name="Grow9">#REF!</definedName>
    <definedName name="growth">#REF!</definedName>
    <definedName name="HEAD1">#REF!</definedName>
    <definedName name="HEAD2">#REF!</definedName>
    <definedName name="HEAT">#REF!</definedName>
    <definedName name="Heat_rate">'[53]Lennox Gas'!$H$4</definedName>
    <definedName name="Help2">'[54]Risk Profiles'!#REF!</definedName>
    <definedName name="hhhhhhhhhhhhh">#REF!</definedName>
    <definedName name="Hours01">#REF!</definedName>
    <definedName name="Hours02">'[44]Report Card - No Bruce'!$R$5:$R$6</definedName>
    <definedName name="HTML_CodePage" hidden="1">1252</definedName>
    <definedName name="HTML_Control" localSheetId="0" hidden="1">{"'GenCo'!$A$3:$U$52"}</definedName>
    <definedName name="HTML_Control" hidden="1">{"'GenCo'!$A$3:$U$52"}</definedName>
    <definedName name="HTML_Control1" localSheetId="0" hidden="1">{"'GenCo'!$A$3:$U$52"}</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Title" hidden="1">""</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unt" hidden="1">18</definedName>
    <definedName name="HydroNet">[55]Actuals!$A$32:$I$47</definedName>
    <definedName name="HydroNewRegMWh">[9]IMOData1!$BA$159:$BR$171</definedName>
    <definedName name="IC_Changes">[56]Misc!$B$46:$N$55</definedName>
    <definedName name="IC_PMAdj">[9]ICRpt!$E$199:$F$249</definedName>
    <definedName name="IC_TradeMargin">[9]ICRpt!$E$81:$G$113</definedName>
    <definedName name="ICGLPurchases">[32]IC_GL!$C$112:$EZ$214</definedName>
    <definedName name="ICGLSales">[32]IC_GL!$C$10:$EZ$107</definedName>
    <definedName name="ICPurchases_MWh">[9]ICQty!$C$137:$CE$197</definedName>
    <definedName name="ICSales_MWh">[9]ICQty!$C$34:$CE$94</definedName>
    <definedName name="in">#REF!</definedName>
    <definedName name="Income_tax_rate">#REF!</definedName>
    <definedName name="Inflation_Rate">#REF!</definedName>
    <definedName name="InflationRate">[34]Main!$D$16</definedName>
    <definedName name="Injuries01">#REF!</definedName>
    <definedName name="Injuries02">'[44]Report Card - No Bruce'!$P$5:$P$6</definedName>
    <definedName name="InjuriesYTD">#REF!</definedName>
    <definedName name="Input">#REF!</definedName>
    <definedName name="Input_FAMS">#REF!</definedName>
    <definedName name="InputDCMTotalCosts">[34]InputBaseCostsDCM!$B$8:$W$109</definedName>
    <definedName name="InputEscForecasts">[34]InputEscalationForecast!$A$6:$I$109</definedName>
    <definedName name="InputILWWasteForecast">[34]InputWasteForecast!$B$7:$H$108</definedName>
    <definedName name="InputLLWWasteForecast">[34]InputWasteForecast!$I$7:$O$108</definedName>
    <definedName name="InputProgramBalances">[34]InputOpeningBalances!$B$7:$N$7</definedName>
    <definedName name="InputRateofReturn">[34]InputRateForecast!$A$5:$B$106</definedName>
    <definedName name="InputStationBalances">[34]InputOpeningBalances!$B$12:$N$18</definedName>
    <definedName name="InputUnitBalances">[34]InputOpeningBalances!$B$24:$N$45</definedName>
    <definedName name="Inter_Paymt_Day">[39]Data!$B$7</definedName>
    <definedName name="InterCo">[32]OPGET_Accrual!$A$32:$K$41</definedName>
    <definedName name="Interconnect">[57]ICRpt!$C$8:$T$37</definedName>
    <definedName name="INV_VALUE">#REF!</definedName>
    <definedName name="INVENTORY">#REF!</definedName>
    <definedName name="Issue_Date">[39]Data!$B$3</definedName>
    <definedName name="iudsfoi">[17]!iudsfoi</definedName>
    <definedName name="jjjjjjjjjjj">[58]settings!$C$16</definedName>
    <definedName name="JULSUM">#REF!</definedName>
    <definedName name="JUNSUM">#REF!</definedName>
    <definedName name="l">#REF!</definedName>
    <definedName name="LacSeulRevReq">'[32]Lac Seul'!$A$42:$S$54</definedName>
    <definedName name="LAKE">#REF!</definedName>
    <definedName name="LAKE2">#REF!</definedName>
    <definedName name="LAKEVIEW">#REF!</definedName>
    <definedName name="LAMBTON">#REF!</definedName>
    <definedName name="LastUpDate">[59]settings!$B$4</definedName>
    <definedName name="lastyr">[60]Current!#REF!</definedName>
    <definedName name="LEN">#REF!</definedName>
    <definedName name="LENNOX">#REF!</definedName>
    <definedName name="LENSPACE">'[2]Lambton:Total FBU'!$A$63:$R$462</definedName>
    <definedName name="lll">#REF!</definedName>
    <definedName name="llll">#REF!</definedName>
    <definedName name="llllllllllllllllllllllllll">#REF!</definedName>
    <definedName name="Loss">'[61]Static Data'!$E$27</definedName>
    <definedName name="MARSUM">#REF!</definedName>
    <definedName name="Maturity_Date">[39]Data!$B$16</definedName>
    <definedName name="MaxYear">[34]InputRateForecast!$A$106</definedName>
    <definedName name="MAYSUM">#REF!</definedName>
    <definedName name="MethodsBundleDisposal">[34]Methods!$C$2:$C$3</definedName>
    <definedName name="MethodsEscalation">[34]Methods!$A$2:$A$4</definedName>
    <definedName name="MethodsInflation">[34]Methods!$E$2:$E$3</definedName>
    <definedName name="MethodsRateofReturn">[34]Methods!$D$2:$D$4</definedName>
    <definedName name="MethodsReportingPrograms">[34]Methods!$F$2:$F$7</definedName>
    <definedName name="MethodsReportingStations">[62]Methods!$G$2:$G$9</definedName>
    <definedName name="MethodsUnitAllocation">[34]Methods!$B$2:$B$4</definedName>
    <definedName name="mmmmmm">#REF!</definedName>
    <definedName name="mmmmmmmmmmmmmm">#REF!</definedName>
    <definedName name="MONTHLY">'[2]Lambton:Total FBU'!$A$2:$R$84</definedName>
    <definedName name="MonthlyScroll">[38]!MonthlyScroll</definedName>
    <definedName name="MONTHS">#REF!</definedName>
    <definedName name="MONTHS2">#REF!</definedName>
    <definedName name="MPMARebate">'[25]Exhibit J_Data'!$O$4:$T$15</definedName>
    <definedName name="MTD_ActAncillaryByStation">[9]Ancillary!$C$241:$O$266</definedName>
    <definedName name="MTD_Actual_LY">[63]Actual_LY!$F$1:$R$92</definedName>
    <definedName name="MTD_AGC_Actual">[9]Ancillary!$C$115:$O$141</definedName>
    <definedName name="MTD_AGC_Budget">[9]AncRev_Bud_Detail!$B$116:$N$140</definedName>
    <definedName name="MTD_AncRev">[9]Ancillary!$C$299:$N$304</definedName>
    <definedName name="MTD_AncRev_Bud">[9]AncRev_GenCost_Budget!$C$3:$N$18</definedName>
    <definedName name="MTD_AncRev_Bud_Detail">[9]AncRev_Bud_Detail!$B$299:$M$304</definedName>
    <definedName name="MTD_AQEI">[9]IMOData1!$BA$41:$BV$53</definedName>
    <definedName name="MTD_AQEW">[9]IMOData1!$BA$57:$BV$69</definedName>
    <definedName name="MTD_BlackStart_Actual">[9]Ancillary!$C$173:$O$197</definedName>
    <definedName name="MTD_BlackStart_Budget">[9]AncRev_Bud_Detail!$B$173:$N$197</definedName>
    <definedName name="MTD_CNP_BUD">[27]Hydro_Reg_NonReg_Budget!$D$132:$P$135</definedName>
    <definedName name="MTD_GenCost_Bud">[9]AncRev_GenCost_Budget!$C$21:$N$36</definedName>
    <definedName name="MTD_HydroNonRegRev_Bud">[9]Hydro_Reg_NonReg_Budget!$V$35:$AH$39</definedName>
    <definedName name="MTD_HydroNonRegRev_Bud_Before">[9]Hydro_Reg_NonReg_Budget!$D$35:$P$39</definedName>
    <definedName name="MTD_HydroRegGWh_Bud">[9]Hydro_Reg_NonReg_Budget!$D$4:$P$8</definedName>
    <definedName name="MTD_HydroRegRev_Bud">[27]Hydro_Reg_NonReg_Budget!$V$28:$AH$32</definedName>
    <definedName name="MTD_HydroRegRev_Bud_Before">[9]Hydro_Reg_NonReg_Budget!$D$28:$P$32</definedName>
    <definedName name="MTD_MWh_Bud">[27]GenGWh_Budget!$D$1:$P$91</definedName>
    <definedName name="MTD_NewHydroRegMWh">[9]IMOData1!$BA$159:$BZ$171</definedName>
    <definedName name="MTD_NonReg_Station_Rev">[27]GenRev!$AY$44:$BM$60</definedName>
    <definedName name="MTD_ONPA_Bud">[9]AncRev_GenCost_Budget!$C$39:$N$48</definedName>
    <definedName name="MTD_OPGET_Market_B">[32]OPGET_IC!$E$1111:$E$1500</definedName>
    <definedName name="MTD_OPGET_Market_S">[32]OPGET_IC!$D$1111:$D$1500</definedName>
    <definedName name="MTD_OPGET_Purchases">[32]OPGET_IC!$L$1111:$L$1500</definedName>
    <definedName name="MTD_OPGET_Sales">[32]OPGET_IC!$K$1111:$K$1500</definedName>
    <definedName name="MTD_OR_Actual">[9]Ancillary!$C$3:$O$26</definedName>
    <definedName name="MTD_OR_Budget">[9]AncRev_Bud_Detail!$B$3:$N$26</definedName>
    <definedName name="MTD_ReactivePower_Actual">[9]Ancillary!$C$57:$O$83</definedName>
    <definedName name="MTD_ReactivePower_Budget">[9]AncRev_Bud_Detail!$B$60:$N$84</definedName>
    <definedName name="MTD_Reg_Hydro_Rev">[27]GenRev!$BD$24:$BI$39</definedName>
    <definedName name="MTD_Reg_Station_Rev">[27]GenRev!$AY$24:$BI$39</definedName>
    <definedName name="MTD_RegHydro_Bud_Detail">[27]RegHydro_Bud_Detail!$B$5:$N$23</definedName>
    <definedName name="MTD_Rev_Budget">[27]Budget!$F$1:$Q$110</definedName>
    <definedName name="MTD_RMR_Actual">[9]Ancillary!$C$228:$O$231</definedName>
    <definedName name="MTD_RMR_Budget">[9]AncRev_Bud_Detail!$B$229:$N$232</definedName>
    <definedName name="MTD_Trading_Budget">'[64]Trading BP_Monthly'!$C$1:$N$30</definedName>
    <definedName name="MTDBudget">[27]GenRev_Budget!$C$1:$N$81</definedName>
    <definedName name="MtM">'[9]Total MtM'!$C$3:$F$125</definedName>
    <definedName name="NAN_FOOT">#REF!</definedName>
    <definedName name="NAN_HEAD">#REF!</definedName>
    <definedName name="NANLINE1">'[2]Total FBU'!#REF!</definedName>
    <definedName name="NANLINE2">'[2]Total FBU'!#REF!</definedName>
    <definedName name="NANTICOKE">#REF!</definedName>
    <definedName name="NbrYearsSpreadCostsILW">[34]Main!$D$21</definedName>
    <definedName name="NbrYearsSpreadCostsLLW">[34]Main!$D$22</definedName>
    <definedName name="NbrYearsSpreadCostsUFD">[34]Main!$D$20</definedName>
    <definedName name="NCC">'[61]Static Data'!$E$25</definedName>
    <definedName name="netincome">#REF!</definedName>
    <definedName name="new_discount_rate">#REF!</definedName>
    <definedName name="NewHydroRegMWh">[9]IMOData1!$A$159:$Z$171</definedName>
    <definedName name="NewHydroRegRev">[32]IMOData1!$A$176:$Y$189</definedName>
    <definedName name="NIR">[39]Data!$B$20</definedName>
    <definedName name="nnnnn">#REF!</definedName>
    <definedName name="nnnnnnnnnnnnn">#REF!</definedName>
    <definedName name="nnnnnnnnnnnnnnnn">#REF!</definedName>
    <definedName name="Nominal_Inter_Calc">'[39]Interest Accrual'!$A$4:$J$500</definedName>
    <definedName name="NominalIntRate">[34]Main!$D$14</definedName>
    <definedName name="NonRegRev_Actual">[65]GenRev!$G$44:$U$59</definedName>
    <definedName name="notes">#REF!</definedName>
    <definedName name="NOVSUM">#REF!</definedName>
    <definedName name="NPT_TBL">#REF!</definedName>
    <definedName name="NUCLEAR">#N/A</definedName>
    <definedName name="NYPA_WaterTransfer">#REF!</definedName>
    <definedName name="OCTSUM">#REF!</definedName>
    <definedName name="OEFC">[9]OEFC_Details!$G$4:$S$107</definedName>
    <definedName name="OEFC_Lambton">[32]OEFC_LTGS!$D$2:$O$80</definedName>
    <definedName name="OEFC_Nanticoke">[32]OEFC_NTGS!$D$2:$O$80</definedName>
    <definedName name="OHN">#REF!</definedName>
    <definedName name="old_discount_rate">#REF!</definedName>
    <definedName name="OMA">#REF!</definedName>
    <definedName name="OMA_PROG">#REF!</definedName>
    <definedName name="OMA_PROG2">#REF!</definedName>
    <definedName name="OMA_RES">#REF!</definedName>
    <definedName name="ONFA_discount_rate">#REF!</definedName>
    <definedName name="ONFA_only?">[34]Results!$AC$22</definedName>
    <definedName name="ONPARebate_Budget">[65]BP_Prod!$U$78:$AF$87</definedName>
    <definedName name="ooo">#REF!</definedName>
    <definedName name="OPGET_1CDY">[32]ICmtm!$E$2:$E$9981</definedName>
    <definedName name="OPGET_Accrual">[66]OPGET_Accrual!$A$6:$K$30</definedName>
    <definedName name="OPGET_Book">[32]ICmtm!$A$2:$A$9981</definedName>
    <definedName name="OPGET_BookAcct">[32]ICmtm!$AB$2:$AB$9981</definedName>
    <definedName name="OPGET_BS">[32]ICmtm!$F$2:$F$9981</definedName>
    <definedName name="OPGET_GL">[32]OPGET_IC_GL!$B$25:$BZ$200</definedName>
    <definedName name="OPGET_INTC">[66]OPGET_Accrual!$A$32:$K$36</definedName>
    <definedName name="OPGET_InterCo">[32]ICmtm!$AD$2:$AD$9981</definedName>
    <definedName name="OPGET_Market">[32]ICmtm!$D$2:$D$9981</definedName>
    <definedName name="OPGET_MtM">[32]ICmtm!$AA$2:$AA$9981</definedName>
    <definedName name="OPGET_TradeType">[32]ICmtm!$K$2:$K$9981</definedName>
    <definedName name="OPGETSAP">[32]OPGET_SAP!$E$8:$Q$200</definedName>
    <definedName name="Orgname">[67]settings!$B$12</definedName>
    <definedName name="OtherRevCosts_Budget">[65]AncRev_GenCost_Budget!$S$1:$AD$49</definedName>
    <definedName name="out">#REF!</definedName>
    <definedName name="Overtime_Costs">#REF!</definedName>
    <definedName name="Page_1">#REF!</definedName>
    <definedName name="Page_2">#REF!</definedName>
    <definedName name="Page1">#REF!</definedName>
    <definedName name="Page2">#REF!</definedName>
    <definedName name="ParentBal">#REF!</definedName>
    <definedName name="ParentInc">#REF!</definedName>
    <definedName name="PART1">[2]Lambton:Northwest!$A$4:$R$5</definedName>
    <definedName name="PART2">[2]Lambton:Northwest!$A$5:$R$327</definedName>
    <definedName name="PasteHere">#REF!</definedName>
    <definedName name="Pay_Date">'[39]EIR Calcn sep instrum'!$B$12:$B69</definedName>
    <definedName name="Payment_Index">'[39]Payment Calendar'!$A$4:$F$369</definedName>
    <definedName name="PctApplyFirstYearCostsILW">[34]Main!$C$21</definedName>
    <definedName name="PctApplyFirstYearCostsLLW">[34]Main!$C$22</definedName>
    <definedName name="PctApplyFirstYearCostsUFD">[34]Main!$C$20</definedName>
    <definedName name="penalty">[68]SAP_Coal_Penalty!$L$2:$N$14</definedName>
    <definedName name="Pending_Deliveries_2013">'[49]2013'!$E$36:$Z$36</definedName>
    <definedName name="People19">'[54]ACTIONS WITHIN RC'!#REF!</definedName>
    <definedName name="People4">'[54]ACTIONS WITHIN RC'!#REF!</definedName>
    <definedName name="People9">'[54]ACTIONS WITHIN RC'!#REF!</definedName>
    <definedName name="PeopleHome">'[54]ACTIONS WITHIN RC'!#REF!</definedName>
    <definedName name="Period">'[9]50020'!$F$2:$F$5000</definedName>
    <definedName name="PickA_TBL">#REF!</definedName>
    <definedName name="PickB_TBL">#REF!</definedName>
    <definedName name="PINO_TBL">#REF!</definedName>
    <definedName name="PL">'[9]P&amp;L'!$A$4:$Z$91</definedName>
    <definedName name="PND">#REF!</definedName>
    <definedName name="pppppppp">#REF!</definedName>
    <definedName name="PR0_Active">[29]Sheet2!$F$6</definedName>
    <definedName name="PR0_Name">[29]Sheet2!$G$6</definedName>
    <definedName name="PR0_pagno">[29]Sheet2!$J$6</definedName>
    <definedName name="PR0_Range">[29]Sheet2!$H$6</definedName>
    <definedName name="PR0_TF">[29]Sheet2!$I$6</definedName>
    <definedName name="PR1_Active">[29]Sheet2!$F$7</definedName>
    <definedName name="PR1_Name">[29]Sheet2!$G$7</definedName>
    <definedName name="PR1_pagno">[29]Sheet2!$J$7</definedName>
    <definedName name="PR1_Range">[29]Sheet2!$H$7</definedName>
    <definedName name="PR1_TF">[29]Sheet2!$I$7</definedName>
    <definedName name="PR10_Active">[29]Sheet2!$F$16</definedName>
    <definedName name="PR10_Name">[29]Sheet2!$G$16</definedName>
    <definedName name="PR10_pagno">[29]Sheet2!$J$16</definedName>
    <definedName name="PR10_Range">[29]Sheet2!$H$16</definedName>
    <definedName name="PR10_TF">[29]Sheet2!$I$16</definedName>
    <definedName name="PR2_Active">[29]Sheet2!$F$8</definedName>
    <definedName name="PR2_Name">[29]Sheet2!$G$8</definedName>
    <definedName name="PR2_pagno">[29]Sheet2!$J$8</definedName>
    <definedName name="PR2_Range">[29]Sheet2!$H$8</definedName>
    <definedName name="PR2_TF">[29]Sheet2!$I$8</definedName>
    <definedName name="PR3_Active">[29]Sheet2!$F$9</definedName>
    <definedName name="PR3_Name">[29]Sheet2!$G$9</definedName>
    <definedName name="PR3_pagno">[29]Sheet2!$J$9</definedName>
    <definedName name="PR3_Range">[29]Sheet2!$H$9</definedName>
    <definedName name="PR3_TF">[29]Sheet2!$I$9</definedName>
    <definedName name="PR4_active">[29]Sheet2!$F$10</definedName>
    <definedName name="PR4_Name">[29]Sheet2!$G$10</definedName>
    <definedName name="PR4_pagno">[29]Sheet2!$J$10</definedName>
    <definedName name="PR4_Range">[29]Sheet2!$H$10</definedName>
    <definedName name="PR4_TF">[29]Sheet2!$I$10</definedName>
    <definedName name="PR5_Active">[29]Sheet2!$F$11</definedName>
    <definedName name="PR5_Name">[29]Sheet2!$G$11</definedName>
    <definedName name="PR5_pagno">[29]Sheet2!$J$11</definedName>
    <definedName name="PR5_Range">[29]Sheet2!$H$11</definedName>
    <definedName name="PR5_TF">[29]Sheet2!$I$11</definedName>
    <definedName name="PR6_Active">[29]Sheet2!$F$12</definedName>
    <definedName name="PR6_Name">[29]Sheet2!$G$12</definedName>
    <definedName name="PR6_pagno">[29]Sheet2!$J$12</definedName>
    <definedName name="PR6_Range">[29]Sheet2!$H$12</definedName>
    <definedName name="PR6_TF">[29]Sheet2!$I$12</definedName>
    <definedName name="PR7_Active">[29]Sheet2!$F$13</definedName>
    <definedName name="PR7_Name">[29]Sheet2!$G$13</definedName>
    <definedName name="PR7_pagno">[29]Sheet2!$J$13</definedName>
    <definedName name="PR7_Range">[29]Sheet2!$H$13</definedName>
    <definedName name="PR7_TF">[29]Sheet2!$I$13</definedName>
    <definedName name="PR8_Active">[29]Sheet2!$F$14</definedName>
    <definedName name="PR8_Name">[29]Sheet2!$G$14</definedName>
    <definedName name="PR8_pagno">[29]Sheet2!$J$14</definedName>
    <definedName name="PR8_Range">[29]Sheet2!$H$14</definedName>
    <definedName name="PR8_TF">[29]Sheet2!$I$14</definedName>
    <definedName name="PR9_Active">[29]Sheet2!$F$15</definedName>
    <definedName name="PR9_Name">[29]Sheet2!$G$15</definedName>
    <definedName name="PR9_pagno">[29]Sheet2!$J$15</definedName>
    <definedName name="PR9_Range">[29]Sheet2!$H$15</definedName>
    <definedName name="PR9_TF">[29]Sheet2!$I$15</definedName>
    <definedName name="Prelim_Invoice">[69]IMO_Prelim_Invoice!$B$2:$C$30</definedName>
    <definedName name="Prem_Disc">[39]Data!$B$18</definedName>
    <definedName name="Prev_month_ohn">#REF!</definedName>
    <definedName name="Princ_Repayment_Date">[39]Data!$B$14</definedName>
    <definedName name="Principal">[39]Data!$B$17</definedName>
    <definedName name="_xlnm.Print_Area">'[1]Inventory Actuals'!#REF!</definedName>
    <definedName name="PRINT_AREA_MI">#REF!</definedName>
    <definedName name="Print_Area1">'[11]Financial Summary'!#REF!</definedName>
    <definedName name="Print_Header">[29]Sheet2!$B$3</definedName>
    <definedName name="_xlnm.Print_Titles">'[70]Project Listing'!$C$1:$D$65536,'[70]Project Listing'!$A$1:$IV$3</definedName>
    <definedName name="Print_Titles_MI">#REF!,#REF!</definedName>
    <definedName name="Print2">[17]!Print2</definedName>
    <definedName name="PrintPlanGroups">[17]!PrintPlanGroups</definedName>
    <definedName name="PrintSubpDist">[17]!PrintSubpDist</definedName>
    <definedName name="PrintSummary">[17]!PrintSummary</definedName>
    <definedName name="PrintVn">[17]!PrintVn</definedName>
    <definedName name="PrintWr">[17]!PrintWr</definedName>
    <definedName name="PrmAllocationMethod">[34]Main!$I$11</definedName>
    <definedName name="PrmBundleDisposalMethod">[34]Main!$I$12</definedName>
    <definedName name="PrmCalcTax">[34]Main!$I$16</definedName>
    <definedName name="PrmEscalationMethod">[34]Main!$I$10</definedName>
    <definedName name="PrmILWInService">[34]Main!$X$12</definedName>
    <definedName name="PrmILWOPGCap">[34]Main!$Z$12</definedName>
    <definedName name="PrmInflationIndex">[34]Main!$I$15</definedName>
    <definedName name="PrmInflationMethod">[34]Main!$I$14</definedName>
    <definedName name="PrmLLWInservice">[34]Main!$X$11</definedName>
    <definedName name="PrmLLWOPGCap">[34]Main!$Z$11</definedName>
    <definedName name="PrmRateofReturnMethod">[34]Main!$I$13</definedName>
    <definedName name="PrmRiskModelOn">[34]Main!$I$17</definedName>
    <definedName name="PrmUFDInService">[34]Main!$X$10</definedName>
    <definedName name="PrmUFDOPGCap">[34]Main!$Z$10</definedName>
    <definedName name="PRODUCTION">#N/A</definedName>
    <definedName name="PURCHASE_POWER">#N/A</definedName>
    <definedName name="PURDELINPUTS">'[1]Non-energy Revenues'!$B$1:$T$56</definedName>
    <definedName name="q">#REF!</definedName>
    <definedName name="qqqqqqqqqqq">#REF!</definedName>
    <definedName name="Rail_Coverage_Percentage_2013">'[33]Vessel and Rail Coverage'!$BZ$22:$CJ$29</definedName>
    <definedName name="Range2">[71]OntLoad!#REF!</definedName>
    <definedName name="RATES">#REF!</definedName>
    <definedName name="RATESUMMARY">#REF!</definedName>
    <definedName name="RATIO1">#REF!</definedName>
    <definedName name="RATIO2">#REF!</definedName>
    <definedName name="ratio3">#REF!</definedName>
    <definedName name="ratio4">#REF!</definedName>
    <definedName name="ratio5">#REF!</definedName>
    <definedName name="ratio6">#REF!</definedName>
    <definedName name="ratio7">#REF!</definedName>
    <definedName name="ratios">#REF!</definedName>
    <definedName name="RATIOSUM">#REF!</definedName>
    <definedName name="RC_Names">#REF!</definedName>
    <definedName name="re">#REF!</definedName>
    <definedName name="RealIntRate">[34]Main!$D$15</definedName>
    <definedName name="RegRev_Actual">[65]GenRev!$G$24:$U$39</definedName>
    <definedName name="RegRevHydro_Actual">[65]GenRev!$L$24:$Q$39</definedName>
    <definedName name="Report_Deprn">#REF!</definedName>
    <definedName name="Report_Detail">#REF!</definedName>
    <definedName name="Reporting">#REF!</definedName>
    <definedName name="RetailData">#REF!</definedName>
    <definedName name="Rev_Budget">[65]BP_Rev!$U$1:$AF$73</definedName>
    <definedName name="Rev_GenGL">#REF!</definedName>
    <definedName name="Revenues_From_All_Releases_With_OCV_and_NBV_new_hz">#REF!</definedName>
    <definedName name="RiskCollectDistributionSamples">2</definedName>
    <definedName name="RiskCostFactorDCM">[34]Main!$M$29</definedName>
    <definedName name="RiskCostFactorDisposalILW">[34]Main!$M$33</definedName>
    <definedName name="RiskCostFactorDisposalLLW">[34]Main!$M$35</definedName>
    <definedName name="RiskCostFactorOpsILW">[34]Main!$M$32</definedName>
    <definedName name="RiskCostFactorOpsLLW">[34]Main!$M$34</definedName>
    <definedName name="RiskCostFactorUFD">[34]Main!$M$31</definedName>
    <definedName name="RiskCostFactorUFS">[34]Main!$M$30</definedName>
    <definedName name="RiskFixedSeed">1</definedName>
    <definedName name="RiskHasSettings">TRUE</definedName>
    <definedName name="RiskMinimizeOnStart">TRUE</definedName>
    <definedName name="RiskMonitorConvergence">FALSE</definedName>
    <definedName name="RiskNumIterations">500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TimeFactorDCM">[34]Main!$M$40</definedName>
    <definedName name="RiskTimeFactorILW">[34]Main!$M$43</definedName>
    <definedName name="RiskTimeFactorLLW">[34]Main!$M$44</definedName>
    <definedName name="RiskTimeFactorUFD">[34]Main!$M$42</definedName>
    <definedName name="RiskUpdateDisplay">FALSE</definedName>
    <definedName name="RiskUpdateStatFunctions">FALSE</definedName>
    <definedName name="RiskUseDifferentSeedForEachSim">FALSE</definedName>
    <definedName name="RiskUseFixedSeed">FALSE</definedName>
    <definedName name="RORdf">#REF!</definedName>
    <definedName name="RoRStdDev">[34]Main!$D$38</definedName>
    <definedName name="RORuf">#REF!</definedName>
    <definedName name="rrrrrrrrrrrrrrrr">#REF!</definedName>
    <definedName name="rt">'[4]F_Operating Costs_Resource Tabl'!$E$3:$E$12</definedName>
    <definedName name="RTPA">#REF!</definedName>
    <definedName name="SAP">[32]SAPBal!$E$12:$P$499</definedName>
    <definedName name="SAPBEXrevision" hidden="1">1</definedName>
    <definedName name="SAPBEXsysID" hidden="1">"SBP"</definedName>
    <definedName name="SAPBEXwbID" hidden="1">"3I0HZ8A93KSUSV0G8R7GK28IB"</definedName>
    <definedName name="SCENID">'[1]OM&amp;A'!$C$2</definedName>
    <definedName name="SCHA">#REF!</definedName>
    <definedName name="SCHAA">#REF!</definedName>
    <definedName name="SCHG">[19]III.F!#REF!</definedName>
    <definedName name="ScnName">[34]Main!$C$3</definedName>
    <definedName name="SDate">'[72]WRental99001 Adjusted'!#REF!</definedName>
    <definedName name="sdfasdf" hidden="1">#REF!</definedName>
    <definedName name="sdfs">[17]!sdfs</definedName>
    <definedName name="SEPSUM">#REF!</definedName>
    <definedName name="SL">'[1]Financial Summary'!#REF!</definedName>
    <definedName name="SPACE">'[2]Total FBU'!#REF!</definedName>
    <definedName name="SPACE1">'[2]Total FBU'!#REF!</definedName>
    <definedName name="SPACE3">'[2]Total FBU'!#REF!</definedName>
    <definedName name="SPACEN">'[2]Total FBU'!#REF!</definedName>
    <definedName name="sssssssssss">#REF!</definedName>
    <definedName name="sssssssssssss">[58]settings!$B$4</definedName>
    <definedName name="ssssssssssssss">[73]Rev_Pool_qtr_analysis!$D$32</definedName>
    <definedName name="st">#REF!</definedName>
    <definedName name="Sub0_ATF">[29]Sheet2!$B$10</definedName>
    <definedName name="Sub0_Existing">[29]Sheet2!$A$10</definedName>
    <definedName name="Sub0_Name">[59]settings!$C$16</definedName>
    <definedName name="Sub1_ATF">[29]Sheet2!$B$11</definedName>
    <definedName name="Sub1_Existing">[29]Sheet2!$A$11</definedName>
    <definedName name="Sub1_Name">[29]Sheet2!$C$11</definedName>
    <definedName name="Sub10_ATF">[29]Sheet2!$B$20</definedName>
    <definedName name="Sub10_Existing">[29]Sheet2!$A$20</definedName>
    <definedName name="Sub10_Name">[29]Sheet2!$C$20</definedName>
    <definedName name="Sub11_ATF">[29]Sheet2!$B$21</definedName>
    <definedName name="Sub11_Existing">[29]Sheet2!$A$21</definedName>
    <definedName name="Sub11_Name">[29]Sheet2!$C$21</definedName>
    <definedName name="Sub12_ATF">[29]Sheet2!$B$22</definedName>
    <definedName name="Sub12_Existing">[29]Sheet2!$A$22</definedName>
    <definedName name="Sub12_Name">[29]Sheet2!$C$22</definedName>
    <definedName name="Sub13_ATF">[29]Sheet2!$B$23</definedName>
    <definedName name="Sub13_Existing">[29]Sheet2!$A$23</definedName>
    <definedName name="Sub13_Name">[29]Sheet2!$C$23</definedName>
    <definedName name="Sub14_ATF">[29]Sheet2!$B$24</definedName>
    <definedName name="Sub14_Existing">[29]Sheet2!$A$24</definedName>
    <definedName name="Sub14_Name">[29]Sheet2!$C$24</definedName>
    <definedName name="Sub2_ATF">[29]Sheet2!$B$12</definedName>
    <definedName name="Sub2_Existing">[29]Sheet2!$A$12</definedName>
    <definedName name="Sub2_Name">[29]Sheet2!$C$12</definedName>
    <definedName name="Sub3_ATF">[29]Sheet2!$B$13</definedName>
    <definedName name="Sub3_Existing">[29]Sheet2!$A$13</definedName>
    <definedName name="Sub3_Name">[29]Sheet2!$C$13</definedName>
    <definedName name="Sub4_ATF">[29]Sheet2!$B$14</definedName>
    <definedName name="Sub4_Existing">[29]Sheet2!$A$14</definedName>
    <definedName name="Sub4_Name">[29]Sheet2!$C$14</definedName>
    <definedName name="Sub5_ATF">[29]Sheet2!$B$15</definedName>
    <definedName name="Sub5_Existing">[29]Sheet2!$A$15</definedName>
    <definedName name="Sub5_Name">[29]Sheet2!$C$15</definedName>
    <definedName name="Sub6_ATF">[29]Sheet2!$B$16</definedName>
    <definedName name="Sub6_Existing">[29]Sheet2!$A$16</definedName>
    <definedName name="Sub6_Name">[29]Sheet2!$C$16</definedName>
    <definedName name="Sub7_ATF">[29]Sheet2!$B$17</definedName>
    <definedName name="Sub7_Existing">[29]Sheet2!$A$17</definedName>
    <definedName name="Sub7_Name">[29]Sheet2!$C$17</definedName>
    <definedName name="Sub8_ATF">[29]Sheet2!$B$18</definedName>
    <definedName name="Sub8_Existing">[29]Sheet2!$A$18</definedName>
    <definedName name="Sub8_Name">[29]Sheet2!$C$18</definedName>
    <definedName name="Sub9_ATF">[29]Sheet2!$B$19</definedName>
    <definedName name="Sub9_Existing">[29]Sheet2!$A$19</definedName>
    <definedName name="Sub9_Name">[29]Sheet2!$C$19</definedName>
    <definedName name="SUMMARY">#REF!</definedName>
    <definedName name="Supply_TBL">#REF!</definedName>
    <definedName name="Support">[29]Sheet2!$B$7</definedName>
    <definedName name="support2">[29]Sheet2!$C$7</definedName>
    <definedName name="Table1">#REF!</definedName>
    <definedName name="Tax_shield_factor">#REF!</definedName>
    <definedName name="TaxRate">[34]Main!$D$13</definedName>
    <definedName name="TaxYear">[34]Main!$D$12</definedName>
    <definedName name="TBAY">#REF!</definedName>
    <definedName name="TBAY_1">#REF!</definedName>
    <definedName name="TBAY_2">#REF!</definedName>
    <definedName name="TBAY_HEAD">#REF!</definedName>
    <definedName name="TBAYFOOT">#REF!</definedName>
    <definedName name="tblUnitReferenceDates">[34]ShiftedCostsDCM!$B$3:$F$25</definedName>
    <definedName name="Term">[39]Data!$B$15</definedName>
    <definedName name="TEST0">'[4]F_Operating Costs_Resource Tabl'!$A$4:$J$6</definedName>
    <definedName name="TEST1">#REF!</definedName>
    <definedName name="TEST2">'[1]Inventory Actuals'!#REF!</definedName>
    <definedName name="TEST3">#REF!</definedName>
    <definedName name="TEST4">#REF!</definedName>
    <definedName name="TESTHKEY">'[4]F_Operating Costs_Resource Tabl'!$C$1:$J$3</definedName>
    <definedName name="TESTKEYS">'[4]F_Operating Costs_Resource Tabl'!$A$4:$B$6</definedName>
    <definedName name="TESTVKEY">'[4]F_Operating Costs_Resource Tabl'!$A$1:$B$3</definedName>
    <definedName name="THBAY">#REF!</definedName>
    <definedName name="third">[73]Rev_Pool_qtr_analysis!$D$32</definedName>
    <definedName name="Tot_MWh">'[31]99 Budget -John Arciuch'!#REF!</definedName>
    <definedName name="Total">#REF!</definedName>
    <definedName name="TotalBundles">[34]Bundles!$X$106</definedName>
    <definedName name="TotalILWWaste">[34]ILWWaste!$X$106</definedName>
    <definedName name="TotalLLWWaste">[34]LLWWaste!$X$106</definedName>
    <definedName name="Trade_Summary1">[74]Trading!$B$4:$J$102</definedName>
    <definedName name="TradeMargin">'[9]TrdBkP&amp;L'!$A$5:$I$17</definedName>
    <definedName name="Trading_Accrual">[75]Trading!$A$4:$K$110</definedName>
    <definedName name="Trading_Summary">[75]Trading!$B$4:$J$106</definedName>
    <definedName name="Trans_Capital">#REF!</definedName>
    <definedName name="Transaction_Costs">[39]Data!$B$22</definedName>
    <definedName name="transp_res">#REF!</definedName>
    <definedName name="trend">#REF!</definedName>
    <definedName name="trend_notes">#REF!</definedName>
    <definedName name="TSF">#REF!</definedName>
    <definedName name="ttl_loss_mwh">'[31]99 Budget -John Arciuch'!#REF!</definedName>
    <definedName name="tttt">#REF!</definedName>
    <definedName name="tttttt">#REF!</definedName>
    <definedName name="tttttttttt">#REF!</definedName>
    <definedName name="ttttttttttttt">#REF!</definedName>
    <definedName name="u">#REF!</definedName>
    <definedName name="UnitsPerStation">4</definedName>
    <definedName name="US">'[76]Summary U$'!$D$17</definedName>
    <definedName name="US_Escalation_Can_Dollars">#REF!</definedName>
    <definedName name="VARIANCE">#REF!</definedName>
    <definedName name="Version_Mode">[29]Sheet2!$C$3</definedName>
    <definedName name="Version_Name">[29]Sheet2!$C$3</definedName>
    <definedName name="Vessel_Coverage_Percentage_2013">'[33]Vessel and Rail Coverage'!$BZ$11:$CJ$18</definedName>
    <definedName name="VOLUMES">#REF!</definedName>
    <definedName name="vvvvvvvvvvv">#REF!</definedName>
    <definedName name="WeightedIndicesDCM">[34]WeightedIndices!$W$2:$AC$112</definedName>
    <definedName name="WeightedIndicesILW">[34]WeightedIndices!$AM$2:$AN$112</definedName>
    <definedName name="WeightedIndicesLLW">[34]WeightedIndices!$AO$2:$AP$112</definedName>
    <definedName name="WeightedIndicesUFD">[34]WeightedIndices!$AK$2:$AL$112</definedName>
    <definedName name="WeightedIndicesUFS">[34]WeightedIndices!$AD$2:$AJ$112</definedName>
    <definedName name="WINDOW">'[1]Non-energy Revenues'!$H$4</definedName>
    <definedName name="wp">#REF!</definedName>
    <definedName name="wrn.2002._.budget._.by._.ccid." localSheetId="0" hidden="1">{#N/A,#N/A,FALSE,"206 2002 OM&amp;A BUDGET-CCID DETAI"}</definedName>
    <definedName name="wrn.2002._.budget._.by._.ccid." hidden="1">{#N/A,#N/A,FALSE,"206 2002 OM&amp;A BUDGET-CCID DETAI"}</definedName>
    <definedName name="wrn.FINAL." localSheetId="0" hidden="1">{"NORTHLAND",#N/A,FALSE,"13THPAYMENT";"KAPUSKASING",#N/A,FALSE,"13THPAYMENT";"NORTHWEST",#N/A,FALSE,"13THPAYMENT";"OTTAWA",#N/A,FALSE,"13THPAYMENT";"LAKE ONTARIO",#N/A,FALSE,"13THPAYMENT";"NIAGARA",#N/A,FALSE,"13THPAYMENT";"TOTAL",#N/A,FALSE,"13THPAYMENT"}</definedName>
    <definedName name="wrn.FINAL." hidden="1">{"NORTHLAND",#N/A,FALSE,"13THPAYMENT";"KAPUSKASING",#N/A,FALSE,"13THPAYMENT";"NORTHWEST",#N/A,FALSE,"13THPAYMENT";"OTTAWA",#N/A,FALSE,"13THPAYMENT";"LAKE ONTARIO",#N/A,FALSE,"13THPAYMENT";"NIAGARA",#N/A,FALSE,"13THPAYMENT";"TOTAL",#N/A,FALSE,"13THPAYMENT"}</definedName>
    <definedName name="xx">[77]!xx</definedName>
    <definedName name="xxx">#REF!</definedName>
    <definedName name="YREND">#REF!</definedName>
    <definedName name="YRENDSUM">#REF!</definedName>
    <definedName name="YTD_ActAncillaryByStation">[9]Ancillary!$C$269:$N$294</definedName>
    <definedName name="YTD_Actual_LY">[63]Actual_LY!$Y$1:$AJ$93</definedName>
    <definedName name="YTD_AGC_Actual">[9]Ancillary!$C$143:$N$169</definedName>
    <definedName name="YTD_AGC_Budget">[9]AncRev_Bud_Detail!$B$143:$M$167</definedName>
    <definedName name="YTD_AncRev">[9]Ancillary!$C$307:$N$312</definedName>
    <definedName name="YTD_AncRev_Bud">[9]AncRev_GenCost_Budget!$S$3:$AD$18</definedName>
    <definedName name="YTD_AncRev_Bud_Detail">[9]AncRev_Bud_Detail!$B$309:$M$314</definedName>
    <definedName name="YTD_AQEW">[9]IMOData1!$A$57:$V$69</definedName>
    <definedName name="YTD_BlackStart_Actual">[9]Ancillary!$C$199:$N$223</definedName>
    <definedName name="YTD_BlackStart_Budget">[9]AncRev_Bud_Detail!$B$200:$M$224</definedName>
    <definedName name="YTD_CNP_Bud">[27]Hydro_Reg_NonReg_Budget!$V$132:$AG$135</definedName>
    <definedName name="YTD_GenCost_Bud">[9]AncRev_GenCost_Budget!$S$21:$AD$36</definedName>
    <definedName name="YTD_HydroNonRegGWh_Bud">[9]Hydro_Reg_NonReg_Budget!$D$90:$O$94</definedName>
    <definedName name="YTD_HydroNonRegRev_Bud">[9]Hydro_Reg_NonReg_Budget!$V$114:$AG$118</definedName>
    <definedName name="YTD_HydroNonRegRev_Bud_Before">[9]Hydro_Reg_NonReg_Budget!$D$114:$O$118</definedName>
    <definedName name="YTD_HydroRegGWh_Bud">[9]Hydro_Reg_NonReg_Budget!$D$83:$O$87</definedName>
    <definedName name="YTD_HydroRegRev_Bud">[27]Hydro_Reg_NonReg_Budget!$V$107:$AG$111</definedName>
    <definedName name="YTD_HydroRegRev_Bud_Before">[9]Hydro_Reg_NonReg_Budget!$D$107:$O$111</definedName>
    <definedName name="YTD_MtM">'[9]Total MtM'!$F$3:$F$125</definedName>
    <definedName name="YTD_MWh_Bud">[27]GenGWh_Budget!$U$1:$AF$91</definedName>
    <definedName name="YTD_NewHydroRegMWh">[9]IMOData1!$A$159:$Y$171</definedName>
    <definedName name="YTD_NonReg_Station_Rev">[27]GenRev!$G$44:$U$59</definedName>
    <definedName name="YTD_OEFC_CM">[9]OEFC_Details!$G$58:$S$108</definedName>
    <definedName name="YTD_OEFC_LM">[9]OEFC_Details_LM!$G$58:$S$106</definedName>
    <definedName name="YTD_ONPA_Bud">[9]AncRev_GenCost_Budget!$S$39:$AD$48</definedName>
    <definedName name="YTD_OPGET_Bk">[32]OPGET_IC!$G$10:$G$99</definedName>
    <definedName name="YTD_OPGET_Market_B">[32]OPGET_IC!$E$10:$E$99</definedName>
    <definedName name="YTD_OPGET_Market_S">[32]OPGET_IC!$D$10:$D$99</definedName>
    <definedName name="YTD_OPGET_Purchases">[32]OPGET_IC!$L$10:$L$99</definedName>
    <definedName name="YTD_OPGET_Sales">[32]OPGET_IC!$K$10:$K$99</definedName>
    <definedName name="YTD_OR_Actual">[9]Ancillary!$C$29:$N$52</definedName>
    <definedName name="YTD_OR_Budget">[9]AncRev_Bud_Detail!$B$30:$M$53</definedName>
    <definedName name="YTD_ReactivePower_Actual">[9]Ancillary!$C$85:$N$111</definedName>
    <definedName name="YTD_ReactivePower_Budget">[9]AncRev_Bud_Detail!$B$87:$M$111</definedName>
    <definedName name="YTD_Reg_Hydro_Rev">[27]GenRev!$L$24:$Q$39</definedName>
    <definedName name="YTD_Reg_Station_Rev">[27]GenRev!$G$24:$S$40</definedName>
    <definedName name="YTD_RegHydro_Bud_Detail">[27]RegHydro_Bud_Detail!$B$30:$M$48</definedName>
    <definedName name="YTD_Rev_Budget">[27]Budget!$Y$1:$AJ$110</definedName>
    <definedName name="YTD_RMR_Actual">[9]Ancillary!$C$233:$N$236</definedName>
    <definedName name="YTD_RMR_Budget">[9]AncRev_Bud_Detail!$B$235:$M$238</definedName>
    <definedName name="YTD_Trading_Budget">'[64]Trading BP_Monthly'!$S$1:$AD$30</definedName>
    <definedName name="YTDBudget">[27]GenRev_Budget!$T$1:$AE$81</definedName>
    <definedName name="YTDHydroNewRegMWh">[37]IMOData1!$A$159:$R$171</definedName>
    <definedName name="YTDRebateRecovery">'[75]ONPA Rebate'!$B$18:$M$21</definedName>
  </definedNames>
  <calcPr calcId="125725"/>
</workbook>
</file>

<file path=xl/calcChain.xml><?xml version="1.0" encoding="utf-8"?>
<calcChain xmlns="http://schemas.openxmlformats.org/spreadsheetml/2006/main">
  <c r="F75" i="1"/>
  <c r="G75"/>
  <c r="H75"/>
  <c r="I75"/>
  <c r="J75"/>
  <c r="E75"/>
  <c r="E20"/>
  <c r="K90"/>
  <c r="L90" s="1"/>
  <c r="K6"/>
  <c r="L6"/>
  <c r="M6"/>
  <c r="N6" s="1"/>
  <c r="J110"/>
  <c r="I110"/>
  <c r="H110"/>
  <c r="G110"/>
  <c r="F110"/>
  <c r="E110"/>
  <c r="M108"/>
  <c r="N108" s="1"/>
  <c r="K108"/>
  <c r="L108" s="1"/>
  <c r="J103"/>
  <c r="I103"/>
  <c r="I104" s="1"/>
  <c r="H103"/>
  <c r="G103"/>
  <c r="G104" s="1"/>
  <c r="F103"/>
  <c r="F104" s="1"/>
  <c r="E103"/>
  <c r="E104" s="1"/>
  <c r="M99"/>
  <c r="N99" s="1"/>
  <c r="J94"/>
  <c r="H94"/>
  <c r="G94"/>
  <c r="G95" s="1"/>
  <c r="F94"/>
  <c r="F95" s="1"/>
  <c r="E94"/>
  <c r="E95" s="1"/>
  <c r="M90"/>
  <c r="N90" s="1"/>
  <c r="J85"/>
  <c r="I85"/>
  <c r="I86" s="1"/>
  <c r="H85"/>
  <c r="G85"/>
  <c r="G86" s="1"/>
  <c r="F85"/>
  <c r="F86" s="1"/>
  <c r="E85"/>
  <c r="E86" s="1"/>
  <c r="M82"/>
  <c r="N82" s="1"/>
  <c r="K82"/>
  <c r="L82" s="1"/>
  <c r="J83"/>
  <c r="I83"/>
  <c r="H83"/>
  <c r="G83"/>
  <c r="F83"/>
  <c r="E83"/>
  <c r="M66"/>
  <c r="N66" s="1"/>
  <c r="K66"/>
  <c r="L66" s="1"/>
  <c r="M56"/>
  <c r="N56" s="1"/>
  <c r="K56"/>
  <c r="L56" s="1"/>
  <c r="J57"/>
  <c r="I57"/>
  <c r="H57"/>
  <c r="G57"/>
  <c r="F57"/>
  <c r="E57"/>
  <c r="J52"/>
  <c r="J69" s="1"/>
  <c r="I52"/>
  <c r="I69" s="1"/>
  <c r="H52"/>
  <c r="H69" s="1"/>
  <c r="G52"/>
  <c r="G69" s="1"/>
  <c r="F52"/>
  <c r="F69" s="1"/>
  <c r="E52"/>
  <c r="E69" s="1"/>
  <c r="J51"/>
  <c r="J53" s="1"/>
  <c r="I51"/>
  <c r="I53" s="1"/>
  <c r="H51"/>
  <c r="H53" s="1"/>
  <c r="G51"/>
  <c r="G53" s="1"/>
  <c r="F51"/>
  <c r="F53" s="1"/>
  <c r="E51"/>
  <c r="E53" s="1"/>
  <c r="N45"/>
  <c r="M45"/>
  <c r="L45"/>
  <c r="K45"/>
  <c r="M34"/>
  <c r="N34" s="1"/>
  <c r="K34"/>
  <c r="L34" s="1"/>
  <c r="J35"/>
  <c r="I35"/>
  <c r="H35"/>
  <c r="G35"/>
  <c r="F35"/>
  <c r="E35"/>
  <c r="J48"/>
  <c r="I48"/>
  <c r="H48"/>
  <c r="G48"/>
  <c r="F48"/>
  <c r="E48"/>
  <c r="J31"/>
  <c r="I31"/>
  <c r="H31"/>
  <c r="G31"/>
  <c r="F31"/>
  <c r="E31"/>
  <c r="N23"/>
  <c r="M23"/>
  <c r="L23"/>
  <c r="K23"/>
  <c r="M13"/>
  <c r="N13" s="1"/>
  <c r="K13"/>
  <c r="L13" s="1"/>
  <c r="M12"/>
  <c r="N12" s="1"/>
  <c r="K12"/>
  <c r="L12" s="1"/>
  <c r="J14"/>
  <c r="I14"/>
  <c r="H14"/>
  <c r="G14"/>
  <c r="F14"/>
  <c r="E14"/>
  <c r="M8"/>
  <c r="N8" s="1"/>
  <c r="K8"/>
  <c r="L8" s="1"/>
  <c r="J9"/>
  <c r="I9"/>
  <c r="H9"/>
  <c r="G9"/>
  <c r="F9"/>
  <c r="E9"/>
  <c r="K99" l="1"/>
  <c r="L99" s="1"/>
  <c r="I94"/>
  <c r="I95" s="1"/>
  <c r="F72"/>
  <c r="F26"/>
  <c r="H72"/>
  <c r="H26"/>
  <c r="K26" s="1"/>
  <c r="L26" s="1"/>
  <c r="K9"/>
  <c r="L9" s="1"/>
  <c r="E72"/>
  <c r="E26"/>
  <c r="G72"/>
  <c r="G26"/>
  <c r="I72"/>
  <c r="I26"/>
  <c r="E73"/>
  <c r="E74" s="1"/>
  <c r="E24"/>
  <c r="E18"/>
  <c r="E16"/>
  <c r="G73"/>
  <c r="G74" s="1"/>
  <c r="G24"/>
  <c r="G18"/>
  <c r="G16"/>
  <c r="I73"/>
  <c r="I74" s="1"/>
  <c r="I24"/>
  <c r="I18"/>
  <c r="I16"/>
  <c r="E46"/>
  <c r="E39"/>
  <c r="E37"/>
  <c r="G46"/>
  <c r="G39"/>
  <c r="G37"/>
  <c r="I46"/>
  <c r="I39"/>
  <c r="I37"/>
  <c r="E67"/>
  <c r="E61"/>
  <c r="E59"/>
  <c r="G67"/>
  <c r="G61"/>
  <c r="G59"/>
  <c r="I67"/>
  <c r="I61"/>
  <c r="I59"/>
  <c r="E87"/>
  <c r="G87"/>
  <c r="I87"/>
  <c r="J72"/>
  <c r="J26"/>
  <c r="M26" s="1"/>
  <c r="N26" s="1"/>
  <c r="M9"/>
  <c r="N9" s="1"/>
  <c r="F73"/>
  <c r="F74" s="1"/>
  <c r="F24"/>
  <c r="F18"/>
  <c r="F16"/>
  <c r="H73"/>
  <c r="H24"/>
  <c r="K24" s="1"/>
  <c r="L24" s="1"/>
  <c r="H18"/>
  <c r="K18" s="1"/>
  <c r="L18" s="1"/>
  <c r="H16"/>
  <c r="K14"/>
  <c r="L14" s="1"/>
  <c r="J73"/>
  <c r="J24"/>
  <c r="M24" s="1"/>
  <c r="N24" s="1"/>
  <c r="J18"/>
  <c r="J16"/>
  <c r="M14"/>
  <c r="N14" s="1"/>
  <c r="F46"/>
  <c r="F39"/>
  <c r="F37"/>
  <c r="H46"/>
  <c r="H39"/>
  <c r="K39" s="1"/>
  <c r="L39" s="1"/>
  <c r="H37"/>
  <c r="K35"/>
  <c r="L35" s="1"/>
  <c r="J46"/>
  <c r="J39"/>
  <c r="M39" s="1"/>
  <c r="N39" s="1"/>
  <c r="J37"/>
  <c r="M35"/>
  <c r="N35" s="1"/>
  <c r="F67"/>
  <c r="F61"/>
  <c r="F59"/>
  <c r="H67"/>
  <c r="K67" s="1"/>
  <c r="L67" s="1"/>
  <c r="H61"/>
  <c r="H59"/>
  <c r="K57"/>
  <c r="L57" s="1"/>
  <c r="J67"/>
  <c r="M67" s="1"/>
  <c r="N67" s="1"/>
  <c r="J61"/>
  <c r="J59"/>
  <c r="M57"/>
  <c r="N57" s="1"/>
  <c r="H86"/>
  <c r="K85"/>
  <c r="L85" s="1"/>
  <c r="J86"/>
  <c r="M85"/>
  <c r="N85" s="1"/>
  <c r="H95"/>
  <c r="K94"/>
  <c r="L94" s="1"/>
  <c r="J95"/>
  <c r="M94"/>
  <c r="N94" s="1"/>
  <c r="H104"/>
  <c r="K103"/>
  <c r="L103" s="1"/>
  <c r="J104"/>
  <c r="M103"/>
  <c r="N103" s="1"/>
  <c r="K7"/>
  <c r="L7" s="1"/>
  <c r="M7"/>
  <c r="N7" s="1"/>
  <c r="K31"/>
  <c r="L31" s="1"/>
  <c r="M31"/>
  <c r="N31" s="1"/>
  <c r="K48"/>
  <c r="L48" s="1"/>
  <c r="M48"/>
  <c r="N48" s="1"/>
  <c r="K53"/>
  <c r="L53" s="1"/>
  <c r="M53"/>
  <c r="N53" s="1"/>
  <c r="K69"/>
  <c r="L69" s="1"/>
  <c r="M69"/>
  <c r="N69" s="1"/>
  <c r="K83"/>
  <c r="L83" s="1"/>
  <c r="M83"/>
  <c r="N83" s="1"/>
  <c r="F87"/>
  <c r="K110"/>
  <c r="L110" s="1"/>
  <c r="M110"/>
  <c r="N110" s="1"/>
  <c r="K11"/>
  <c r="L11" s="1"/>
  <c r="M11"/>
  <c r="N11" s="1"/>
  <c r="K29"/>
  <c r="L29" s="1"/>
  <c r="M29"/>
  <c r="N29" s="1"/>
  <c r="K30"/>
  <c r="L30" s="1"/>
  <c r="M30"/>
  <c r="N30" s="1"/>
  <c r="K33"/>
  <c r="L33" s="1"/>
  <c r="M33"/>
  <c r="N33" s="1"/>
  <c r="K51"/>
  <c r="L51" s="1"/>
  <c r="M51"/>
  <c r="N51" s="1"/>
  <c r="K52"/>
  <c r="L52" s="1"/>
  <c r="M52"/>
  <c r="N52" s="1"/>
  <c r="K55"/>
  <c r="L55" s="1"/>
  <c r="M55"/>
  <c r="N55" s="1"/>
  <c r="K81"/>
  <c r="L81" s="1"/>
  <c r="M81"/>
  <c r="N81" s="1"/>
  <c r="K91"/>
  <c r="L91" s="1"/>
  <c r="M91"/>
  <c r="N91" s="1"/>
  <c r="E92"/>
  <c r="E96" s="1"/>
  <c r="G92"/>
  <c r="G96" s="1"/>
  <c r="I92"/>
  <c r="K100"/>
  <c r="L100" s="1"/>
  <c r="M100"/>
  <c r="N100" s="1"/>
  <c r="E101"/>
  <c r="E105" s="1"/>
  <c r="G101"/>
  <c r="G105" s="1"/>
  <c r="I101"/>
  <c r="I105" s="1"/>
  <c r="K109"/>
  <c r="L109" s="1"/>
  <c r="M109"/>
  <c r="N109" s="1"/>
  <c r="F92"/>
  <c r="F96" s="1"/>
  <c r="H92"/>
  <c r="J92"/>
  <c r="M92" s="1"/>
  <c r="N92" s="1"/>
  <c r="F101"/>
  <c r="F105" s="1"/>
  <c r="H101"/>
  <c r="J101"/>
  <c r="M101" s="1"/>
  <c r="N101" s="1"/>
  <c r="I96" l="1"/>
  <c r="M46"/>
  <c r="N46" s="1"/>
  <c r="K46"/>
  <c r="L46" s="1"/>
  <c r="K92"/>
  <c r="L92" s="1"/>
  <c r="M61"/>
  <c r="N61" s="1"/>
  <c r="K61"/>
  <c r="L61" s="1"/>
  <c r="M18"/>
  <c r="N18" s="1"/>
  <c r="M72"/>
  <c r="N72" s="1"/>
  <c r="F68"/>
  <c r="F62"/>
  <c r="F63" s="1"/>
  <c r="J76"/>
  <c r="J47"/>
  <c r="J40"/>
  <c r="M37"/>
  <c r="N37" s="1"/>
  <c r="H76"/>
  <c r="H47"/>
  <c r="H40"/>
  <c r="K37"/>
  <c r="L37" s="1"/>
  <c r="J74"/>
  <c r="M74" s="1"/>
  <c r="N74" s="1"/>
  <c r="M73"/>
  <c r="N73" s="1"/>
  <c r="H25"/>
  <c r="H19"/>
  <c r="K16"/>
  <c r="L16" s="1"/>
  <c r="F25"/>
  <c r="F19"/>
  <c r="F20" s="1"/>
  <c r="I68"/>
  <c r="I62"/>
  <c r="I63" s="1"/>
  <c r="E68"/>
  <c r="E62"/>
  <c r="E63" s="1"/>
  <c r="G76"/>
  <c r="G77" s="1"/>
  <c r="G78" s="1"/>
  <c r="G47"/>
  <c r="G40"/>
  <c r="G41" s="1"/>
  <c r="I25"/>
  <c r="I19"/>
  <c r="I20" s="1"/>
  <c r="G25"/>
  <c r="G19"/>
  <c r="G20" s="1"/>
  <c r="E25"/>
  <c r="E19"/>
  <c r="K101"/>
  <c r="L101" s="1"/>
  <c r="K72"/>
  <c r="L72" s="1"/>
  <c r="J105"/>
  <c r="M104"/>
  <c r="N104" s="1"/>
  <c r="H105"/>
  <c r="K104"/>
  <c r="L104" s="1"/>
  <c r="J96"/>
  <c r="M95"/>
  <c r="N95" s="1"/>
  <c r="H96"/>
  <c r="K95"/>
  <c r="L95" s="1"/>
  <c r="J87"/>
  <c r="M86"/>
  <c r="N86" s="1"/>
  <c r="H87"/>
  <c r="K86"/>
  <c r="L86" s="1"/>
  <c r="J68"/>
  <c r="J62"/>
  <c r="M59"/>
  <c r="N59" s="1"/>
  <c r="H68"/>
  <c r="K68" s="1"/>
  <c r="L68" s="1"/>
  <c r="H62"/>
  <c r="K59"/>
  <c r="L59" s="1"/>
  <c r="F76"/>
  <c r="F77" s="1"/>
  <c r="F78" s="1"/>
  <c r="F47"/>
  <c r="F40"/>
  <c r="F41" s="1"/>
  <c r="J25"/>
  <c r="M25" s="1"/>
  <c r="N25" s="1"/>
  <c r="J19"/>
  <c r="M16"/>
  <c r="N16" s="1"/>
  <c r="H74"/>
  <c r="K74" s="1"/>
  <c r="L74" s="1"/>
  <c r="K73"/>
  <c r="L73" s="1"/>
  <c r="G68"/>
  <c r="G62"/>
  <c r="G63" s="1"/>
  <c r="I76"/>
  <c r="I77" s="1"/>
  <c r="I78" s="1"/>
  <c r="I47"/>
  <c r="I40"/>
  <c r="I41" s="1"/>
  <c r="E76"/>
  <c r="E77" s="1"/>
  <c r="E78" s="1"/>
  <c r="E47"/>
  <c r="E40"/>
  <c r="E41" s="1"/>
  <c r="J20" l="1"/>
  <c r="M19"/>
  <c r="N19" s="1"/>
  <c r="H63"/>
  <c r="K62"/>
  <c r="L62" s="1"/>
  <c r="H41"/>
  <c r="K40"/>
  <c r="L40" s="1"/>
  <c r="H77"/>
  <c r="K76"/>
  <c r="L76" s="1"/>
  <c r="J41"/>
  <c r="M40"/>
  <c r="N40" s="1"/>
  <c r="J77"/>
  <c r="M76"/>
  <c r="N76" s="1"/>
  <c r="M68"/>
  <c r="N68" s="1"/>
  <c r="K25"/>
  <c r="L25" s="1"/>
  <c r="J63"/>
  <c r="M62"/>
  <c r="N62" s="1"/>
  <c r="H20"/>
  <c r="K19"/>
  <c r="L19" s="1"/>
  <c r="K47"/>
  <c r="L47" s="1"/>
  <c r="M47"/>
  <c r="N47" s="1"/>
  <c r="J78" l="1"/>
  <c r="M77"/>
  <c r="N77" s="1"/>
  <c r="H78"/>
  <c r="K77"/>
  <c r="L77" s="1"/>
</calcChain>
</file>

<file path=xl/sharedStrings.xml><?xml version="1.0" encoding="utf-8"?>
<sst xmlns="http://schemas.openxmlformats.org/spreadsheetml/2006/main" count="132" uniqueCount="75">
  <si>
    <r>
      <t xml:space="preserve">FTE and Compensation Costs Analysis - Regulated Operations </t>
    </r>
    <r>
      <rPr>
        <b/>
        <sz val="14"/>
        <color rgb="FFFF0000"/>
        <rFont val="Calibri"/>
        <family val="2"/>
        <scheme val="minor"/>
      </rPr>
      <t>- NORMALIZED BY OPG</t>
    </r>
  </si>
  <si>
    <t>Item</t>
  </si>
  <si>
    <t>n.</t>
  </si>
  <si>
    <t>2010  Actual</t>
  </si>
  <si>
    <t>2011  Actual</t>
  </si>
  <si>
    <t>Change to date</t>
  </si>
  <si>
    <t>Percent</t>
  </si>
  <si>
    <t>Total Change</t>
  </si>
  <si>
    <t>Nuclear</t>
  </si>
  <si>
    <t>Nuclear Operations and Projects</t>
  </si>
  <si>
    <t>DRP and New Nuclear</t>
  </si>
  <si>
    <t>Allocated Corporate Support to Nuclear</t>
  </si>
  <si>
    <t>Total FTE</t>
  </si>
  <si>
    <t>Total Compensation</t>
  </si>
  <si>
    <t>8a</t>
  </si>
  <si>
    <t>Less: Pension/OPEB Current Service Costs</t>
  </si>
  <si>
    <t>8b</t>
  </si>
  <si>
    <t>Normalized Total Compensation</t>
  </si>
  <si>
    <t>Compensation per FTE</t>
  </si>
  <si>
    <t>9a</t>
  </si>
  <si>
    <t>Normalized Compensation per FTE</t>
  </si>
  <si>
    <t>% pension and OPEB costs from Compensation per FTE</t>
  </si>
  <si>
    <t>Nuclear Production</t>
  </si>
  <si>
    <t>11a</t>
  </si>
  <si>
    <t>Normalized Compensation per Twh.</t>
  </si>
  <si>
    <t>Previously Reg Hydro</t>
  </si>
  <si>
    <t>Prev. Reg. Hydro Operations</t>
  </si>
  <si>
    <t>Alloc. Corp. Supp. To Prev. Reg. Hydro</t>
  </si>
  <si>
    <t>18a</t>
  </si>
  <si>
    <t>18b</t>
  </si>
  <si>
    <t>Prev. Reg. Hydro Production</t>
  </si>
  <si>
    <t>21a</t>
  </si>
  <si>
    <t>Newly Reg Hydro</t>
  </si>
  <si>
    <t>New. Reg. Hydro Operations</t>
  </si>
  <si>
    <t>Alloc. Corp. Supp. To New. Reg. Hydro</t>
  </si>
  <si>
    <t>28a</t>
  </si>
  <si>
    <t>28b</t>
  </si>
  <si>
    <t>New. Reg. Hydro Production</t>
  </si>
  <si>
    <t>31a</t>
  </si>
  <si>
    <t>Totals</t>
  </si>
  <si>
    <t>Total Compensation per FTE</t>
  </si>
  <si>
    <t>35a</t>
  </si>
  <si>
    <t>35b</t>
  </si>
  <si>
    <t>Normalized Total Compensation per FTE</t>
  </si>
  <si>
    <t>Management</t>
  </si>
  <si>
    <t>FTE</t>
  </si>
  <si>
    <t>Compensation</t>
  </si>
  <si>
    <t>Society</t>
  </si>
  <si>
    <t>PWU</t>
  </si>
  <si>
    <t>EPSCA</t>
  </si>
  <si>
    <t>2012
Actual</t>
  </si>
  <si>
    <t>2013
Actual</t>
  </si>
  <si>
    <t>2014
Plan</t>
  </si>
  <si>
    <t>2015
Plan</t>
  </si>
  <si>
    <t>JT2.33
Line</t>
  </si>
  <si>
    <t xml:space="preserve">Note:  Headcount/FTEs and compensation for New Nuclear is not included in the 2013 actual results or the 2014 and 2015 planned amounts. It is included in the 2010 to 2012 actual results. 
</t>
  </si>
  <si>
    <t>9b</t>
  </si>
  <si>
    <t>19a</t>
  </si>
  <si>
    <t>19b</t>
  </si>
  <si>
    <t>FTE per TWh.</t>
  </si>
  <si>
    <t>Compensation per TWh.</t>
  </si>
  <si>
    <t>38a</t>
  </si>
  <si>
    <t>38b</t>
  </si>
  <si>
    <t>38c</t>
  </si>
  <si>
    <t>38d</t>
  </si>
  <si>
    <t>41a</t>
  </si>
  <si>
    <t>41b</t>
  </si>
  <si>
    <t>41c</t>
  </si>
  <si>
    <t>41d</t>
  </si>
  <si>
    <t>44a</t>
  </si>
  <si>
    <t>44b</t>
  </si>
  <si>
    <t>44c</t>
  </si>
  <si>
    <t>44d</t>
  </si>
  <si>
    <t>29a</t>
  </si>
  <si>
    <t>29b</t>
  </si>
</sst>
</file>

<file path=xl/styles.xml><?xml version="1.0" encoding="utf-8"?>
<styleSheet xmlns="http://schemas.openxmlformats.org/spreadsheetml/2006/main">
  <numFmts count="16">
    <numFmt numFmtId="41" formatCode="_(* #,##0_);_(* \(#,##0\);_(* &quot;-&quot;_);_(@_)"/>
    <numFmt numFmtId="44" formatCode="_(&quot;$&quot;* #,##0.00_);_(&quot;$&quot;* \(#,##0.00\);_(&quot;$&quot;* &quot;-&quot;??_);_(@_)"/>
    <numFmt numFmtId="43" formatCode="_(* #,##0.00_);_(* \(#,##0.00\);_(* &quot;-&quot;??_);_(@_)"/>
    <numFmt numFmtId="164" formatCode="#,##0.0"/>
    <numFmt numFmtId="165" formatCode="&quot;$&quot;#,##0.0"/>
    <numFmt numFmtId="166" formatCode="&quot;$&quot;#,##0"/>
    <numFmt numFmtId="167" formatCode="0.0"/>
    <numFmt numFmtId="168" formatCode="_-* #,##0.00_-;\-* #,##0.00_-;_-* &quot;-&quot;??_-;_-@_-"/>
    <numFmt numFmtId="169" formatCode="_-* #,##0.0_-;\-* #,##0.0_-;_-* &quot;-&quot;??_-;_-@_-"/>
    <numFmt numFmtId="170" formatCode="0_);\(0\)"/>
    <numFmt numFmtId="171" formatCode=".00%"/>
    <numFmt numFmtId="172" formatCode="dd/mmm/yy_);;&quot;-  &quot;;&quot; &quot;@"/>
    <numFmt numFmtId="173" formatCode="mmmm\-yy"/>
    <numFmt numFmtId="174" formatCode="_(* #,##0.000000_);_(* \(#,##0.000000\);_(* &quot;-&quot;??_);_(@_)"/>
    <numFmt numFmtId="175" formatCode="[$-409]mmmm\ d\,\ yyyy;@"/>
    <numFmt numFmtId="176" formatCode="[$-409]mmmm\-yy;@"/>
  </numFmts>
  <fonts count="4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8"/>
      <color theme="1"/>
      <name val="Calibri"/>
      <family val="2"/>
      <scheme val="minor"/>
    </font>
    <font>
      <b/>
      <sz val="14"/>
      <color theme="1"/>
      <name val="Calibri"/>
      <family val="2"/>
      <scheme val="minor"/>
    </font>
    <font>
      <b/>
      <sz val="14"/>
      <color rgb="FFFF0000"/>
      <name val="Calibri"/>
      <family val="2"/>
      <scheme val="minor"/>
    </font>
    <font>
      <b/>
      <i/>
      <sz val="9"/>
      <color theme="1"/>
      <name val="Calibri"/>
      <family val="2"/>
      <scheme val="minor"/>
    </font>
    <font>
      <b/>
      <i/>
      <sz val="11"/>
      <color theme="1"/>
      <name val="Calibri"/>
      <family val="2"/>
      <scheme val="minor"/>
    </font>
    <font>
      <b/>
      <i/>
      <u/>
      <sz val="12"/>
      <color theme="1"/>
      <name val="Calibri"/>
      <family val="2"/>
      <scheme val="minor"/>
    </font>
    <font>
      <u/>
      <sz val="11"/>
      <color theme="1"/>
      <name val="Calibri"/>
      <family val="2"/>
      <scheme val="minor"/>
    </font>
    <font>
      <b/>
      <i/>
      <sz val="8"/>
      <color rgb="FFFF0000"/>
      <name val="Calibri"/>
      <family val="2"/>
      <scheme val="minor"/>
    </font>
    <font>
      <b/>
      <sz val="11"/>
      <color rgb="FF0000FF"/>
      <name val="Calibri"/>
      <family val="2"/>
      <scheme val="minor"/>
    </font>
    <font>
      <sz val="11"/>
      <color rgb="FF0000FF"/>
      <name val="Calibri"/>
      <family val="2"/>
      <scheme val="minor"/>
    </font>
    <font>
      <sz val="10"/>
      <color indexed="10"/>
      <name val="Arial"/>
      <family val="2"/>
    </font>
    <font>
      <sz val="10"/>
      <color indexed="9"/>
      <name val="Arial"/>
      <family val="2"/>
    </font>
    <font>
      <b/>
      <sz val="10"/>
      <color indexed="10"/>
      <name val="Arial"/>
      <family val="2"/>
    </font>
    <font>
      <sz val="10"/>
      <name val="Palatino"/>
      <family val="1"/>
    </font>
    <font>
      <sz val="10"/>
      <name val="Arial"/>
      <family val="2"/>
    </font>
    <font>
      <sz val="10"/>
      <color theme="1"/>
      <name val="Arial"/>
      <family val="2"/>
    </font>
    <font>
      <sz val="12"/>
      <name val="Helv"/>
    </font>
    <font>
      <b/>
      <sz val="10"/>
      <color indexed="8"/>
      <name val="Arial"/>
      <family val="2"/>
    </font>
    <font>
      <sz val="10"/>
      <color indexed="17"/>
      <name val="Arial"/>
      <family val="2"/>
    </font>
    <font>
      <sz val="8"/>
      <name val="Arial"/>
      <family val="2"/>
    </font>
    <font>
      <b/>
      <sz val="12"/>
      <name val="Arial"/>
      <family val="2"/>
    </font>
    <font>
      <b/>
      <sz val="15"/>
      <color indexed="8"/>
      <name val="Arial"/>
      <family val="2"/>
    </font>
    <font>
      <b/>
      <sz val="13"/>
      <color indexed="8"/>
      <name val="Arial"/>
      <family val="2"/>
    </font>
    <font>
      <b/>
      <sz val="11"/>
      <color indexed="8"/>
      <name val="Arial"/>
      <family val="2"/>
    </font>
    <font>
      <u/>
      <sz val="10"/>
      <color indexed="12"/>
      <name val="Arial"/>
      <family val="2"/>
    </font>
    <font>
      <sz val="10"/>
      <color indexed="18"/>
      <name val="Arial"/>
      <family val="2"/>
    </font>
    <font>
      <sz val="10"/>
      <color indexed="19"/>
      <name val="Arial"/>
      <family val="2"/>
    </font>
    <font>
      <b/>
      <sz val="10"/>
      <color indexed="9"/>
      <name val="Arial"/>
      <family val="2"/>
    </font>
    <font>
      <b/>
      <u/>
      <sz val="10"/>
      <name val="Arial"/>
      <family val="2"/>
    </font>
    <font>
      <b/>
      <sz val="10"/>
      <name val="Arial"/>
      <family val="2"/>
    </font>
    <font>
      <b/>
      <sz val="10"/>
      <color indexed="39"/>
      <name val="Arial"/>
      <family val="2"/>
    </font>
    <font>
      <sz val="10"/>
      <color indexed="8"/>
      <name val="Arial"/>
      <family val="2"/>
    </font>
    <font>
      <b/>
      <sz val="8"/>
      <color indexed="8"/>
      <name val="Arial"/>
      <family val="2"/>
    </font>
    <font>
      <b/>
      <sz val="12"/>
      <color indexed="8"/>
      <name val="Arial"/>
      <family val="2"/>
    </font>
    <font>
      <sz val="8"/>
      <color indexed="22"/>
      <name val="Arial"/>
      <family val="2"/>
    </font>
    <font>
      <sz val="10"/>
      <color indexed="39"/>
      <name val="Arial"/>
      <family val="2"/>
    </font>
    <font>
      <b/>
      <sz val="16"/>
      <color indexed="48"/>
      <name val="Arial"/>
      <family val="2"/>
    </font>
    <font>
      <sz val="16"/>
      <color indexed="48"/>
      <name val="Arial"/>
      <family val="2"/>
    </font>
    <font>
      <b/>
      <sz val="18"/>
      <color indexed="8"/>
      <name val="Cambria"/>
      <family val="1"/>
    </font>
    <font>
      <sz val="9"/>
      <name val="Tahoma"/>
      <family val="2"/>
    </font>
    <font>
      <sz val="10"/>
      <name val="Comic Sans MS"/>
      <family val="4"/>
    </font>
    <font>
      <b/>
      <i/>
      <sz val="8"/>
      <color rgb="FF0000FF"/>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44"/>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22"/>
        <bgColor indexed="64"/>
      </patternFill>
    </fill>
    <fill>
      <patternFill patternType="solid">
        <fgColor indexed="26"/>
        <bgColor indexed="64"/>
      </patternFill>
    </fill>
    <fill>
      <patternFill patternType="solid">
        <fgColor indexed="27"/>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gray0625">
        <fgColor indexed="48"/>
        <bgColor indexed="22"/>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22"/>
        <bgColor indexed="44"/>
      </patternFill>
    </fill>
    <fill>
      <patternFill patternType="solid">
        <fgColor indexed="44"/>
        <bgColor indexed="64"/>
      </patternFill>
    </fill>
    <fill>
      <patternFill patternType="solid">
        <fgColor indexed="41"/>
        <bgColor indexed="64"/>
      </patternFill>
    </fill>
    <fill>
      <patternFill patternType="solid">
        <fgColor indexed="54"/>
        <bgColor indexed="34"/>
      </patternFill>
    </fill>
    <fill>
      <patternFill patternType="solid">
        <fgColor indexed="15"/>
      </patternFill>
    </fill>
    <fill>
      <patternFill patternType="solid">
        <fgColor indexed="49"/>
        <bgColor indexed="64"/>
      </patternFill>
    </fill>
  </fills>
  <borders count="15">
    <border>
      <left/>
      <right/>
      <top/>
      <bottom/>
      <diagonal/>
    </border>
    <border>
      <left style="thin">
        <color indexed="62"/>
      </left>
      <right style="thin">
        <color indexed="62"/>
      </right>
      <top style="thin">
        <color indexed="62"/>
      </top>
      <bottom style="thin">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4"/>
      </bottom>
      <diagonal/>
    </border>
    <border>
      <left/>
      <right/>
      <top/>
      <bottom style="thick">
        <color indexed="22"/>
      </bottom>
      <diagonal/>
    </border>
    <border>
      <left/>
      <right/>
      <top/>
      <bottom style="medium">
        <color indexed="31"/>
      </bottom>
      <diagonal/>
    </border>
    <border>
      <left style="thin">
        <color indexed="64"/>
      </left>
      <right style="thin">
        <color indexed="64"/>
      </right>
      <top style="thin">
        <color indexed="64"/>
      </top>
      <bottom style="thin">
        <color indexed="64"/>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54"/>
      </top>
      <bottom style="double">
        <color indexed="54"/>
      </bottom>
      <diagonal/>
    </border>
  </borders>
  <cellStyleXfs count="247">
    <xf numFmtId="0" fontId="0" fillId="0" borderId="0"/>
    <xf numFmtId="168" fontId="1" fillId="0" borderId="0" applyFont="0" applyFill="0" applyBorder="0" applyAlignment="0" applyProtection="0"/>
    <xf numFmtId="9" fontId="1" fillId="0" borderId="0" applyFont="0" applyFill="0" applyBorder="0" applyAlignment="0" applyProtection="0"/>
    <xf numFmtId="0" fontId="14" fillId="2" borderId="0" applyNumberFormat="0" applyBorder="0" applyAlignment="0" applyProtection="0"/>
    <xf numFmtId="0" fontId="15" fillId="3" borderId="1" applyNumberFormat="0" applyAlignment="0" applyProtection="0"/>
    <xf numFmtId="0" fontId="1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7"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8"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8" fillId="0" borderId="0"/>
    <xf numFmtId="0" fontId="20" fillId="0" borderId="0"/>
    <xf numFmtId="0" fontId="20"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8" fillId="0" borderId="0"/>
    <xf numFmtId="172" fontId="18" fillId="0" borderId="0" applyFont="0" applyFill="0" applyBorder="0" applyAlignment="0" applyProtection="0"/>
    <xf numFmtId="172" fontId="18" fillId="0" borderId="0" applyFont="0" applyFill="0" applyBorder="0" applyAlignment="0" applyProtection="0"/>
    <xf numFmtId="173" fontId="18" fillId="0" borderId="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0" fillId="0" borderId="0"/>
    <xf numFmtId="0" fontId="22" fillId="6" borderId="0" applyNumberFormat="0" applyBorder="0" applyAlignment="0" applyProtection="0"/>
    <xf numFmtId="38" fontId="23" fillId="7" borderId="0" applyNumberFormat="0" applyBorder="0" applyAlignment="0" applyProtection="0"/>
    <xf numFmtId="38" fontId="23" fillId="7" borderId="0" applyNumberFormat="0" applyBorder="0" applyAlignment="0" applyProtection="0"/>
    <xf numFmtId="0" fontId="24" fillId="0" borderId="2" applyNumberFormat="0" applyAlignment="0" applyProtection="0">
      <alignment horizontal="left" vertical="center"/>
    </xf>
    <xf numFmtId="0" fontId="24" fillId="0" borderId="3">
      <alignment horizontal="left" vertical="center"/>
    </xf>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10" fontId="23" fillId="8" borderId="7" applyNumberFormat="0" applyBorder="0" applyAlignment="0" applyProtection="0"/>
    <xf numFmtId="10" fontId="23" fillId="8" borderId="7" applyNumberFormat="0" applyBorder="0" applyAlignment="0" applyProtection="0"/>
    <xf numFmtId="0" fontId="29" fillId="9" borderId="8" applyNumberFormat="0" applyAlignment="0" applyProtection="0"/>
    <xf numFmtId="0" fontId="18" fillId="10" borderId="9" applyNumberFormat="0" applyFont="0" applyAlignment="0" applyProtection="0"/>
    <xf numFmtId="0" fontId="30" fillId="11" borderId="0" applyNumberFormat="0" applyBorder="0" applyAlignment="0" applyProtection="0"/>
    <xf numFmtId="174" fontId="18" fillId="0" borderId="0"/>
    <xf numFmtId="0" fontId="18" fillId="0" borderId="0"/>
    <xf numFmtId="0" fontId="18" fillId="0" borderId="0"/>
    <xf numFmtId="0" fontId="18" fillId="0" borderId="0"/>
    <xf numFmtId="0" fontId="18" fillId="0" borderId="0" applyFont="0" applyFill="0" applyBorder="0" applyAlignment="0" applyProtection="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175" fontId="23" fillId="0" borderId="0"/>
    <xf numFmtId="0" fontId="1"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 fillId="0" borderId="0"/>
    <xf numFmtId="175" fontId="23" fillId="0" borderId="0"/>
    <xf numFmtId="0" fontId="1" fillId="0" borderId="0"/>
    <xf numFmtId="0" fontId="1" fillId="0" borderId="0"/>
    <xf numFmtId="0" fontId="19"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76"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11" borderId="10" applyNumberFormat="0" applyFont="0" applyAlignment="0" applyProtection="0"/>
    <xf numFmtId="0" fontId="31" fillId="12" borderId="11"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8" fillId="0" borderId="0">
      <protection locked="0"/>
    </xf>
    <xf numFmtId="0" fontId="18" fillId="0" borderId="0">
      <protection locked="0"/>
    </xf>
    <xf numFmtId="0" fontId="32" fillId="0" borderId="0">
      <protection locked="0"/>
    </xf>
    <xf numFmtId="0" fontId="18" fillId="0" borderId="0">
      <protection locked="0"/>
    </xf>
    <xf numFmtId="0" fontId="18" fillId="0" borderId="0">
      <protection locked="0"/>
    </xf>
    <xf numFmtId="0" fontId="33" fillId="0" borderId="0">
      <protection locked="0"/>
    </xf>
    <xf numFmtId="4" fontId="21" fillId="13" borderId="12" applyNumberFormat="0" applyProtection="0">
      <alignment vertical="center"/>
    </xf>
    <xf numFmtId="4" fontId="34" fillId="14" borderId="12" applyNumberFormat="0" applyProtection="0">
      <alignment vertical="center"/>
    </xf>
    <xf numFmtId="4" fontId="21" fillId="14" borderId="12" applyNumberFormat="0" applyProtection="0">
      <alignment horizontal="left" vertical="center" indent="1"/>
    </xf>
    <xf numFmtId="0" fontId="21" fillId="14" borderId="12" applyNumberFormat="0" applyProtection="0">
      <alignment horizontal="left" vertical="top" indent="1"/>
    </xf>
    <xf numFmtId="4" fontId="21" fillId="15" borderId="0" applyNumberFormat="0" applyProtection="0">
      <alignment horizontal="left" vertical="center" indent="1"/>
    </xf>
    <xf numFmtId="4" fontId="35" fillId="15" borderId="0" applyNumberFormat="0" applyProtection="0">
      <alignment horizontal="left" vertical="center" indent="1"/>
    </xf>
    <xf numFmtId="4" fontId="35" fillId="16" borderId="12" applyNumberFormat="0" applyProtection="0">
      <alignment horizontal="right" vertical="center"/>
    </xf>
    <xf numFmtId="4" fontId="35" fillId="16" borderId="12" applyNumberFormat="0" applyProtection="0">
      <alignment horizontal="right" vertical="center"/>
    </xf>
    <xf numFmtId="4" fontId="35" fillId="17" borderId="12" applyNumberFormat="0" applyProtection="0">
      <alignment horizontal="right" vertical="center"/>
    </xf>
    <xf numFmtId="4" fontId="35" fillId="17" borderId="12" applyNumberFormat="0" applyProtection="0">
      <alignment horizontal="right" vertical="center"/>
    </xf>
    <xf numFmtId="4" fontId="35" fillId="18" borderId="12" applyNumberFormat="0" applyProtection="0">
      <alignment horizontal="right" vertical="center"/>
    </xf>
    <xf numFmtId="4" fontId="35" fillId="18" borderId="12" applyNumberFormat="0" applyProtection="0">
      <alignment horizontal="right" vertical="center"/>
    </xf>
    <xf numFmtId="4" fontId="35" fillId="19" borderId="12" applyNumberFormat="0" applyProtection="0">
      <alignment horizontal="right" vertical="center"/>
    </xf>
    <xf numFmtId="4" fontId="35" fillId="19" borderId="12" applyNumberFormat="0" applyProtection="0">
      <alignment horizontal="right" vertical="center"/>
    </xf>
    <xf numFmtId="4" fontId="35" fillId="20" borderId="12" applyNumberFormat="0" applyProtection="0">
      <alignment horizontal="right" vertical="center"/>
    </xf>
    <xf numFmtId="4" fontId="35" fillId="20" borderId="12" applyNumberFormat="0" applyProtection="0">
      <alignment horizontal="right" vertical="center"/>
    </xf>
    <xf numFmtId="4" fontId="35" fillId="21" borderId="12" applyNumberFormat="0" applyProtection="0">
      <alignment horizontal="right" vertical="center"/>
    </xf>
    <xf numFmtId="4" fontId="35" fillId="21" borderId="12" applyNumberFormat="0" applyProtection="0">
      <alignment horizontal="right" vertical="center"/>
    </xf>
    <xf numFmtId="4" fontId="35" fillId="22" borderId="12" applyNumberFormat="0" applyProtection="0">
      <alignment horizontal="right" vertical="center"/>
    </xf>
    <xf numFmtId="4" fontId="35" fillId="22" borderId="12" applyNumberFormat="0" applyProtection="0">
      <alignment horizontal="right" vertical="center"/>
    </xf>
    <xf numFmtId="4" fontId="35" fillId="23" borderId="12" applyNumberFormat="0" applyProtection="0">
      <alignment horizontal="right" vertical="center"/>
    </xf>
    <xf numFmtId="4" fontId="35" fillId="23" borderId="12" applyNumberFormat="0" applyProtection="0">
      <alignment horizontal="right" vertical="center"/>
    </xf>
    <xf numFmtId="4" fontId="35" fillId="24" borderId="12" applyNumberFormat="0" applyProtection="0">
      <alignment horizontal="right" vertical="center"/>
    </xf>
    <xf numFmtId="4" fontId="35" fillId="24" borderId="12" applyNumberFormat="0" applyProtection="0">
      <alignment horizontal="right" vertical="center"/>
    </xf>
    <xf numFmtId="4" fontId="21" fillId="25" borderId="13" applyNumberFormat="0" applyProtection="0">
      <alignment horizontal="left" vertical="center" indent="1"/>
    </xf>
    <xf numFmtId="4" fontId="36" fillId="26" borderId="0" applyNumberFormat="0" applyProtection="0">
      <alignment horizontal="left" vertical="center"/>
    </xf>
    <xf numFmtId="4" fontId="35" fillId="27" borderId="0" applyNumberFormat="0" applyProtection="0">
      <alignment horizontal="left" vertical="center" indent="1"/>
    </xf>
    <xf numFmtId="4" fontId="21" fillId="26" borderId="0" applyNumberFormat="0" applyProtection="0">
      <alignment horizontal="left" vertical="center" indent="1"/>
    </xf>
    <xf numFmtId="4" fontId="37" fillId="28" borderId="0" applyNumberFormat="0" applyProtection="0">
      <alignment horizontal="left" vertical="center" indent="1"/>
    </xf>
    <xf numFmtId="4" fontId="37" fillId="28" borderId="0" applyNumberFormat="0" applyProtection="0">
      <alignment horizontal="left" vertical="center" indent="1"/>
    </xf>
    <xf numFmtId="4" fontId="35" fillId="29" borderId="12" applyNumberFormat="0" applyProtection="0">
      <alignment horizontal="right" vertical="center"/>
    </xf>
    <xf numFmtId="4" fontId="38" fillId="30" borderId="7" applyNumberFormat="0" applyProtection="0">
      <alignment horizontal="right" vertical="center"/>
    </xf>
    <xf numFmtId="4" fontId="35" fillId="27" borderId="0" applyNumberFormat="0" applyProtection="0">
      <alignment horizontal="left" vertical="center" indent="1"/>
    </xf>
    <xf numFmtId="4" fontId="35" fillId="27" borderId="0" applyNumberFormat="0" applyProtection="0">
      <alignment horizontal="left" vertical="center" indent="1"/>
    </xf>
    <xf numFmtId="4" fontId="35" fillId="27" borderId="0" applyNumberFormat="0" applyProtection="0">
      <alignment horizontal="left" vertical="center" indent="1"/>
    </xf>
    <xf numFmtId="4" fontId="35" fillId="27" borderId="0" applyNumberFormat="0" applyProtection="0">
      <alignment horizontal="left" vertical="center" indent="1"/>
    </xf>
    <xf numFmtId="4" fontId="35" fillId="15" borderId="0" applyNumberFormat="0" applyProtection="0">
      <alignment horizontal="left" vertical="center" indent="1"/>
    </xf>
    <xf numFmtId="4" fontId="35" fillId="15" borderId="0" applyNumberFormat="0" applyProtection="0">
      <alignment horizontal="left" vertical="center" indent="1"/>
    </xf>
    <xf numFmtId="4" fontId="35" fillId="27" borderId="0" applyNumberFormat="0" applyProtection="0">
      <alignment horizontal="left" vertical="center" indent="1"/>
    </xf>
    <xf numFmtId="4" fontId="35" fillId="15" borderId="0" applyNumberFormat="0" applyProtection="0">
      <alignment horizontal="left" vertical="center" indent="1"/>
    </xf>
    <xf numFmtId="4" fontId="35" fillId="15" borderId="0" applyNumberFormat="0" applyProtection="0">
      <alignment horizontal="left" vertical="center" indent="1"/>
    </xf>
    <xf numFmtId="0" fontId="18" fillId="28" borderId="12" applyNumberFormat="0" applyProtection="0">
      <alignment horizontal="left" vertical="center" indent="1"/>
    </xf>
    <xf numFmtId="0" fontId="18" fillId="28" borderId="12" applyNumberFormat="0" applyProtection="0">
      <alignment horizontal="left" vertical="center" indent="1"/>
    </xf>
    <xf numFmtId="0" fontId="18" fillId="28" borderId="12" applyNumberFormat="0" applyProtection="0">
      <alignment horizontal="left" vertical="center" indent="1"/>
    </xf>
    <xf numFmtId="0" fontId="18" fillId="28" borderId="12" applyNumberFormat="0" applyProtection="0">
      <alignment horizontal="left" vertical="center" indent="1"/>
    </xf>
    <xf numFmtId="0" fontId="18" fillId="28" borderId="12" applyNumberFormat="0" applyProtection="0">
      <alignment horizontal="left" vertical="center" indent="1"/>
    </xf>
    <xf numFmtId="0" fontId="18" fillId="28" borderId="12" applyNumberFormat="0" applyProtection="0">
      <alignment horizontal="left" vertical="top" indent="1"/>
    </xf>
    <xf numFmtId="0" fontId="18" fillId="15" borderId="12" applyNumberFormat="0" applyProtection="0">
      <alignment horizontal="left" vertical="center" indent="1"/>
    </xf>
    <xf numFmtId="0" fontId="18" fillId="15" borderId="12" applyNumberFormat="0" applyProtection="0">
      <alignment horizontal="left" vertical="center" indent="1"/>
    </xf>
    <xf numFmtId="0" fontId="18" fillId="15" borderId="12" applyNumberFormat="0" applyProtection="0">
      <alignment horizontal="left" vertical="center" indent="1"/>
    </xf>
    <xf numFmtId="0" fontId="18" fillId="15" borderId="12" applyNumberFormat="0" applyProtection="0">
      <alignment horizontal="left" vertical="top" indent="1"/>
    </xf>
    <xf numFmtId="0" fontId="18" fillId="31" borderId="12" applyNumberFormat="0" applyProtection="0">
      <alignment horizontal="left" vertical="center" indent="1"/>
    </xf>
    <xf numFmtId="0" fontId="18" fillId="31" borderId="12" applyNumberFormat="0" applyProtection="0">
      <alignment horizontal="left" vertical="center" indent="1"/>
    </xf>
    <xf numFmtId="0" fontId="18" fillId="31" borderId="12" applyNumberFormat="0" applyProtection="0">
      <alignment horizontal="left" vertical="center" indent="1"/>
    </xf>
    <xf numFmtId="0" fontId="18" fillId="31" borderId="12" applyNumberFormat="0" applyProtection="0">
      <alignment horizontal="left" vertical="top" indent="1"/>
    </xf>
    <xf numFmtId="0" fontId="18" fillId="32" borderId="12" applyNumberFormat="0" applyProtection="0">
      <alignment horizontal="left" vertical="center" indent="1"/>
    </xf>
    <xf numFmtId="0" fontId="18" fillId="32" borderId="12" applyNumberFormat="0" applyProtection="0">
      <alignment horizontal="left" vertical="center" indent="1"/>
    </xf>
    <xf numFmtId="0" fontId="18" fillId="32" borderId="12" applyNumberFormat="0" applyProtection="0">
      <alignment horizontal="left" vertical="center" indent="1"/>
    </xf>
    <xf numFmtId="0" fontId="18" fillId="32" borderId="12" applyNumberFormat="0" applyProtection="0">
      <alignment horizontal="left" vertical="top" indent="1"/>
    </xf>
    <xf numFmtId="4" fontId="35" fillId="8" borderId="12" applyNumberFormat="0" applyProtection="0">
      <alignment vertical="center"/>
    </xf>
    <xf numFmtId="4" fontId="35" fillId="8" borderId="12" applyNumberFormat="0" applyProtection="0">
      <alignment vertical="center"/>
    </xf>
    <xf numFmtId="4" fontId="39" fillId="8" borderId="12" applyNumberFormat="0" applyProtection="0">
      <alignment vertical="center"/>
    </xf>
    <xf numFmtId="4" fontId="35" fillId="8" borderId="12" applyNumberFormat="0" applyProtection="0">
      <alignment horizontal="left" vertical="center" indent="1"/>
    </xf>
    <xf numFmtId="4" fontId="35" fillId="8" borderId="12" applyNumberFormat="0" applyProtection="0">
      <alignment horizontal="left" vertical="center" indent="1"/>
    </xf>
    <xf numFmtId="0" fontId="35" fillId="8" borderId="12" applyNumberFormat="0" applyProtection="0">
      <alignment horizontal="left" vertical="top" indent="1"/>
    </xf>
    <xf numFmtId="0" fontId="35" fillId="8" borderId="12" applyNumberFormat="0" applyProtection="0">
      <alignment horizontal="left" vertical="top" indent="1"/>
    </xf>
    <xf numFmtId="4" fontId="35" fillId="27" borderId="12" applyNumberFormat="0" applyProtection="0">
      <alignment horizontal="right" vertical="center"/>
    </xf>
    <xf numFmtId="4" fontId="35" fillId="0" borderId="12" applyNumberFormat="0" applyProtection="0">
      <alignment horizontal="right" vertical="center"/>
    </xf>
    <xf numFmtId="4" fontId="39" fillId="27" borderId="12" applyNumberFormat="0" applyProtection="0">
      <alignment horizontal="right" vertical="center"/>
    </xf>
    <xf numFmtId="4" fontId="35" fillId="29" borderId="12" applyNumberFormat="0" applyProtection="0">
      <alignment horizontal="left" vertical="center" indent="1"/>
    </xf>
    <xf numFmtId="0" fontId="35" fillId="15" borderId="12" applyNumberFormat="0" applyProtection="0">
      <alignment horizontal="right" vertical="justify"/>
    </xf>
    <xf numFmtId="0" fontId="35" fillId="15" borderId="12" applyNumberFormat="0" applyProtection="0">
      <alignment horizontal="centerContinuous" vertical="top"/>
    </xf>
    <xf numFmtId="0" fontId="35" fillId="15" borderId="12" applyNumberFormat="0" applyProtection="0">
      <alignment horizontal="right" vertical="justify"/>
    </xf>
    <xf numFmtId="0" fontId="35" fillId="15" borderId="12" applyNumberFormat="0" applyProtection="0">
      <alignment horizontal="left" vertical="top" indent="1"/>
    </xf>
    <xf numFmtId="0" fontId="35" fillId="15" borderId="12" applyNumberFormat="0" applyProtection="0">
      <alignment horizontal="right" vertical="justify"/>
    </xf>
    <xf numFmtId="0" fontId="21" fillId="33" borderId="12" applyNumberFormat="0" applyProtection="0">
      <alignment horizontal="left" vertical="top" indent="1"/>
    </xf>
    <xf numFmtId="0" fontId="35" fillId="15" borderId="12" applyNumberFormat="0" applyProtection="0">
      <alignment horizontal="centerContinuous" vertical="top"/>
    </xf>
    <xf numFmtId="4" fontId="40" fillId="34" borderId="0" applyNumberFormat="0" applyProtection="0">
      <alignment horizontal="left" vertical="center" indent="1"/>
    </xf>
    <xf numFmtId="4" fontId="41" fillId="34" borderId="0" applyNumberFormat="0" applyProtection="0">
      <alignment horizontal="left" vertical="center" indent="1"/>
    </xf>
    <xf numFmtId="4" fontId="40" fillId="34" borderId="0" applyNumberFormat="0" applyProtection="0">
      <alignment horizontal="left" vertical="center" indent="1"/>
    </xf>
    <xf numFmtId="4" fontId="41" fillId="34" borderId="0" applyNumberFormat="0" applyProtection="0">
      <alignment horizontal="left" vertical="center"/>
    </xf>
    <xf numFmtId="4" fontId="14" fillId="27" borderId="12" applyNumberFormat="0" applyProtection="0">
      <alignment horizontal="right" vertical="center"/>
    </xf>
    <xf numFmtId="4" fontId="14" fillId="27" borderId="12" applyNumberFormat="0" applyProtection="0">
      <alignment horizontal="right" vertical="center"/>
    </xf>
    <xf numFmtId="0" fontId="42" fillId="0" borderId="0" applyNumberFormat="0" applyFill="0" applyBorder="0" applyAlignment="0" applyProtection="0"/>
    <xf numFmtId="0" fontId="18" fillId="0" borderId="0" applyFont="0" applyFill="0" applyBorder="0" applyAlignment="0" applyProtection="0"/>
    <xf numFmtId="0" fontId="43" fillId="0" borderId="0" applyNumberFormat="0" applyFill="0" applyBorder="0" applyAlignment="0"/>
    <xf numFmtId="0" fontId="44" fillId="35" borderId="0" applyFont="0" applyAlignment="0">
      <alignment wrapText="1"/>
    </xf>
    <xf numFmtId="0" fontId="21" fillId="0" borderId="14" applyNumberFormat="0" applyFill="0" applyAlignment="0" applyProtection="0"/>
    <xf numFmtId="0" fontId="14" fillId="0" borderId="0" applyNumberFormat="0" applyFill="0" applyBorder="0" applyAlignment="0" applyProtection="0"/>
  </cellStyleXfs>
  <cellXfs count="43">
    <xf numFmtId="0" fontId="0" fillId="0" borderId="0" xfId="0"/>
    <xf numFmtId="0" fontId="7" fillId="0" borderId="0" xfId="0" applyFont="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center" wrapText="1"/>
    </xf>
    <xf numFmtId="0" fontId="9" fillId="0" borderId="0" xfId="0" applyFont="1"/>
    <xf numFmtId="0" fontId="10" fillId="0" borderId="0" xfId="0" applyFont="1"/>
    <xf numFmtId="164" fontId="0" fillId="0" borderId="0" xfId="0" applyNumberFormat="1"/>
    <xf numFmtId="10" fontId="0" fillId="0" borderId="0" xfId="0" applyNumberFormat="1"/>
    <xf numFmtId="0" fontId="3" fillId="0" borderId="0" xfId="0" applyFont="1"/>
    <xf numFmtId="165" fontId="0" fillId="0" borderId="0" xfId="0" applyNumberFormat="1"/>
    <xf numFmtId="0" fontId="2" fillId="0" borderId="0" xfId="0" applyFont="1" applyAlignment="1">
      <alignment wrapText="1"/>
    </xf>
    <xf numFmtId="0" fontId="2" fillId="0" borderId="0" xfId="0" applyFont="1"/>
    <xf numFmtId="165" fontId="2" fillId="0" borderId="0" xfId="0" applyNumberFormat="1" applyFont="1"/>
    <xf numFmtId="0" fontId="12" fillId="0" borderId="0" xfId="0" applyFont="1"/>
    <xf numFmtId="0" fontId="13" fillId="0" borderId="0" xfId="0" applyFont="1"/>
    <xf numFmtId="166" fontId="13" fillId="0" borderId="0" xfId="0" applyNumberFormat="1" applyFont="1"/>
    <xf numFmtId="10" fontId="13" fillId="0" borderId="0" xfId="0" applyNumberFormat="1" applyFont="1"/>
    <xf numFmtId="166" fontId="0" fillId="0" borderId="0" xfId="0" applyNumberFormat="1"/>
    <xf numFmtId="0" fontId="12" fillId="0" borderId="0" xfId="0" applyFont="1" applyAlignment="1">
      <alignment wrapText="1"/>
    </xf>
    <xf numFmtId="9" fontId="13" fillId="0" borderId="0" xfId="2" applyFont="1"/>
    <xf numFmtId="0" fontId="0" fillId="0" borderId="0" xfId="0" applyFont="1"/>
    <xf numFmtId="167" fontId="0" fillId="0" borderId="0" xfId="0" applyNumberFormat="1"/>
    <xf numFmtId="165" fontId="13" fillId="0" borderId="0" xfId="0" applyNumberFormat="1" applyFont="1"/>
    <xf numFmtId="169" fontId="0" fillId="0" borderId="0" xfId="1" applyNumberFormat="1" applyFont="1"/>
    <xf numFmtId="9" fontId="0" fillId="0" borderId="0" xfId="2" applyFont="1"/>
    <xf numFmtId="0" fontId="0" fillId="0" borderId="0" xfId="0" applyAlignment="1">
      <alignment horizontal="center"/>
    </xf>
    <xf numFmtId="9" fontId="0" fillId="0" borderId="0" xfId="2" applyFont="1" applyAlignment="1">
      <alignment horizontal="center"/>
    </xf>
    <xf numFmtId="0" fontId="4" fillId="0" borderId="0" xfId="0" applyFont="1" applyAlignment="1">
      <alignment horizontal="center"/>
    </xf>
    <xf numFmtId="0" fontId="11" fillId="0" borderId="0" xfId="0" applyFont="1" applyAlignment="1">
      <alignment horizontal="center"/>
    </xf>
    <xf numFmtId="0" fontId="0" fillId="0" borderId="0" xfId="0" applyFont="1" applyAlignment="1">
      <alignment horizontal="center"/>
    </xf>
    <xf numFmtId="0" fontId="45" fillId="0" borderId="0" xfId="0" applyFont="1" applyAlignment="1">
      <alignment horizontal="center"/>
    </xf>
    <xf numFmtId="0" fontId="45"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wrapText="1"/>
    </xf>
    <xf numFmtId="0" fontId="13" fillId="0" borderId="0" xfId="0" applyFont="1" applyAlignment="1">
      <alignment vertical="center"/>
    </xf>
    <xf numFmtId="9" fontId="13" fillId="0" borderId="0" xfId="2" applyFont="1" applyAlignment="1">
      <alignment vertical="center"/>
    </xf>
    <xf numFmtId="166" fontId="13" fillId="0" borderId="0" xfId="0" applyNumberFormat="1" applyFont="1" applyAlignment="1">
      <alignment vertical="center"/>
    </xf>
    <xf numFmtId="10" fontId="13" fillId="0" borderId="0" xfId="0" applyNumberFormat="1" applyFont="1" applyAlignment="1">
      <alignment vertical="center"/>
    </xf>
    <xf numFmtId="0" fontId="5" fillId="0" borderId="0" xfId="0" applyFont="1" applyAlignment="1">
      <alignment horizontal="center"/>
    </xf>
    <xf numFmtId="0" fontId="0" fillId="0" borderId="0" xfId="0" applyAlignment="1"/>
    <xf numFmtId="0" fontId="0" fillId="0" borderId="0" xfId="0" applyAlignment="1">
      <alignment horizontal="left" vertical="top" wrapText="1"/>
    </xf>
    <xf numFmtId="0" fontId="0" fillId="0" borderId="0" xfId="0" applyAlignment="1">
      <alignment horizontal="left" vertical="top"/>
    </xf>
  </cellXfs>
  <cellStyles count="247">
    <cellStyle name="Bad 2" xfId="3"/>
    <cellStyle name="Calculation 2" xfId="4"/>
    <cellStyle name="Check Cell 2" xfId="5"/>
    <cellStyle name="Comma" xfId="1" builtinId="3"/>
    <cellStyle name="Comma 10" xfId="6"/>
    <cellStyle name="Comma 11" xfId="7"/>
    <cellStyle name="Comma 12" xfId="8"/>
    <cellStyle name="Comma 13" xfId="9"/>
    <cellStyle name="Comma 14" xfId="10"/>
    <cellStyle name="Comma 14 2" xfId="11"/>
    <cellStyle name="Comma 15" xfId="12"/>
    <cellStyle name="Comma 16" xfId="13"/>
    <cellStyle name="Comma 17" xfId="14"/>
    <cellStyle name="Comma 18" xfId="15"/>
    <cellStyle name="Comma 19" xfId="16"/>
    <cellStyle name="Comma 2" xfId="17"/>
    <cellStyle name="Comma 2 2" xfId="18"/>
    <cellStyle name="Comma 2 3" xfId="19"/>
    <cellStyle name="Comma 2 4" xfId="20"/>
    <cellStyle name="Comma 2_3. ARO Balance 2010-2014 CGAAP - BP Submission January 15 2010" xfId="21"/>
    <cellStyle name="Comma 20" xfId="22"/>
    <cellStyle name="Comma 21" xfId="23"/>
    <cellStyle name="Comma 22" xfId="24"/>
    <cellStyle name="Comma 23" xfId="25"/>
    <cellStyle name="Comma 24" xfId="26"/>
    <cellStyle name="Comma 25" xfId="27"/>
    <cellStyle name="Comma 26" xfId="28"/>
    <cellStyle name="Comma 3" xfId="29"/>
    <cellStyle name="Comma 3 2" xfId="30"/>
    <cellStyle name="Comma 4" xfId="31"/>
    <cellStyle name="Comma 4 2" xfId="32"/>
    <cellStyle name="Comma 5" xfId="33"/>
    <cellStyle name="Comma 6" xfId="34"/>
    <cellStyle name="Comma 6 2" xfId="35"/>
    <cellStyle name="Comma 7" xfId="36"/>
    <cellStyle name="Comma 7 2" xfId="37"/>
    <cellStyle name="Comma 7 2 2" xfId="38"/>
    <cellStyle name="Comma 7 3" xfId="39"/>
    <cellStyle name="Comma 7 4" xfId="40"/>
    <cellStyle name="Comma 8" xfId="41"/>
    <cellStyle name="Comma 9" xfId="42"/>
    <cellStyle name="comma zerodec" xfId="43"/>
    <cellStyle name="Curren - Style1" xfId="44"/>
    <cellStyle name="Curren - Style3" xfId="45"/>
    <cellStyle name="Currency 2" xfId="46"/>
    <cellStyle name="Currency 2 2" xfId="47"/>
    <cellStyle name="Currency 3" xfId="48"/>
    <cellStyle name="Currency 3 2" xfId="49"/>
    <cellStyle name="Currency 4" xfId="50"/>
    <cellStyle name="Currency 5" xfId="51"/>
    <cellStyle name="Currency1" xfId="52"/>
    <cellStyle name="DateShort" xfId="53"/>
    <cellStyle name="DateShort 2" xfId="54"/>
    <cellStyle name="Dollar (zero dec)" xfId="55"/>
    <cellStyle name="Emphasis 1" xfId="56"/>
    <cellStyle name="Emphasis 1 2" xfId="57"/>
    <cellStyle name="Emphasis 2" xfId="58"/>
    <cellStyle name="Emphasis 2 2" xfId="59"/>
    <cellStyle name="Emphasis 3" xfId="60"/>
    <cellStyle name="Emphasis 3 2" xfId="61"/>
    <cellStyle name="Fixed2 - Style2" xfId="62"/>
    <cellStyle name="Good 2" xfId="63"/>
    <cellStyle name="Grey" xfId="64"/>
    <cellStyle name="Grey 2" xfId="65"/>
    <cellStyle name="Header1" xfId="66"/>
    <cellStyle name="Header2" xfId="67"/>
    <cellStyle name="Heading 1 2" xfId="68"/>
    <cellStyle name="Heading 2 2" xfId="69"/>
    <cellStyle name="Heading 3 2" xfId="70"/>
    <cellStyle name="Heading 4 2" xfId="71"/>
    <cellStyle name="Hyperlink 2" xfId="72"/>
    <cellStyle name="Input [yellow]" xfId="73"/>
    <cellStyle name="Input [yellow] 2" xfId="74"/>
    <cellStyle name="Input 2" xfId="75"/>
    <cellStyle name="Linked Cell 2" xfId="76"/>
    <cellStyle name="Neutral 2" xfId="77"/>
    <cellStyle name="Normal" xfId="0" builtinId="0"/>
    <cellStyle name="Normal - Style1" xfId="78"/>
    <cellStyle name="Normal 10" xfId="79"/>
    <cellStyle name="Normal 10 2" xfId="80"/>
    <cellStyle name="Normal 11" xfId="81"/>
    <cellStyle name="Normal 11 2" xfId="82"/>
    <cellStyle name="Normal 12" xfId="83"/>
    <cellStyle name="Normal 13" xfId="84"/>
    <cellStyle name="Normal 14" xfId="85"/>
    <cellStyle name="Normal 15" xfId="86"/>
    <cellStyle name="Normal 15 2" xfId="87"/>
    <cellStyle name="Normal 16" xfId="88"/>
    <cellStyle name="Normal 17" xfId="89"/>
    <cellStyle name="Normal 18" xfId="90"/>
    <cellStyle name="Normal 18 2" xfId="91"/>
    <cellStyle name="Normal 19" xfId="92"/>
    <cellStyle name="Normal 2" xfId="93"/>
    <cellStyle name="Normal 2 2" xfId="94"/>
    <cellStyle name="Normal 2 2 2" xfId="95"/>
    <cellStyle name="Normal 2 3" xfId="96"/>
    <cellStyle name="Normal 2 4" xfId="97"/>
    <cellStyle name="Normal 2 5" xfId="98"/>
    <cellStyle name="Normal 20" xfId="99"/>
    <cellStyle name="Normal 21" xfId="100"/>
    <cellStyle name="Normal 21 2" xfId="101"/>
    <cellStyle name="Normal 22" xfId="102"/>
    <cellStyle name="Normal 22 2" xfId="103"/>
    <cellStyle name="Normal 23" xfId="104"/>
    <cellStyle name="Normal 24" xfId="105"/>
    <cellStyle name="Normal 25" xfId="106"/>
    <cellStyle name="Normal 26" xfId="107"/>
    <cellStyle name="Normal 27" xfId="108"/>
    <cellStyle name="Normal 27 2" xfId="109"/>
    <cellStyle name="Normal 27 3" xfId="110"/>
    <cellStyle name="Normal 27 3 2" xfId="111"/>
    <cellStyle name="Normal 28" xfId="112"/>
    <cellStyle name="Normal 29" xfId="113"/>
    <cellStyle name="Normal 3" xfId="114"/>
    <cellStyle name="Normal 3 2" xfId="115"/>
    <cellStyle name="Normal 3 2 2" xfId="116"/>
    <cellStyle name="Normal 3 2 3" xfId="117"/>
    <cellStyle name="Normal 30" xfId="118"/>
    <cellStyle name="Normal 31" xfId="119"/>
    <cellStyle name="Normal 32" xfId="120"/>
    <cellStyle name="Normal 33" xfId="121"/>
    <cellStyle name="Normal 34" xfId="122"/>
    <cellStyle name="Normal 35" xfId="123"/>
    <cellStyle name="Normal 4" xfId="124"/>
    <cellStyle name="Normal 4 2" xfId="125"/>
    <cellStyle name="Normal 4 3" xfId="126"/>
    <cellStyle name="Normal 4 4" xfId="127"/>
    <cellStyle name="Normal 5" xfId="128"/>
    <cellStyle name="Normal 5 2" xfId="129"/>
    <cellStyle name="Normal 6" xfId="130"/>
    <cellStyle name="Normal 6 2" xfId="131"/>
    <cellStyle name="Normal 7" xfId="132"/>
    <cellStyle name="Normal 8" xfId="133"/>
    <cellStyle name="Normal 8 2" xfId="134"/>
    <cellStyle name="Normal 9" xfId="135"/>
    <cellStyle name="Note 2" xfId="136"/>
    <cellStyle name="Output 2" xfId="137"/>
    <cellStyle name="Percent" xfId="2" builtinId="5"/>
    <cellStyle name="Percent [2]" xfId="138"/>
    <cellStyle name="Percent 10" xfId="139"/>
    <cellStyle name="Percent 11" xfId="140"/>
    <cellStyle name="Percent 2" xfId="141"/>
    <cellStyle name="Percent 2 2" xfId="142"/>
    <cellStyle name="Percent 2 3" xfId="143"/>
    <cellStyle name="Percent 3" xfId="144"/>
    <cellStyle name="Percent 4" xfId="145"/>
    <cellStyle name="Percent 4 2" xfId="146"/>
    <cellStyle name="Percent 5" xfId="147"/>
    <cellStyle name="Percent 6" xfId="148"/>
    <cellStyle name="Percent 7" xfId="149"/>
    <cellStyle name="Percent 8" xfId="150"/>
    <cellStyle name="Percent 9" xfId="151"/>
    <cellStyle name="PillarData" xfId="152"/>
    <cellStyle name="PillarData 2" xfId="153"/>
    <cellStyle name="PillarHeading" xfId="154"/>
    <cellStyle name="PillarText" xfId="155"/>
    <cellStyle name="PillarText 2" xfId="156"/>
    <cellStyle name="PillarTotal" xfId="157"/>
    <cellStyle name="SAPBEXaggData" xfId="158"/>
    <cellStyle name="SAPBEXaggDataEmph" xfId="159"/>
    <cellStyle name="SAPBEXaggItem" xfId="160"/>
    <cellStyle name="SAPBEXaggItemX" xfId="161"/>
    <cellStyle name="SAPBEXchaText" xfId="162"/>
    <cellStyle name="SAPBEXchaText 2" xfId="163"/>
    <cellStyle name="SAPBEXexcBad7" xfId="164"/>
    <cellStyle name="SAPBEXexcBad7 2" xfId="165"/>
    <cellStyle name="SAPBEXexcBad8" xfId="166"/>
    <cellStyle name="SAPBEXexcBad8 2" xfId="167"/>
    <cellStyle name="SAPBEXexcBad9" xfId="168"/>
    <cellStyle name="SAPBEXexcBad9 2" xfId="169"/>
    <cellStyle name="SAPBEXexcCritical4" xfId="170"/>
    <cellStyle name="SAPBEXexcCritical4 2" xfId="171"/>
    <cellStyle name="SAPBEXexcCritical5" xfId="172"/>
    <cellStyle name="SAPBEXexcCritical5 2" xfId="173"/>
    <cellStyle name="SAPBEXexcCritical6" xfId="174"/>
    <cellStyle name="SAPBEXexcCritical6 2" xfId="175"/>
    <cellStyle name="SAPBEXexcGood1" xfId="176"/>
    <cellStyle name="SAPBEXexcGood1 2" xfId="177"/>
    <cellStyle name="SAPBEXexcGood2" xfId="178"/>
    <cellStyle name="SAPBEXexcGood2 2" xfId="179"/>
    <cellStyle name="SAPBEXexcGood3" xfId="180"/>
    <cellStyle name="SAPBEXexcGood3 2" xfId="181"/>
    <cellStyle name="SAPBEXfilterDrill" xfId="182"/>
    <cellStyle name="SAPBEXfilterDrill 2" xfId="183"/>
    <cellStyle name="SAPBEXfilterItem" xfId="184"/>
    <cellStyle name="SAPBEXfilterItem 2" xfId="185"/>
    <cellStyle name="SAPBEXfilterText" xfId="186"/>
    <cellStyle name="SAPBEXfilterText 2" xfId="187"/>
    <cellStyle name="SAPBEXformats" xfId="188"/>
    <cellStyle name="SAPBEXformats 2" xfId="189"/>
    <cellStyle name="SAPBEXheaderItem" xfId="190"/>
    <cellStyle name="SAPBEXheaderItem 2" xfId="191"/>
    <cellStyle name="SAPBEXheaderItem 3" xfId="192"/>
    <cellStyle name="SAPBEXheaderItem 4" xfId="193"/>
    <cellStyle name="SAPBEXheaderText" xfId="194"/>
    <cellStyle name="SAPBEXheaderText 2" xfId="195"/>
    <cellStyle name="SAPBEXheaderText 3" xfId="196"/>
    <cellStyle name="SAPBEXheaderText 3 2" xfId="197"/>
    <cellStyle name="SAPBEXheaderText 4" xfId="198"/>
    <cellStyle name="SAPBEXHLevel0" xfId="199"/>
    <cellStyle name="SAPBEXHLevel0 2" xfId="200"/>
    <cellStyle name="SAPBEXHLevel0 3" xfId="201"/>
    <cellStyle name="SAPBEXHLevel0 4" xfId="202"/>
    <cellStyle name="SAPBEXHLevel0 5" xfId="203"/>
    <cellStyle name="SAPBEXHLevel0X" xfId="204"/>
    <cellStyle name="SAPBEXHLevel1" xfId="205"/>
    <cellStyle name="SAPBEXHLevel1 2" xfId="206"/>
    <cellStyle name="SAPBEXHLevel1 3" xfId="207"/>
    <cellStyle name="SAPBEXHLevel1X" xfId="208"/>
    <cellStyle name="SAPBEXHLevel2" xfId="209"/>
    <cellStyle name="SAPBEXHLevel2 2" xfId="210"/>
    <cellStyle name="SAPBEXHLevel2 3" xfId="211"/>
    <cellStyle name="SAPBEXHLevel2X" xfId="212"/>
    <cellStyle name="SAPBEXHLevel3" xfId="213"/>
    <cellStyle name="SAPBEXHLevel3 2" xfId="214"/>
    <cellStyle name="SAPBEXHLevel3 3" xfId="215"/>
    <cellStyle name="SAPBEXHLevel3X" xfId="216"/>
    <cellStyle name="SAPBEXresData" xfId="217"/>
    <cellStyle name="SAPBEXresData 2" xfId="218"/>
    <cellStyle name="SAPBEXresDataEmph" xfId="219"/>
    <cellStyle name="SAPBEXresItem" xfId="220"/>
    <cellStyle name="SAPBEXresItem 2" xfId="221"/>
    <cellStyle name="SAPBEXresItemX" xfId="222"/>
    <cellStyle name="SAPBEXresItemX 2" xfId="223"/>
    <cellStyle name="SAPBEXstdData" xfId="224"/>
    <cellStyle name="SAPBEXstdData 2" xfId="225"/>
    <cellStyle name="SAPBEXstdDataEmph" xfId="226"/>
    <cellStyle name="SAPBEXstdItem" xfId="227"/>
    <cellStyle name="SAPBEXstdItemX" xfId="228"/>
    <cellStyle name="SAPBEXstdItemX 2" xfId="229"/>
    <cellStyle name="SAPBEXstdItemX 2 2" xfId="230"/>
    <cellStyle name="SAPBEXstdItemX 3" xfId="231"/>
    <cellStyle name="SAPBEXstdItemX 3 2" xfId="232"/>
    <cellStyle name="SAPBEXstdItemX 4" xfId="233"/>
    <cellStyle name="SAPBEXstdItemX 5" xfId="234"/>
    <cellStyle name="SAPBEXtitle" xfId="235"/>
    <cellStyle name="SAPBEXtitle 2" xfId="236"/>
    <cellStyle name="SAPBEXtitle 2 2" xfId="237"/>
    <cellStyle name="SAPBEXtitle 3" xfId="238"/>
    <cellStyle name="SAPBEXundefined" xfId="239"/>
    <cellStyle name="SAPBEXundefined 2" xfId="240"/>
    <cellStyle name="Sheet Title" xfId="241"/>
    <cellStyle name="Style 1" xfId="242"/>
    <cellStyle name="Tahoma" xfId="243"/>
    <cellStyle name="Task_Header" xfId="244"/>
    <cellStyle name="Total 2" xfId="245"/>
    <cellStyle name="Warning Text 2" xfId="2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82"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033803/Local%20Settings/Temporary%20Internet%20Files/OLK349/Fuelex/Fuelex%20BP%20Oct%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Documents%20and%20Settings\487900\Local%20Settings\Temporary%20Internet%20Files\OLK4AD\Base%20case\Fuelex\Fuelex%20BP%20J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487900/Local%20Settings/Temporary%20Internet%20Files/OLK4AD/Base%20case/Fuelex/Fuelex%20BP%20J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emp/IE/Content.Outlook/A81U456E/OPGET%20Input%20to%20BP%202012%20Template%20E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487900/Local%20Settings/Temporary%20Internet%20Files/OLK4AD/Fuelex/Fuelex%20BP%20Ma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pgtchfp04\dfs\PROD-PLAN-DEPT\Coal%20%20Req'ts\Business%20Plan\Coal%20requirements%202002%20-%202007\P7%20Sept%2011\Initial%20Workboo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360493/Local%20Settings/Temporary%20Internet%20Files/OLK8CA/Fuelex/Fuelex%20BP%20Ma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f/CB/Financial%20Forecasts/Energy%20Projections/2006/November%2005%20Outlook/Fuelex/Fuelex%20BP%20Ma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F/CB/Financial%20Forecasts/2012%20Files/2013%20Strategic%20and%20Business%20Planning/Financial%20Results%20COMPARE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INNT/AR_NUG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MP/YE_1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D-PLAN-DEPT/Coal%20%20Req'ts/Business%20Plan/Coal%20requirements%202002%20-%202007/P7%20Sept%2011/Initial%20Workbook.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EMP/old%20computer/LenjoseJ/windows/TEMP/BB98-4FINALFeb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212_MnthEnd_Accrual%20_R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pgtchfp04\dfs\BUS_SUPPORT\1999%20Performance%20Reporting\1999%20Fossil%20Consolidated%20Template%20Fi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20from%20Amon/Daily%20Report/ME_Accrual/200701_MnthEnd_Accrual_w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ata\Revenue\Consolidated%20Report\Month%20End\20020729_RM&amp;P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EB%20Application%20-%20Corporate%20Panel/EVIDENCE%20-%20MAR%2014%20UPDATED%20SCHEDULES/Exhibit%20J/J_Subsidiary%20Data%20Table_Mar%2014%20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agtafsr04\_Advisory\Documents%20and%20Settings\agadia\Local%20Settings\Temporary%20Internet%20Files\OLK3A\Nuclear%20Templates%20Recevied%20(Aug%2022%2010am)\Pickering%20A\PA_Cost%20Opp_RC138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EVENUE/Monthly%20Report/Revenue%20Analysis_2009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rpfi04p-d01\206693$\CF\CB\2002-6%20Business%20Plan\Utensil_2002_VTestJune1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gtchfp04\dfs\Fossil%20PI\Performance%20Assessment\Budget\2001\2001%20PAP\EP_Support\EP_BUSINT\EP_BP2000\Submissions\Electricity%20Production_BPl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fi04p-d01\206693$\cf\Income%20Tax\Business%20Plan\2006\OCMT\Nuclear%20Depn%20Forecast%2020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tacorpfp201\common$\CF\CB\Financial%20Forecasts\2002%20Reporting%20Base\OPGOperatingBud20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pgtchfp04\dfs\Program&amp;Plan\William\RA99\Budget\BUDENG9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ATOU-OGFSPUWDO\767732$\G\Revenue\Consolidated%20Rpt\Month%20End\201002_MnthEnd_Accrual_mo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EM/SHARED/2010MonthlyBusinessPlanUpdates/Jun/FromOthers/Fuelex%20BP%202009%20(Nov13)%20R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OPG/Liability%20Management/2010%20NWMD/Reports/NWMD%20Report/Number%20Inputs%20Backup/A2%20npmv1.29_2007_nwmd2010_V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433286/Local%20Settings/Temporary%20Internet%20Files/OLK38/AGC%20model%20output%20-%20final%20jan26,20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Treasury/Treasury%20Operations/Reporting/2004/6.%20June/Cash%20Forecast-June18-March%20Update-new.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Monthly/2008/Revenue%20Analysis_20081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pgtchfp04\dfs\Energy%20forecast\1998\Mar98\RIVMONTH.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TREASURY/Hydro%20Projects/Upper%20Mattagami/Financing/Bond%20Calculation%20Worksheet%20Equal%20Coupon%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ulatory%20Assets-Liabilities/Reg%20Asst-Liab%20balance/2008/2008%20BP-Budget/F_Operating%20Costs_Resource%20Tables_Nuclear_Mar%2014%2020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RPFP02ND0\common$\TEMP\ALLEPHO%20Ntk%20Lnx%20All%20HBU%20ONLY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05%20NWMD/2005%20Model%20Scenarios/npmv1.27_200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pgtchfp04\dfs\Fossil%20PI\Performance%20Assessment\Budget\2001\2001%20PAP\BUS_SUPPORT\Station%20Templates\Oct%2099\2000%20Budget%20Template%20(LB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pgtchfp04\dfs\TEMP\ALLEPHO%20Ntk%20Lnx%20All%20HBU%20ONLY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My%20Documents/Performance%20Reporting/march%20safety%20stat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opg/Support%20Function%20Review%202007-2008/Opportunities%20Templates-Submissions/OPG%20Project/Nuclear%20Templates%20Recevied%20(Aug%2022%2010am)/Pickering%20B/PB_Cost%20Opp_RC1390%20V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opg/Support%20Function%20Review%202007-2008/Opportunities%20Templates-Submissions/OPG%20Project/Nuclear%20Templates%20Recevied%20(Aug%2022%2010am)/NPT/NPT_Cost%20Opp_RC1076_R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_7_O%20N%20F%20A/Implementation/Pmt%20Cert/Final/Projected%20Seg%20Fund%20Balance%20Jul%2024%20ONF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L&amp;ILW%20Deep%20Repository%20(PMMM%20Study)/Cost%20Estimate/Final%20Est%20Report/L&amp;ILW%20WBS%20Rev%20Q.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201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f/Income%20Tax/Rate%20Regulation/Minor%20fixed%20assets%20Dec%2031%20200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ORPFI01TEM\767732$\Archive%20Compare\PBC%20Compare\ZN_July_06_Sched.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pgtchfp04\dfs\EP_Support\EP_BUSINT\2002%20EP%20Revised%20BP\Revised%20BP%20Presentation\BP%20Presentation%20Data%20(POP,%20DB.,VOV%20etc)Aug3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TREASURY/Treasury%20Operations/Forecasting%20Files/2008%20Forecast/Fuelex%20BP%20November%20(CALIBRATED).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EM/PROD-PLAN-DEPT/Fuel%20and%20Emissions/2008/Business%20Plan/BP2009/BP09R1/Fuelex%20BP%202009%20(Sep15).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opg/Support%20Function%20Review%202007-2008/Opportunities%20Templates-Submissions/OPG%20Project/Nuclear%20Templates%20Recevied%20(Aug%2022%2010am)/EM/EM_Cost%20Opp_RC18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X:\OPGEM%20Accounting%20&amp;%20Reporting\Rate%20Regulation\Regulated%20Rates%20-%20Rate%20Finalization%20incl%20Apr%20vs%20Dec%20comparison%20w%20Nov_08%20calcn_r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021127_RMPL_mnthl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ata\Revenue\Consolidated%20Report\Month%20End\20020630_RM&amp;PL_MnthEn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CF/CB/2002-6%20Business%20Plan/Utensil_2002_VTestJune1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tacorpfp201\common$\CF\CB\Financial%20Forecasts\2002%20Corporate%20Consolidation\July%209%20Outlook\Templates\Utensil_2002_VTestJune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gulatory%20Assets-Liabilities/Reg%20Asst-Liab%20balance/2008/Ancillary/Revenue%20Analysis_2008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old%20computer/LenjoseJ/windows/TEMP/BB98-4FINALFeb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TEMP/TEMP/working%20spreadsheet/20020513_TRO.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WORKPLACE/2007ONFA/2007%20ONFA%20Models/npmv1.29_200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Temp/IE/OLK3F/2007/Revenue%20Analysis_2007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Revenue/Revenue%20Analysis_201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Temp/IE/OLKE/BP_Gross%20sales%20margin%20allocations_20071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EM/REVENUE/Consolidated%20Rpt/Month%20End/200909_MnthEnd_Accrual.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opgtchfp04\dfs\Fossil%20PI\Performance%20Assessment\Budget\2001\2001%20PAP\Fossil%20PI\Performance%20Assessment\Budget\2000\Plant%20Submissions\Summary%20Template\2000%20Budget%20Template%20(LKV).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Temp/IE/Content.Outlook/63HVQVQU/Financial%20Settlement%20Info/Data_201104_Lam_Nan_EM_Control.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revenue/Archive%20Compare/PBC%20Compare/ZN_Jan_05_Sch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tacorpfp201\common$\CF\AA\AM\FA_TAX\2004\Dec\Tax%20Report%20Continuity%20Schedul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pgtchfp04\dfs\Fossil%20PI\Performance%20Assessment\Budget\2001\2001%20PAP\Fossil%20PI\Performance%20Assessment\Budget\2000\EP%20Submission\2000%20Budget%20Template%20(Working%20Cop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SHARED/2003_ProprietarySpot/Apr8/BP/EC_2003/Presentation/Monthly_Summary_20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pgtchfp04\dfs\2001%20Budget\2001%20ENERGY%20BUDGE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TEMP/2000OPG_YTDQTR4_Final%20Revenu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REVENUE\Consolidated%20Rpt\Month%20End\200703_MnthEnd_Accru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ORPFI01TEM\767732$\REVENUE\Consolidated%20Rpt\Month%20End\200904_MnthEnd_Accru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PC/Business%20Plan/BusPlan_TOPS_Original/Summary_Public8_99092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SHARED/2011MonthlyEnergyMarketsViewUpdates/Apr/2011/1103281541/HESI_Results_EMBP11_Apr7_2011_NT12os10201112491_EFO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X:\Evidence%20Templates\EB-2013-0321%20(2014-2015%20Payment%20Amounts)\Witness%20Backup\JT2%2033%20-%20Table%20GMH%20DRAFT%2013%20May_AW_GH%20May%2013%20REV%20E2%20May%2026%20June%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0811_MnthEnd_Accrual_r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VENUE/Monthly%20Report/Revenue%20Analysis_2009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M&amp;A"/>
      <sheetName val="Capital"/>
      <sheetName val="Non-energy Revenues"/>
      <sheetName val="COGS"/>
      <sheetName val="Cash Summary"/>
      <sheetName val="OT Actuals"/>
      <sheetName val="Financial Summary"/>
      <sheetName val="CashFlows"/>
      <sheetName val="Bal-sum"/>
      <sheetName val="MAIN INDEX"/>
      <sheetName val="Bal Assist"/>
      <sheetName val="Req 04"/>
      <sheetName val="Financial Forecast Inputs"/>
      <sheetName val="Physical Forecast Inputs"/>
      <sheetName val="Contracts"/>
      <sheetName val="Inventory Actuals"/>
      <sheetName val="Monthly Actual Physicals"/>
      <sheetName val="Act-Chk"/>
      <sheetName val="Monthly Actual Physicals (Gg)"/>
      <sheetName val="Physical Calculations"/>
      <sheetName val="Financial Calculations"/>
      <sheetName val="Physical Formulas"/>
      <sheetName val="Physical &amp; Financial Relations"/>
      <sheetName val="Lakeview 03"/>
      <sheetName val="Lambton 03"/>
      <sheetName val="Nanticoke 03"/>
      <sheetName val="NorthWest 03"/>
      <sheetName val="Lennox 03"/>
      <sheetName val="Requirements"/>
      <sheetName val="Requirements (2)"/>
      <sheetName val="CashFlows 05"/>
      <sheetName val="BP Summary"/>
      <sheetName val="BP Template"/>
      <sheetName val="mth-sum 04"/>
      <sheetName val="mth-sum 05"/>
      <sheetName val="mth-sum 05-SPLIT"/>
      <sheetName val="Comments"/>
      <sheetName val="Requirements ---&gt;"/>
      <sheetName val="2004"/>
      <sheetName val="2005"/>
      <sheetName val="2006"/>
      <sheetName val="2007"/>
      <sheetName val="2008"/>
      <sheetName val="Delta"/>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s>
    <sheetDataSet>
      <sheetData sheetId="0" refreshError="1">
        <row r="2">
          <cell r="C2">
            <v>2005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AIN INDEX"/>
      <sheetName val="Bal Assist"/>
      <sheetName val="Bal-sum"/>
      <sheetName val="Req 04"/>
      <sheetName val="Financial Forecast Inputs"/>
      <sheetName val="Physical Forecast Inputs"/>
      <sheetName val="Contracts"/>
      <sheetName val="Inventory Actuals"/>
      <sheetName val="Monthly Actual Physicals"/>
      <sheetName val="Act-Chk"/>
      <sheetName val="Monthly Actual Physicals (Gg)"/>
      <sheetName val="Physical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BP Summary"/>
      <sheetName val="BP Template"/>
      <sheetName val="mth-sum 04"/>
      <sheetName val="mth-sum 05"/>
      <sheetName val="mth-sum 06"/>
      <sheetName val="mth-sum 07"/>
      <sheetName val="mth-sum 05-SPLIT"/>
      <sheetName val="Comments"/>
      <sheetName val="Requirements ---&gt;"/>
      <sheetName val="2004"/>
      <sheetName val="2005"/>
      <sheetName val="2006"/>
      <sheetName val="2007"/>
      <sheetName val="2008"/>
      <sheetName val="Delta"/>
      <sheetName val="2004 new"/>
      <sheetName val="2005 new "/>
      <sheetName val="2006 new"/>
      <sheetName val="2007 new"/>
      <sheetName val="2008 new"/>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s>
    <sheetDataSet>
      <sheetData sheetId="0" refreshError="1"/>
      <sheetData sheetId="1"/>
      <sheetData sheetId="2" refreshError="1">
        <row r="1">
          <cell r="B1" t="str">
            <v>Purchases &amp; Delivery Inputs (ktons)</v>
          </cell>
        </row>
        <row r="5">
          <cell r="O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INDEX"/>
      <sheetName val="Bal Assist"/>
      <sheetName val="Bal-sum"/>
      <sheetName val="Req 04"/>
      <sheetName val="Financial Forecast Inputs"/>
      <sheetName val="Physical Forecast Inputs"/>
      <sheetName val="Contracts"/>
      <sheetName val="Inventory Actuals"/>
      <sheetName val="Monthly Actual Physicals"/>
      <sheetName val="Act-Chk"/>
      <sheetName val="Monthly Actual Physicals (Gg)"/>
      <sheetName val="Physical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BP Summary"/>
      <sheetName val="BP Template"/>
      <sheetName val="mth-sum 04"/>
      <sheetName val="mth-sum 05"/>
      <sheetName val="mth-sum 06"/>
      <sheetName val="mth-sum 07"/>
      <sheetName val="mth-sum 05-SPLIT"/>
      <sheetName val="Comments"/>
      <sheetName val="Requirements ---&gt;"/>
      <sheetName val="2004"/>
      <sheetName val="2005"/>
      <sheetName val="2006"/>
      <sheetName val="2007"/>
      <sheetName val="2008"/>
      <sheetName val="Delta"/>
      <sheetName val="2004 new"/>
      <sheetName val="2005 new "/>
      <sheetName val="2006 new"/>
      <sheetName val="2007 new"/>
      <sheetName val="2008 new"/>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 val="Lambton"/>
      <sheetName val="Other Summaries"/>
      <sheetName val="Northwest"/>
    </sheetNames>
    <sheetDataSet>
      <sheetData sheetId="0" refreshError="1"/>
      <sheetData sheetId="1" refreshError="1"/>
      <sheetData sheetId="2" refreshError="1">
        <row r="1">
          <cell r="B1" t="str">
            <v>Purchases &amp; Delivery Inputs (ktons)</v>
          </cell>
          <cell r="M1" t="str">
            <v>Calculated vs Target Station Inventories</v>
          </cell>
        </row>
        <row r="5">
          <cell r="O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Labour Rate"/>
      <sheetName val="OPGET"/>
      <sheetName val="Energy Markets Consolidated"/>
      <sheetName val="Payroll Burden Adjustment"/>
      <sheetName val="EST Consolidated"/>
      <sheetName val="EST VP Office"/>
      <sheetName val="EST PM Consolidated"/>
      <sheetName val="EST PM Director's Office"/>
      <sheetName val="EST PM Market Operation"/>
      <sheetName val="EST PM Portfolio Optimization"/>
      <sheetName val="EST Trading &amp; Origination"/>
      <sheetName val="Fuels"/>
      <sheetName val="Planning &amp; Analysis"/>
      <sheetName val="PA Director's Office"/>
      <sheetName val="PA Market Analysis"/>
      <sheetName val="PA Power Markets Forecasts"/>
      <sheetName val="PA Model Dev &amp; Analysis"/>
      <sheetName val="Programming"/>
      <sheetName val="EM Support"/>
      <sheetName val="Lambton"/>
      <sheetName val="Total FBU"/>
    </sheetNames>
    <sheetDataSet>
      <sheetData sheetId="0">
        <row r="12">
          <cell r="E12">
            <v>330.84</v>
          </cell>
        </row>
        <row r="25">
          <cell r="A25">
            <v>1855</v>
          </cell>
          <cell r="B25">
            <v>2120</v>
          </cell>
          <cell r="C25">
            <v>1820</v>
          </cell>
          <cell r="D25">
            <v>2080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IN INDEX"/>
      <sheetName val="Bal Assist"/>
      <sheetName val="Position Calculations"/>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CashFlows 05"/>
      <sheetName val="CashFlows 06"/>
      <sheetName val="BP Summary"/>
      <sheetName val="BP Template"/>
      <sheetName val="mth-sum 04"/>
      <sheetName val="mth-sum 05"/>
      <sheetName val="mth-sum 06"/>
      <sheetName val="mth-sum 07"/>
      <sheetName val="mth-sum 05-SPLIT"/>
      <sheetName val="Comments"/>
      <sheetName val="Requirements ---&gt;"/>
      <sheetName val="2004 old"/>
      <sheetName val="2005 old"/>
      <sheetName val="2006 old"/>
      <sheetName val="2007 old"/>
      <sheetName val="2008 old"/>
      <sheetName val="Delta old"/>
      <sheetName val="2004"/>
      <sheetName val="2005"/>
      <sheetName val="2006"/>
      <sheetName val="2007"/>
      <sheetName val="2008"/>
      <sheetName val="Delta"/>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 val="Inv 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Lambton"/>
      <sheetName val="Nanticoke"/>
      <sheetName val="Northwest"/>
      <sheetName val="Lennox"/>
      <sheetName val="Total FBU"/>
      <sheetName val="Other Summaries"/>
      <sheetName val="Bal-sum"/>
      <sheetName val="Financial Summary"/>
      <sheetName val="MAIN INDEX"/>
    </sheetNames>
    <sheetDataSet>
      <sheetData sheetId="0" refreshError="1">
        <row r="1">
          <cell r="J1" t="str">
            <v>FBU FUEL FORECAST</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Lambton</v>
          </cell>
          <cell r="B5" t="str">
            <v>Energy</v>
          </cell>
          <cell r="D5" t="str">
            <v>GWh</v>
          </cell>
          <cell r="F5">
            <v>459.68599999999998</v>
          </cell>
          <cell r="G5">
            <v>400</v>
          </cell>
          <cell r="H5">
            <v>304.24400000000003</v>
          </cell>
          <cell r="I5">
            <v>236.83699999999999</v>
          </cell>
          <cell r="J5">
            <v>345.4468</v>
          </cell>
          <cell r="K5">
            <v>473.40769999999998</v>
          </cell>
          <cell r="L5">
            <v>501.04559999999998</v>
          </cell>
          <cell r="M5">
            <v>512.34670000000006</v>
          </cell>
          <cell r="N5">
            <v>522.99170000000004</v>
          </cell>
          <cell r="O5">
            <v>556.00869999999998</v>
          </cell>
          <cell r="P5">
            <v>540.08789999999999</v>
          </cell>
          <cell r="Q5">
            <v>581.27030000000002</v>
          </cell>
          <cell r="R5">
            <v>5433.3724000000002</v>
          </cell>
        </row>
        <row r="6">
          <cell r="A6" t="str">
            <v xml:space="preserve">  Units 1&amp;2</v>
          </cell>
          <cell r="B6" t="str">
            <v xml:space="preserve">ByProducts </v>
          </cell>
        </row>
        <row r="7">
          <cell r="D7" t="str">
            <v>SO2   (Mg)</v>
          </cell>
          <cell r="F7">
            <v>2495.6999999999998</v>
          </cell>
          <cell r="G7">
            <v>2128.1</v>
          </cell>
          <cell r="H7">
            <v>1984.1738606955582</v>
          </cell>
          <cell r="I7">
            <v>1343.8980338339577</v>
          </cell>
          <cell r="J7">
            <v>1945.988186378456</v>
          </cell>
          <cell r="K7">
            <v>2642.0417876462079</v>
          </cell>
          <cell r="L7">
            <v>2790.457758426021</v>
          </cell>
          <cell r="M7">
            <v>2851.0035670875832</v>
          </cell>
          <cell r="N7">
            <v>2908.3479980202992</v>
          </cell>
          <cell r="O7">
            <v>3084.2542346731025</v>
          </cell>
          <cell r="P7">
            <v>2999.2018682303683</v>
          </cell>
          <cell r="Q7">
            <v>3217.8170363173867</v>
          </cell>
          <cell r="R7">
            <v>30390.98433130894</v>
          </cell>
        </row>
        <row r="8">
          <cell r="D8" t="str">
            <v>NOx   (Mg)</v>
          </cell>
          <cell r="F8">
            <v>430.1</v>
          </cell>
          <cell r="G8">
            <v>360</v>
          </cell>
          <cell r="H8">
            <v>309.58344447374401</v>
          </cell>
          <cell r="I8">
            <v>245.319831801801</v>
          </cell>
          <cell r="J8">
            <v>347.65210376820505</v>
          </cell>
          <cell r="K8">
            <v>460.01334553637247</v>
          </cell>
          <cell r="L8">
            <v>483.11650612129341</v>
          </cell>
          <cell r="M8">
            <v>492.44410278875887</v>
          </cell>
          <cell r="N8">
            <v>501.16686374913087</v>
          </cell>
          <cell r="O8">
            <v>527.8310922170881</v>
          </cell>
          <cell r="P8">
            <v>515.04736133414281</v>
          </cell>
          <cell r="Q8">
            <v>547.83316118957362</v>
          </cell>
          <cell r="R8">
            <v>5220.1078129801099</v>
          </cell>
        </row>
        <row r="9">
          <cell r="D9" t="str">
            <v>Total AGE   (Mg)</v>
          </cell>
          <cell r="F9">
            <v>2925.8</v>
          </cell>
          <cell r="G9">
            <v>2488.1</v>
          </cell>
          <cell r="H9">
            <v>2293.7573051693021</v>
          </cell>
          <cell r="I9">
            <v>1589.2178656357587</v>
          </cell>
          <cell r="J9">
            <v>2293.6402901466608</v>
          </cell>
          <cell r="K9">
            <v>3102.0551331825804</v>
          </cell>
          <cell r="L9">
            <v>3273.5742645473142</v>
          </cell>
          <cell r="M9">
            <v>3343.4476698763419</v>
          </cell>
          <cell r="N9">
            <v>3409.5148617694299</v>
          </cell>
          <cell r="O9">
            <v>3612.0853268901906</v>
          </cell>
          <cell r="P9">
            <v>3514.2492295645111</v>
          </cell>
          <cell r="Q9">
            <v>3765.6501975069605</v>
          </cell>
          <cell r="R9">
            <v>35611.092144289047</v>
          </cell>
        </row>
        <row r="10">
          <cell r="D10" t="str">
            <v>CO2  (Gg)</v>
          </cell>
          <cell r="F10">
            <v>411.18322027585617</v>
          </cell>
          <cell r="G10">
            <v>359.21145532045256</v>
          </cell>
          <cell r="H10">
            <v>307.21890848047923</v>
          </cell>
          <cell r="I10">
            <v>227.91278703430822</v>
          </cell>
          <cell r="J10">
            <v>330.10213959784318</v>
          </cell>
          <cell r="K10">
            <v>448.09139025850521</v>
          </cell>
          <cell r="L10">
            <v>473.218861780265</v>
          </cell>
          <cell r="M10">
            <v>483.48649703370353</v>
          </cell>
          <cell r="N10">
            <v>493.36086591161592</v>
          </cell>
          <cell r="O10">
            <v>523.17176142906442</v>
          </cell>
          <cell r="P10">
            <v>508.63239328165429</v>
          </cell>
          <cell r="Q10">
            <v>545.66400273546708</v>
          </cell>
          <cell r="R10">
            <v>5111.2542831392147</v>
          </cell>
        </row>
        <row r="11">
          <cell r="D11" t="str">
            <v>Particulate  (Mg)</v>
          </cell>
          <cell r="F11">
            <v>0</v>
          </cell>
          <cell r="G11">
            <v>0</v>
          </cell>
          <cell r="H11">
            <v>239.55346404970609</v>
          </cell>
          <cell r="I11">
            <v>180.80849644428022</v>
          </cell>
          <cell r="J11">
            <v>261.78401175661816</v>
          </cell>
          <cell r="K11">
            <v>355.45177794763327</v>
          </cell>
          <cell r="L11">
            <v>375.43552670804894</v>
          </cell>
          <cell r="M11">
            <v>383.58152122245673</v>
          </cell>
          <cell r="N11">
            <v>391.24113687188947</v>
          </cell>
          <cell r="O11">
            <v>414.9155028876857</v>
          </cell>
          <cell r="P11">
            <v>403.51540142279657</v>
          </cell>
          <cell r="Q11">
            <v>432.94414679745989</v>
          </cell>
          <cell r="R11">
            <v>3439.2309861085751</v>
          </cell>
        </row>
        <row r="12">
          <cell r="B12" t="str">
            <v>Ash Summary (Gg)</v>
          </cell>
        </row>
        <row r="13">
          <cell r="C13" t="str">
            <v xml:space="preserve">     Total Fly Ash Production </v>
          </cell>
          <cell r="F13">
            <v>16.086854981363413</v>
          </cell>
          <cell r="G13">
            <v>14.043401112892067</v>
          </cell>
          <cell r="H13">
            <v>11.738119738435591</v>
          </cell>
          <cell r="I13">
            <v>8.8596163257697214</v>
          </cell>
          <cell r="J13">
            <v>12.827416576074279</v>
          </cell>
          <cell r="K13">
            <v>17.417137119434013</v>
          </cell>
          <cell r="L13">
            <v>18.396340808694379</v>
          </cell>
          <cell r="M13">
            <v>18.795494539900361</v>
          </cell>
          <cell r="N13">
            <v>19.170815706722564</v>
          </cell>
          <cell r="O13">
            <v>20.330859641496581</v>
          </cell>
          <cell r="P13">
            <v>19.772254669717015</v>
          </cell>
          <cell r="Q13">
            <v>21.214263193075521</v>
          </cell>
          <cell r="R13">
            <v>198.65257441357551</v>
          </cell>
        </row>
        <row r="14">
          <cell r="C14" t="str">
            <v xml:space="preserve">     Bottom Ash Production</v>
          </cell>
          <cell r="F14">
            <v>2.821581770982486</v>
          </cell>
          <cell r="G14">
            <v>2.4631666431155401</v>
          </cell>
          <cell r="H14">
            <v>2.0588278266913638</v>
          </cell>
          <cell r="I14">
            <v>1.5539477387998439</v>
          </cell>
          <cell r="J14">
            <v>2.2498869307754674</v>
          </cell>
          <cell r="K14">
            <v>3.0549089089091992</v>
          </cell>
          <cell r="L14">
            <v>3.2266580346952329</v>
          </cell>
          <cell r="M14">
            <v>3.2966682941956251</v>
          </cell>
          <cell r="N14">
            <v>3.3624983998188971</v>
          </cell>
          <cell r="O14">
            <v>3.5659663134470798</v>
          </cell>
          <cell r="P14">
            <v>3.4679888276439592</v>
          </cell>
          <cell r="Q14">
            <v>3.7209124082831422</v>
          </cell>
          <cell r="R14">
            <v>34.843012097357835</v>
          </cell>
        </row>
        <row r="15">
          <cell r="B15" t="str">
            <v>Consumption</v>
          </cell>
        </row>
        <row r="16">
          <cell r="C16" t="str">
            <v>(ktons)</v>
          </cell>
          <cell r="D16" t="str">
            <v>MSC</v>
          </cell>
          <cell r="F16">
            <v>0</v>
          </cell>
          <cell r="G16">
            <v>0</v>
          </cell>
          <cell r="H16">
            <v>0</v>
          </cell>
          <cell r="I16">
            <v>0</v>
          </cell>
          <cell r="J16">
            <v>0</v>
          </cell>
          <cell r="K16">
            <v>0</v>
          </cell>
          <cell r="L16">
            <v>0</v>
          </cell>
          <cell r="M16">
            <v>0</v>
          </cell>
          <cell r="N16">
            <v>0</v>
          </cell>
          <cell r="O16">
            <v>0</v>
          </cell>
          <cell r="P16">
            <v>0</v>
          </cell>
          <cell r="Q16">
            <v>0</v>
          </cell>
          <cell r="R16">
            <v>0</v>
          </cell>
        </row>
        <row r="17">
          <cell r="D17" t="str">
            <v>HiQ LSC</v>
          </cell>
          <cell r="F17">
            <v>28.222468533000004</v>
          </cell>
          <cell r="G17">
            <v>0</v>
          </cell>
          <cell r="H17">
            <v>0</v>
          </cell>
          <cell r="I17">
            <v>0</v>
          </cell>
          <cell r="J17">
            <v>0</v>
          </cell>
          <cell r="K17">
            <v>0</v>
          </cell>
          <cell r="L17">
            <v>0</v>
          </cell>
          <cell r="M17">
            <v>0</v>
          </cell>
          <cell r="N17">
            <v>0</v>
          </cell>
          <cell r="O17">
            <v>0</v>
          </cell>
          <cell r="P17">
            <v>0</v>
          </cell>
          <cell r="Q17">
            <v>0</v>
          </cell>
          <cell r="R17">
            <v>28.222468533000004</v>
          </cell>
        </row>
        <row r="18">
          <cell r="C18">
            <v>12573.542209480798</v>
          </cell>
          <cell r="D18" t="str">
            <v>Port Mix LSC</v>
          </cell>
          <cell r="F18">
            <v>98.205989301000017</v>
          </cell>
          <cell r="G18">
            <v>122.557141602</v>
          </cell>
          <cell r="H18">
            <v>117.56808201600001</v>
          </cell>
          <cell r="I18">
            <v>75.256722153298</v>
          </cell>
          <cell r="J18">
            <v>108.96062422052592</v>
          </cell>
          <cell r="K18">
            <v>147.94733775215263</v>
          </cell>
          <cell r="L18">
            <v>156.26504105492512</v>
          </cell>
          <cell r="M18">
            <v>159.65559436347493</v>
          </cell>
          <cell r="N18">
            <v>162.84370542056817</v>
          </cell>
          <cell r="O18">
            <v>172.69752988370846</v>
          </cell>
          <cell r="P18">
            <v>167.95254120599469</v>
          </cell>
          <cell r="Q18">
            <v>180.20147285210069</v>
          </cell>
          <cell r="R18">
            <v>1670.1117818257487</v>
          </cell>
        </row>
        <row r="19">
          <cell r="D19" t="str">
            <v>WCB</v>
          </cell>
          <cell r="F19">
            <v>61.117633395000006</v>
          </cell>
          <cell r="G19">
            <v>36.612157553999999</v>
          </cell>
          <cell r="H19">
            <v>16.012169585999999</v>
          </cell>
          <cell r="I19">
            <v>25.085574051099332</v>
          </cell>
          <cell r="J19">
            <v>36.320208073508638</v>
          </cell>
          <cell r="K19">
            <v>49.315779250717547</v>
          </cell>
          <cell r="L19">
            <v>52.088347018308376</v>
          </cell>
          <cell r="M19">
            <v>53.218531454491647</v>
          </cell>
          <cell r="N19">
            <v>54.281235140189388</v>
          </cell>
          <cell r="O19">
            <v>57.565843294569483</v>
          </cell>
          <cell r="P19">
            <v>55.984180401998231</v>
          </cell>
          <cell r="Q19">
            <v>60.067157617366895</v>
          </cell>
          <cell r="R19">
            <v>557.66881683724955</v>
          </cell>
        </row>
        <row r="20">
          <cell r="D20" t="str">
            <v>PRB</v>
          </cell>
          <cell r="F20">
            <v>0</v>
          </cell>
          <cell r="G20">
            <v>0</v>
          </cell>
          <cell r="H20">
            <v>0</v>
          </cell>
          <cell r="I20">
            <v>0</v>
          </cell>
          <cell r="J20">
            <v>0</v>
          </cell>
          <cell r="K20">
            <v>0</v>
          </cell>
          <cell r="L20">
            <v>0</v>
          </cell>
          <cell r="M20">
            <v>0</v>
          </cell>
          <cell r="N20">
            <v>0</v>
          </cell>
          <cell r="O20">
            <v>0</v>
          </cell>
          <cell r="P20">
            <v>0</v>
          </cell>
          <cell r="Q20">
            <v>0</v>
          </cell>
          <cell r="R20">
            <v>0</v>
          </cell>
        </row>
        <row r="21">
          <cell r="C21" t="str">
            <v>*Fuel Conv Factor (MWh/ton)</v>
          </cell>
          <cell r="F21">
            <v>2.5582245393776253</v>
          </cell>
          <cell r="G21">
            <v>2.5973178307876541</v>
          </cell>
          <cell r="H21">
            <v>2.3167842693026435</v>
          </cell>
          <cell r="I21">
            <v>2.4465649551791238</v>
          </cell>
          <cell r="J21">
            <v>2.4647001368265067</v>
          </cell>
          <cell r="K21">
            <v>2.4876006442590848</v>
          </cell>
          <cell r="L21">
            <v>2.4926879833019639</v>
          </cell>
          <cell r="M21">
            <v>2.4947802664381045</v>
          </cell>
          <cell r="N21">
            <v>2.4967572427849092</v>
          </cell>
          <cell r="O21">
            <v>2.5029257082061878</v>
          </cell>
          <cell r="P21">
            <v>2.4999444930146555</v>
          </cell>
          <cell r="Q21">
            <v>2.507681030520879</v>
          </cell>
          <cell r="R21">
            <v>2.4945397562960356</v>
          </cell>
        </row>
        <row r="22">
          <cell r="C22" t="str">
            <v>($ 000's)</v>
          </cell>
          <cell r="D22" t="str">
            <v>MSC</v>
          </cell>
          <cell r="F22">
            <v>0</v>
          </cell>
          <cell r="G22">
            <v>0</v>
          </cell>
          <cell r="H22">
            <v>0</v>
          </cell>
          <cell r="I22">
            <v>0</v>
          </cell>
          <cell r="J22">
            <v>0</v>
          </cell>
          <cell r="K22">
            <v>0</v>
          </cell>
          <cell r="L22">
            <v>0</v>
          </cell>
          <cell r="M22">
            <v>0</v>
          </cell>
          <cell r="N22">
            <v>0</v>
          </cell>
          <cell r="O22">
            <v>0</v>
          </cell>
          <cell r="P22">
            <v>0</v>
          </cell>
          <cell r="Q22">
            <v>0</v>
          </cell>
          <cell r="R22">
            <v>0</v>
          </cell>
        </row>
        <row r="23">
          <cell r="D23" t="str">
            <v>HiQ LSC</v>
          </cell>
          <cell r="F23">
            <v>1800.0039999999999</v>
          </cell>
          <cell r="G23">
            <v>0</v>
          </cell>
          <cell r="H23">
            <v>0</v>
          </cell>
          <cell r="I23">
            <v>0</v>
          </cell>
          <cell r="J23">
            <v>0</v>
          </cell>
          <cell r="K23">
            <v>0</v>
          </cell>
          <cell r="L23">
            <v>0</v>
          </cell>
          <cell r="M23">
            <v>0</v>
          </cell>
          <cell r="N23">
            <v>0</v>
          </cell>
          <cell r="O23">
            <v>0</v>
          </cell>
          <cell r="P23">
            <v>0</v>
          </cell>
          <cell r="Q23">
            <v>0</v>
          </cell>
          <cell r="R23">
            <v>1800.0039999999999</v>
          </cell>
        </row>
        <row r="24">
          <cell r="D24" t="str">
            <v>Port Mix LSC</v>
          </cell>
          <cell r="F24">
            <v>6603.951</v>
          </cell>
          <cell r="G24">
            <v>8029.4269999999997</v>
          </cell>
          <cell r="H24">
            <v>7721.8159999999998</v>
          </cell>
          <cell r="I24">
            <v>4942.0093369375018</v>
          </cell>
          <cell r="J24">
            <v>7494.2289872427218</v>
          </cell>
          <cell r="K24">
            <v>10401.654216578034</v>
          </cell>
          <cell r="L24">
            <v>11179.771427442471</v>
          </cell>
          <cell r="M24">
            <v>11553.096654898272</v>
          </cell>
          <cell r="N24">
            <v>11883.049776803653</v>
          </cell>
          <cell r="O24">
            <v>12656.858488851938</v>
          </cell>
          <cell r="P24">
            <v>12344.48672185213</v>
          </cell>
          <cell r="Q24">
            <v>13257.566905504611</v>
          </cell>
          <cell r="R24">
            <v>118067.91651611133</v>
          </cell>
        </row>
        <row r="25">
          <cell r="D25" t="str">
            <v>WCB</v>
          </cell>
          <cell r="F25">
            <v>3604.1080000000002</v>
          </cell>
          <cell r="G25">
            <v>2159.1239999999998</v>
          </cell>
          <cell r="H25">
            <v>932.69600000000003</v>
          </cell>
          <cell r="I25">
            <v>1383.1163048690628</v>
          </cell>
          <cell r="J25">
            <v>2039.1641483283688</v>
          </cell>
          <cell r="K25">
            <v>2809.4509528470335</v>
          </cell>
          <cell r="L25">
            <v>3027.9539390522391</v>
          </cell>
          <cell r="M25">
            <v>3125.9318392591313</v>
          </cell>
          <cell r="N25">
            <v>3199.7318978298017</v>
          </cell>
          <cell r="O25">
            <v>3410.5063727156926</v>
          </cell>
          <cell r="P25">
            <v>3324.9000988764742</v>
          </cell>
          <cell r="Q25">
            <v>3571.3390823330792</v>
          </cell>
          <cell r="R25">
            <v>32588.022636110883</v>
          </cell>
        </row>
        <row r="26">
          <cell r="D26" t="str">
            <v>PRB</v>
          </cell>
          <cell r="F26">
            <v>0</v>
          </cell>
          <cell r="G26">
            <v>0</v>
          </cell>
          <cell r="H26">
            <v>0</v>
          </cell>
          <cell r="I26">
            <v>0</v>
          </cell>
          <cell r="J26">
            <v>0</v>
          </cell>
          <cell r="K26">
            <v>0</v>
          </cell>
          <cell r="L26">
            <v>0</v>
          </cell>
          <cell r="M26">
            <v>0</v>
          </cell>
          <cell r="N26">
            <v>0</v>
          </cell>
          <cell r="O26">
            <v>0</v>
          </cell>
          <cell r="P26">
            <v>0</v>
          </cell>
          <cell r="Q26">
            <v>0</v>
          </cell>
          <cell r="R26">
            <v>0</v>
          </cell>
        </row>
        <row r="27">
          <cell r="D27" t="str">
            <v>*Unit Cost ($/ton)</v>
          </cell>
          <cell r="F27">
            <v>66.826750079385732</v>
          </cell>
          <cell r="G27">
            <v>66.157262955473456</v>
          </cell>
          <cell r="H27">
            <v>65.903147671247282</v>
          </cell>
          <cell r="I27">
            <v>65.339582634253958</v>
          </cell>
          <cell r="J27">
            <v>68.019027432481479</v>
          </cell>
          <cell r="K27">
            <v>69.419981404688443</v>
          </cell>
          <cell r="L27">
            <v>70.683040208547595</v>
          </cell>
          <cell r="M27">
            <v>71.476893708316126</v>
          </cell>
          <cell r="N27">
            <v>72.005051681479031</v>
          </cell>
          <cell r="O27">
            <v>72.328761357774397</v>
          </cell>
          <cell r="P27">
            <v>72.530040557096171</v>
          </cell>
          <cell r="Q27">
            <v>72.602244274513609</v>
          </cell>
          <cell r="R27">
            <v>69.994725794393673</v>
          </cell>
        </row>
        <row r="28">
          <cell r="D28" t="str">
            <v>Ignition Support</v>
          </cell>
          <cell r="F28">
            <v>41.567</v>
          </cell>
          <cell r="G28">
            <v>54.564</v>
          </cell>
          <cell r="H28">
            <v>37.049999999999997</v>
          </cell>
          <cell r="I28">
            <v>71.437714990663309</v>
          </cell>
          <cell r="J28">
            <v>78.06271658097711</v>
          </cell>
          <cell r="K28">
            <v>83.213571596717287</v>
          </cell>
          <cell r="L28">
            <v>84.439566083351281</v>
          </cell>
          <cell r="M28">
            <v>84.795690950452325</v>
          </cell>
          <cell r="N28">
            <v>86.100133838826082</v>
          </cell>
          <cell r="O28">
            <v>87.744821635321216</v>
          </cell>
          <cell r="P28">
            <v>87.928352096000253</v>
          </cell>
          <cell r="Q28">
            <v>89.459575700772035</v>
          </cell>
          <cell r="R28">
            <v>886.36314347308087</v>
          </cell>
        </row>
        <row r="29">
          <cell r="B29" t="str">
            <v>Total Consumption Costs ($K)</v>
          </cell>
          <cell r="F29">
            <v>12049.63</v>
          </cell>
          <cell r="G29">
            <v>10243.115</v>
          </cell>
          <cell r="H29">
            <v>8691.5619999999999</v>
          </cell>
          <cell r="I29">
            <v>6396.5633567972272</v>
          </cell>
          <cell r="J29">
            <v>9611.4558521520667</v>
          </cell>
          <cell r="K29">
            <v>13294.318741021785</v>
          </cell>
          <cell r="L29">
            <v>14292.16493257806</v>
          </cell>
          <cell r="M29">
            <v>14763.824185107855</v>
          </cell>
          <cell r="N29">
            <v>15168.881808472281</v>
          </cell>
          <cell r="O29">
            <v>16155.109683202951</v>
          </cell>
          <cell r="P29">
            <v>15757.315172824605</v>
          </cell>
          <cell r="Q29">
            <v>16918.365563538464</v>
          </cell>
          <cell r="R29">
            <v>153342.30629569531</v>
          </cell>
        </row>
        <row r="30">
          <cell r="D30" t="str">
            <v>FUEC ($/MWh)</v>
          </cell>
          <cell r="F30">
            <v>26.212740870942337</v>
          </cell>
          <cell r="G30">
            <v>25.607787500000001</v>
          </cell>
          <cell r="H30">
            <v>28.567735107348046</v>
          </cell>
          <cell r="I30">
            <v>27.008294129706201</v>
          </cell>
          <cell r="J30">
            <v>27.823259188251466</v>
          </cell>
          <cell r="K30">
            <v>28.082176823532414</v>
          </cell>
          <cell r="L30">
            <v>28.524679056313559</v>
          </cell>
          <cell r="M30">
            <v>28.816081347079727</v>
          </cell>
          <cell r="N30">
            <v>29.004058398005704</v>
          </cell>
          <cell r="O30">
            <v>29.055498022248486</v>
          </cell>
          <cell r="P30">
            <v>29.175464165785986</v>
          </cell>
          <cell r="Q30">
            <v>29.105848971706386</v>
          </cell>
          <cell r="R30">
            <v>28.222307437586149</v>
          </cell>
        </row>
        <row r="31">
          <cell r="B31" t="str">
            <v>Deliveries</v>
          </cell>
        </row>
        <row r="32">
          <cell r="C32" t="str">
            <v>(ktons)</v>
          </cell>
          <cell r="D32" t="str">
            <v>MSC</v>
          </cell>
          <cell r="F32">
            <v>0</v>
          </cell>
          <cell r="G32">
            <v>0</v>
          </cell>
          <cell r="H32">
            <v>0</v>
          </cell>
          <cell r="I32">
            <v>0</v>
          </cell>
          <cell r="J32">
            <v>0</v>
          </cell>
          <cell r="K32">
            <v>0</v>
          </cell>
          <cell r="L32">
            <v>0</v>
          </cell>
          <cell r="M32">
            <v>0</v>
          </cell>
          <cell r="N32">
            <v>0</v>
          </cell>
          <cell r="O32">
            <v>0</v>
          </cell>
          <cell r="P32">
            <v>0</v>
          </cell>
          <cell r="Q32">
            <v>0</v>
          </cell>
          <cell r="R32">
            <v>0</v>
          </cell>
        </row>
        <row r="33">
          <cell r="D33" t="str">
            <v>HiQ LSC</v>
          </cell>
          <cell r="F33">
            <v>28.222468533000004</v>
          </cell>
          <cell r="G33">
            <v>0</v>
          </cell>
          <cell r="H33">
            <v>0</v>
          </cell>
          <cell r="I33">
            <v>0</v>
          </cell>
          <cell r="J33">
            <v>0</v>
          </cell>
          <cell r="K33">
            <v>0</v>
          </cell>
          <cell r="L33">
            <v>0</v>
          </cell>
          <cell r="M33">
            <v>0</v>
          </cell>
          <cell r="N33">
            <v>0</v>
          </cell>
          <cell r="O33">
            <v>0</v>
          </cell>
          <cell r="P33">
            <v>0</v>
          </cell>
          <cell r="Q33">
            <v>9.9999972746900312E-9</v>
          </cell>
          <cell r="R33">
            <v>28.222468543000002</v>
          </cell>
        </row>
        <row r="34">
          <cell r="D34" t="str">
            <v>Port Mix LSC</v>
          </cell>
          <cell r="F34">
            <v>168.30745734600001</v>
          </cell>
          <cell r="G34">
            <v>0</v>
          </cell>
          <cell r="H34">
            <v>0</v>
          </cell>
          <cell r="I34">
            <v>174</v>
          </cell>
          <cell r="J34">
            <v>145</v>
          </cell>
          <cell r="K34">
            <v>174</v>
          </cell>
          <cell r="L34">
            <v>174</v>
          </cell>
          <cell r="M34">
            <v>203</v>
          </cell>
          <cell r="N34">
            <v>203</v>
          </cell>
          <cell r="O34">
            <v>203</v>
          </cell>
          <cell r="P34">
            <v>203</v>
          </cell>
          <cell r="Q34">
            <v>115.99979860165004</v>
          </cell>
          <cell r="R34">
            <v>1763.30725594765</v>
          </cell>
        </row>
        <row r="35">
          <cell r="D35" t="str">
            <v>WCB</v>
          </cell>
          <cell r="F35">
            <v>0</v>
          </cell>
          <cell r="G35">
            <v>0</v>
          </cell>
          <cell r="H35">
            <v>0</v>
          </cell>
          <cell r="I35">
            <v>29</v>
          </cell>
          <cell r="J35">
            <v>29</v>
          </cell>
          <cell r="K35">
            <v>58</v>
          </cell>
          <cell r="L35">
            <v>58</v>
          </cell>
          <cell r="M35">
            <v>29</v>
          </cell>
          <cell r="N35">
            <v>58</v>
          </cell>
          <cell r="O35">
            <v>58</v>
          </cell>
          <cell r="P35">
            <v>52</v>
          </cell>
          <cell r="Q35">
            <v>29</v>
          </cell>
          <cell r="R35">
            <v>400</v>
          </cell>
        </row>
        <row r="36">
          <cell r="D36" t="str">
            <v>PRB</v>
          </cell>
          <cell r="F36">
            <v>-5.5115549999999996E-3</v>
          </cell>
          <cell r="G36">
            <v>0</v>
          </cell>
          <cell r="H36">
            <v>0</v>
          </cell>
          <cell r="I36">
            <v>0</v>
          </cell>
          <cell r="J36">
            <v>0</v>
          </cell>
          <cell r="K36">
            <v>0</v>
          </cell>
          <cell r="L36">
            <v>0</v>
          </cell>
          <cell r="M36">
            <v>0</v>
          </cell>
          <cell r="N36">
            <v>0</v>
          </cell>
          <cell r="O36">
            <v>0</v>
          </cell>
          <cell r="P36">
            <v>0</v>
          </cell>
          <cell r="Q36">
            <v>0</v>
          </cell>
          <cell r="R36">
            <v>-5.5115549999999996E-3</v>
          </cell>
        </row>
        <row r="37">
          <cell r="C37" t="str">
            <v>($ 000's)</v>
          </cell>
          <cell r="D37" t="str">
            <v>MSC</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HiQ LSC</v>
          </cell>
          <cell r="F38">
            <v>1800.152</v>
          </cell>
          <cell r="G38">
            <v>0</v>
          </cell>
          <cell r="H38">
            <v>0</v>
          </cell>
          <cell r="I38">
            <v>0</v>
          </cell>
          <cell r="J38">
            <v>0</v>
          </cell>
          <cell r="K38">
            <v>0</v>
          </cell>
          <cell r="L38">
            <v>0</v>
          </cell>
          <cell r="M38">
            <v>0</v>
          </cell>
          <cell r="N38">
            <v>0</v>
          </cell>
          <cell r="O38">
            <v>0</v>
          </cell>
          <cell r="P38">
            <v>0</v>
          </cell>
          <cell r="Q38">
            <v>7.0749982960272897E-7</v>
          </cell>
          <cell r="R38">
            <v>1800.1520007074998</v>
          </cell>
        </row>
        <row r="39">
          <cell r="D39" t="str">
            <v>Port Mix LSC</v>
          </cell>
          <cell r="F39">
            <v>10611.369000000001</v>
          </cell>
          <cell r="G39">
            <v>87.772999999999996</v>
          </cell>
          <cell r="H39">
            <v>-4.617</v>
          </cell>
          <cell r="I39">
            <v>13036.571312847405</v>
          </cell>
          <cell r="J39">
            <v>10818.61611714528</v>
          </cell>
          <cell r="K39">
            <v>12950.58858912349</v>
          </cell>
          <cell r="L39">
            <v>12937.919113459036</v>
          </cell>
          <cell r="M39">
            <v>15080.198699377812</v>
          </cell>
          <cell r="N39">
            <v>15029.249546920919</v>
          </cell>
          <cell r="O39">
            <v>15027.55757577097</v>
          </cell>
          <cell r="P39">
            <v>14973.423524635633</v>
          </cell>
          <cell r="Q39">
            <v>8514.7947387015338</v>
          </cell>
          <cell r="R39">
            <v>129063.44421798208</v>
          </cell>
        </row>
        <row r="40">
          <cell r="D40" t="str">
            <v>WCB</v>
          </cell>
          <cell r="F40">
            <v>0</v>
          </cell>
          <cell r="G40">
            <v>-100.19799999999999</v>
          </cell>
          <cell r="H40">
            <v>-381.27</v>
          </cell>
          <cell r="I40">
            <v>1726.3297041062822</v>
          </cell>
          <cell r="J40">
            <v>1726.329704106282</v>
          </cell>
          <cell r="K40">
            <v>3452.6594082125639</v>
          </cell>
          <cell r="L40">
            <v>3452.6594082125644</v>
          </cell>
          <cell r="M40">
            <v>1726.329704106282</v>
          </cell>
          <cell r="N40">
            <v>3452.6594082125639</v>
          </cell>
          <cell r="O40">
            <v>3452.6594082125639</v>
          </cell>
          <cell r="P40">
            <v>3095.4877452940232</v>
          </cell>
          <cell r="Q40">
            <v>1726.3297041062824</v>
          </cell>
          <cell r="R40">
            <v>23329.976194569408</v>
          </cell>
        </row>
        <row r="41">
          <cell r="D41" t="str">
            <v>PRB</v>
          </cell>
          <cell r="F41">
            <v>-0.22900000000000001</v>
          </cell>
          <cell r="G41">
            <v>0</v>
          </cell>
          <cell r="H41">
            <v>0</v>
          </cell>
          <cell r="I41">
            <v>0</v>
          </cell>
          <cell r="J41">
            <v>0</v>
          </cell>
          <cell r="K41">
            <v>0</v>
          </cell>
          <cell r="L41">
            <v>0</v>
          </cell>
          <cell r="M41">
            <v>0</v>
          </cell>
          <cell r="N41">
            <v>0</v>
          </cell>
          <cell r="O41">
            <v>0</v>
          </cell>
          <cell r="P41">
            <v>0</v>
          </cell>
          <cell r="Q41">
            <v>0</v>
          </cell>
          <cell r="R41">
            <v>-0.22900000000000001</v>
          </cell>
        </row>
        <row r="42">
          <cell r="C42" t="str">
            <v xml:space="preserve"> ($/ton)</v>
          </cell>
          <cell r="D42" t="str">
            <v>MSC</v>
          </cell>
          <cell r="F42">
            <v>0</v>
          </cell>
          <cell r="G42">
            <v>0</v>
          </cell>
          <cell r="H42">
            <v>0</v>
          </cell>
          <cell r="I42">
            <v>0</v>
          </cell>
          <cell r="J42">
            <v>0</v>
          </cell>
          <cell r="K42">
            <v>0</v>
          </cell>
          <cell r="L42">
            <v>0</v>
          </cell>
          <cell r="M42">
            <v>0</v>
          </cell>
          <cell r="N42">
            <v>0</v>
          </cell>
          <cell r="O42">
            <v>0</v>
          </cell>
          <cell r="P42">
            <v>0</v>
          </cell>
          <cell r="Q42">
            <v>0</v>
          </cell>
          <cell r="R42">
            <v>0</v>
          </cell>
        </row>
        <row r="43">
          <cell r="D43" t="str">
            <v>HiQ LSC</v>
          </cell>
          <cell r="F43">
            <v>63.784356704840185</v>
          </cell>
          <cell r="G43">
            <v>0</v>
          </cell>
          <cell r="H43">
            <v>0</v>
          </cell>
          <cell r="I43">
            <v>0</v>
          </cell>
          <cell r="J43">
            <v>0</v>
          </cell>
          <cell r="K43">
            <v>0</v>
          </cell>
          <cell r="L43">
            <v>0</v>
          </cell>
          <cell r="M43">
            <v>0</v>
          </cell>
          <cell r="N43">
            <v>0</v>
          </cell>
          <cell r="O43">
            <v>0</v>
          </cell>
          <cell r="P43">
            <v>0</v>
          </cell>
          <cell r="Q43">
            <v>70.750002241841543</v>
          </cell>
          <cell r="R43">
            <v>63.784356707308305</v>
          </cell>
        </row>
        <row r="44">
          <cell r="D44" t="str">
            <v>Port Mix LSC</v>
          </cell>
          <cell r="F44">
            <v>63.047527229798</v>
          </cell>
          <cell r="G44">
            <v>0</v>
          </cell>
          <cell r="H44">
            <v>0</v>
          </cell>
          <cell r="I44">
            <v>74.922823637054051</v>
          </cell>
          <cell r="J44">
            <v>74.611145635484689</v>
          </cell>
          <cell r="K44">
            <v>74.428670052433858</v>
          </cell>
          <cell r="L44">
            <v>74.355856973902505</v>
          </cell>
          <cell r="M44">
            <v>74.286693100383303</v>
          </cell>
          <cell r="N44">
            <v>74.035712053797624</v>
          </cell>
          <cell r="O44">
            <v>74.027377220546654</v>
          </cell>
          <cell r="P44">
            <v>73.760707017909525</v>
          </cell>
          <cell r="Q44">
            <v>73.403530362512328</v>
          </cell>
          <cell r="R44">
            <v>73.193961961337152</v>
          </cell>
        </row>
        <row r="45">
          <cell r="D45" t="str">
            <v>WCB</v>
          </cell>
          <cell r="F45">
            <v>0</v>
          </cell>
          <cell r="G45">
            <v>0</v>
          </cell>
          <cell r="H45">
            <v>0</v>
          </cell>
          <cell r="I45">
            <v>59.528610486423531</v>
          </cell>
          <cell r="J45">
            <v>59.528610486423524</v>
          </cell>
          <cell r="K45">
            <v>59.528610486423524</v>
          </cell>
          <cell r="L45">
            <v>59.528610486423531</v>
          </cell>
          <cell r="M45">
            <v>59.528610486423524</v>
          </cell>
          <cell r="N45">
            <v>59.528610486423524</v>
          </cell>
          <cell r="O45">
            <v>59.528610486423524</v>
          </cell>
          <cell r="P45">
            <v>59.528610486423524</v>
          </cell>
          <cell r="Q45">
            <v>59.528610486423524</v>
          </cell>
          <cell r="R45">
            <v>58.324940486423529</v>
          </cell>
        </row>
        <row r="46">
          <cell r="D46" t="str">
            <v>PRB</v>
          </cell>
          <cell r="F46">
            <v>41.549072811574952</v>
          </cell>
          <cell r="G46">
            <v>0</v>
          </cell>
          <cell r="H46">
            <v>0</v>
          </cell>
          <cell r="I46">
            <v>0</v>
          </cell>
          <cell r="J46">
            <v>0</v>
          </cell>
          <cell r="K46">
            <v>0</v>
          </cell>
          <cell r="L46">
            <v>0</v>
          </cell>
          <cell r="M46">
            <v>0</v>
          </cell>
          <cell r="N46">
            <v>0</v>
          </cell>
          <cell r="O46">
            <v>0</v>
          </cell>
          <cell r="P46">
            <v>0</v>
          </cell>
          <cell r="Q46">
            <v>0</v>
          </cell>
          <cell r="R46">
            <v>41.549072811574952</v>
          </cell>
        </row>
        <row r="47">
          <cell r="B47" t="str">
            <v>Month End Inventories</v>
          </cell>
        </row>
        <row r="48">
          <cell r="C48" t="str">
            <v>(ktons)</v>
          </cell>
          <cell r="D48" t="str">
            <v>MSC</v>
          </cell>
          <cell r="F48">
            <v>0</v>
          </cell>
          <cell r="G48">
            <v>0</v>
          </cell>
          <cell r="H48">
            <v>0</v>
          </cell>
          <cell r="I48">
            <v>0</v>
          </cell>
          <cell r="J48">
            <v>0</v>
          </cell>
          <cell r="K48">
            <v>0</v>
          </cell>
          <cell r="L48">
            <v>0</v>
          </cell>
          <cell r="M48">
            <v>0</v>
          </cell>
          <cell r="N48">
            <v>0</v>
          </cell>
          <cell r="O48">
            <v>0</v>
          </cell>
          <cell r="P48">
            <v>0</v>
          </cell>
          <cell r="Q48">
            <v>0</v>
          </cell>
          <cell r="R48">
            <v>0</v>
          </cell>
        </row>
        <row r="49">
          <cell r="D49" t="str">
            <v>HiQ LSC</v>
          </cell>
          <cell r="F49">
            <v>0</v>
          </cell>
          <cell r="G49">
            <v>0</v>
          </cell>
          <cell r="H49">
            <v>0</v>
          </cell>
          <cell r="I49">
            <v>0</v>
          </cell>
          <cell r="J49">
            <v>0</v>
          </cell>
          <cell r="K49">
            <v>0</v>
          </cell>
          <cell r="L49">
            <v>0</v>
          </cell>
          <cell r="M49">
            <v>0</v>
          </cell>
          <cell r="N49">
            <v>0</v>
          </cell>
          <cell r="O49">
            <v>0</v>
          </cell>
          <cell r="P49">
            <v>0</v>
          </cell>
          <cell r="Q49">
            <v>9.9999972746900312E-9</v>
          </cell>
          <cell r="R49">
            <v>9.9999972746900312E-9</v>
          </cell>
        </row>
        <row r="50">
          <cell r="D50" t="str">
            <v>Port Mix LSC</v>
          </cell>
          <cell r="F50">
            <v>659.04529143599996</v>
          </cell>
          <cell r="G50">
            <v>536.48814983400007</v>
          </cell>
          <cell r="H50">
            <v>418.918965507</v>
          </cell>
          <cell r="I50">
            <v>517.66224335370191</v>
          </cell>
          <cell r="J50">
            <v>553.701619133176</v>
          </cell>
          <cell r="K50">
            <v>579.75428138102336</v>
          </cell>
          <cell r="L50">
            <v>597.4892403260983</v>
          </cell>
          <cell r="M50">
            <v>640.83364596262334</v>
          </cell>
          <cell r="N50">
            <v>680.98994054205514</v>
          </cell>
          <cell r="O50">
            <v>711.29241065834663</v>
          </cell>
          <cell r="P50">
            <v>746.33986945235188</v>
          </cell>
          <cell r="Q50">
            <v>682.13819520190123</v>
          </cell>
          <cell r="R50">
            <v>682.13819520190123</v>
          </cell>
        </row>
        <row r="51">
          <cell r="D51" t="str">
            <v>WCB</v>
          </cell>
          <cell r="F51">
            <v>175.07013533100002</v>
          </cell>
          <cell r="G51">
            <v>138.457977777</v>
          </cell>
          <cell r="H51">
            <v>122.44470588</v>
          </cell>
          <cell r="I51">
            <v>126.35913182890066</v>
          </cell>
          <cell r="J51">
            <v>119.03892375539201</v>
          </cell>
          <cell r="K51">
            <v>127.72314450467445</v>
          </cell>
          <cell r="L51">
            <v>133.63479748636607</v>
          </cell>
          <cell r="M51">
            <v>109.41626603187441</v>
          </cell>
          <cell r="N51">
            <v>113.13503089168503</v>
          </cell>
          <cell r="O51">
            <v>113.56918759711556</v>
          </cell>
          <cell r="P51">
            <v>109.58500719511733</v>
          </cell>
          <cell r="Q51">
            <v>78.517849577750439</v>
          </cell>
          <cell r="R51">
            <v>78.517849577750439</v>
          </cell>
        </row>
        <row r="52">
          <cell r="D52" t="str">
            <v>PRB</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($ 000's)</v>
          </cell>
          <cell r="D53" t="str">
            <v>MSC</v>
          </cell>
          <cell r="F53">
            <v>0</v>
          </cell>
          <cell r="G53">
            <v>0</v>
          </cell>
          <cell r="H53">
            <v>0</v>
          </cell>
          <cell r="I53">
            <v>0</v>
          </cell>
          <cell r="J53">
            <v>0</v>
          </cell>
          <cell r="K53">
            <v>0</v>
          </cell>
          <cell r="L53">
            <v>0</v>
          </cell>
          <cell r="M53">
            <v>0</v>
          </cell>
          <cell r="N53">
            <v>0</v>
          </cell>
          <cell r="O53">
            <v>0</v>
          </cell>
          <cell r="P53">
            <v>0</v>
          </cell>
          <cell r="Q53">
            <v>0</v>
          </cell>
          <cell r="R53">
            <v>0</v>
          </cell>
        </row>
        <row r="54">
          <cell r="D54" t="str">
            <v>HiQ LSC</v>
          </cell>
          <cell r="F54">
            <v>0</v>
          </cell>
          <cell r="G54">
            <v>0</v>
          </cell>
          <cell r="H54">
            <v>0</v>
          </cell>
          <cell r="I54">
            <v>0</v>
          </cell>
          <cell r="J54">
            <v>0</v>
          </cell>
          <cell r="K54">
            <v>0</v>
          </cell>
          <cell r="L54">
            <v>0</v>
          </cell>
          <cell r="M54">
            <v>0</v>
          </cell>
          <cell r="N54">
            <v>0</v>
          </cell>
          <cell r="O54">
            <v>0</v>
          </cell>
          <cell r="P54">
            <v>0</v>
          </cell>
          <cell r="Q54">
            <v>7.0749982960272897E-7</v>
          </cell>
          <cell r="R54">
            <v>7.0749982960272897E-7</v>
          </cell>
        </row>
        <row r="55">
          <cell r="D55" t="str">
            <v>Port Mix LSC</v>
          </cell>
          <cell r="F55">
            <v>43177.942000000003</v>
          </cell>
          <cell r="G55">
            <v>35236.286999999997</v>
          </cell>
          <cell r="H55">
            <v>27509.853999999999</v>
          </cell>
          <cell r="I55">
            <v>35604.415975909906</v>
          </cell>
          <cell r="J55">
            <v>38928.803105812462</v>
          </cell>
          <cell r="K55">
            <v>41477.737478357922</v>
          </cell>
          <cell r="L55">
            <v>43235.885164374486</v>
          </cell>
          <cell r="M55">
            <v>46762.987208854029</v>
          </cell>
          <cell r="N55">
            <v>49909.186978971295</v>
          </cell>
          <cell r="O55">
            <v>52279.886065890329</v>
          </cell>
          <cell r="P55">
            <v>54908.822868673822</v>
          </cell>
          <cell r="Q55">
            <v>50166.05070187075</v>
          </cell>
          <cell r="R55">
            <v>50166.05070187075</v>
          </cell>
        </row>
        <row r="56">
          <cell r="D56" t="str">
            <v>WCB</v>
          </cell>
          <cell r="F56">
            <v>10324.39</v>
          </cell>
          <cell r="G56">
            <v>8065.0680000000002</v>
          </cell>
          <cell r="H56">
            <v>6751.1019999999999</v>
          </cell>
          <cell r="I56">
            <v>7094.315399237219</v>
          </cell>
          <cell r="J56">
            <v>6781.4809550151313</v>
          </cell>
          <cell r="K56">
            <v>7424.6894103806626</v>
          </cell>
          <cell r="L56">
            <v>7849.3948795409888</v>
          </cell>
          <cell r="M56">
            <v>6449.792744388139</v>
          </cell>
          <cell r="N56">
            <v>6702.7202547709012</v>
          </cell>
          <cell r="O56">
            <v>6744.873290267773</v>
          </cell>
          <cell r="P56">
            <v>6515.4609366853219</v>
          </cell>
          <cell r="Q56">
            <v>4670.4515584585261</v>
          </cell>
          <cell r="R56">
            <v>4670.4515584585261</v>
          </cell>
        </row>
        <row r="57">
          <cell r="D57" t="str">
            <v>PRB</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 xml:space="preserve"> ($/ton)</v>
          </cell>
          <cell r="D58" t="str">
            <v>MSC</v>
          </cell>
          <cell r="F58">
            <v>0</v>
          </cell>
          <cell r="G58">
            <v>0</v>
          </cell>
          <cell r="H58">
            <v>0</v>
          </cell>
          <cell r="I58">
            <v>0</v>
          </cell>
          <cell r="J58">
            <v>0</v>
          </cell>
          <cell r="K58">
            <v>0</v>
          </cell>
          <cell r="L58">
            <v>0</v>
          </cell>
          <cell r="M58">
            <v>0</v>
          </cell>
          <cell r="N58">
            <v>0</v>
          </cell>
          <cell r="O58">
            <v>0</v>
          </cell>
          <cell r="P58">
            <v>0</v>
          </cell>
          <cell r="Q58">
            <v>0</v>
          </cell>
          <cell r="R58">
            <v>0</v>
          </cell>
        </row>
        <row r="59">
          <cell r="D59" t="str">
            <v>HiQ LSC</v>
          </cell>
          <cell r="F59">
            <v>0</v>
          </cell>
          <cell r="G59">
            <v>0</v>
          </cell>
          <cell r="H59">
            <v>0</v>
          </cell>
          <cell r="I59">
            <v>0</v>
          </cell>
          <cell r="J59">
            <v>0</v>
          </cell>
          <cell r="K59">
            <v>0</v>
          </cell>
          <cell r="L59">
            <v>0</v>
          </cell>
          <cell r="M59">
            <v>0</v>
          </cell>
          <cell r="N59">
            <v>0</v>
          </cell>
          <cell r="O59">
            <v>0</v>
          </cell>
          <cell r="P59">
            <v>0</v>
          </cell>
          <cell r="Q59">
            <v>70.750002241841543</v>
          </cell>
          <cell r="R59">
            <v>70.750002241841543</v>
          </cell>
        </row>
        <row r="60">
          <cell r="D60" t="str">
            <v>Port Mix LSC</v>
          </cell>
          <cell r="F60">
            <v>65.515894827075059</v>
          </cell>
          <cell r="G60">
            <v>65.679525281038906</v>
          </cell>
          <cell r="H60">
            <v>65.668676438905024</v>
          </cell>
          <cell r="I60">
            <v>68.779240582130996</v>
          </cell>
          <cell r="J60">
            <v>70.306464277196426</v>
          </cell>
          <cell r="K60">
            <v>71.543650147014816</v>
          </cell>
          <cell r="L60">
            <v>72.362617175795762</v>
          </cell>
          <cell r="M60">
            <v>72.972116092015369</v>
          </cell>
          <cell r="N60">
            <v>73.289169204532627</v>
          </cell>
          <cell r="O60">
            <v>73.499850810304508</v>
          </cell>
          <cell r="P60">
            <v>73.570802145361384</v>
          </cell>
          <cell r="Q60">
            <v>73.5423570395768</v>
          </cell>
          <cell r="R60">
            <v>73.5423570395768</v>
          </cell>
        </row>
        <row r="61">
          <cell r="D61" t="str">
            <v>WCB</v>
          </cell>
          <cell r="F61">
            <v>58.972879528995485</v>
          </cell>
          <cell r="G61">
            <v>58.249211273254147</v>
          </cell>
          <cell r="H61">
            <v>55.135924019584081</v>
          </cell>
          <cell r="I61">
            <v>56.144065700320191</v>
          </cell>
          <cell r="J61">
            <v>56.968601034650703</v>
          </cell>
          <cell r="K61">
            <v>58.131119768265116</v>
          </cell>
          <cell r="L61">
            <v>58.737656861730301</v>
          </cell>
          <cell r="M61">
            <v>58.947293471970873</v>
          </cell>
          <cell r="N61">
            <v>59.245312454884598</v>
          </cell>
          <cell r="O61">
            <v>59.389993298138904</v>
          </cell>
          <cell r="P61">
            <v>59.455769575161604</v>
          </cell>
          <cell r="Q61">
            <v>59.482672839043076</v>
          </cell>
          <cell r="R61">
            <v>59.482672839043076</v>
          </cell>
        </row>
        <row r="62">
          <cell r="D62" t="str">
            <v>PRB</v>
          </cell>
          <cell r="F62">
            <v>0</v>
          </cell>
          <cell r="G62">
            <v>0</v>
          </cell>
          <cell r="H62">
            <v>0</v>
          </cell>
          <cell r="I62">
            <v>0</v>
          </cell>
          <cell r="J62">
            <v>0</v>
          </cell>
          <cell r="K62">
            <v>0</v>
          </cell>
          <cell r="L62">
            <v>0</v>
          </cell>
          <cell r="M62">
            <v>0</v>
          </cell>
          <cell r="N62">
            <v>0</v>
          </cell>
          <cell r="O62">
            <v>0</v>
          </cell>
          <cell r="P62">
            <v>0</v>
          </cell>
          <cell r="Q62">
            <v>0</v>
          </cell>
          <cell r="R62">
            <v>0</v>
          </cell>
        </row>
        <row r="64">
          <cell r="A64" t="str">
            <v>I:\Fuelsdiv\Planning &amp; Reporting\FRCST-02\Revision\May01-02\Monthly.123</v>
          </cell>
          <cell r="R64" t="str">
            <v>* Port Mix Basis</v>
          </cell>
        </row>
        <row r="66">
          <cell r="J66" t="str">
            <v>FBU FUEL FORECAST</v>
          </cell>
        </row>
        <row r="67">
          <cell r="A67" t="str">
            <v xml:space="preserve"> May Update (P5)</v>
          </cell>
        </row>
        <row r="68">
          <cell r="F68">
            <v>2002</v>
          </cell>
        </row>
        <row r="69">
          <cell r="F69" t="str">
            <v xml:space="preserve">   Jan    </v>
          </cell>
          <cell r="G69" t="str">
            <v xml:space="preserve">Feb    </v>
          </cell>
          <cell r="H69" t="str">
            <v xml:space="preserve">    Mar    </v>
          </cell>
          <cell r="I69" t="str">
            <v xml:space="preserve">    Apr    </v>
          </cell>
          <cell r="J69" t="str">
            <v xml:space="preserve">    May    </v>
          </cell>
          <cell r="K69" t="str">
            <v xml:space="preserve">    Jun    </v>
          </cell>
          <cell r="L69" t="str">
            <v xml:space="preserve">    Jul    </v>
          </cell>
          <cell r="M69" t="str">
            <v xml:space="preserve">    Aug    </v>
          </cell>
          <cell r="N69" t="str">
            <v xml:space="preserve">    Sep    </v>
          </cell>
          <cell r="O69" t="str">
            <v xml:space="preserve">    Oct    </v>
          </cell>
          <cell r="P69" t="str">
            <v xml:space="preserve">    Nov    </v>
          </cell>
          <cell r="Q69" t="str">
            <v xml:space="preserve">    Dec    </v>
          </cell>
          <cell r="R69" t="str">
            <v xml:space="preserve">  TOTAL</v>
          </cell>
        </row>
        <row r="70">
          <cell r="A70" t="str">
            <v>Lambton</v>
          </cell>
          <cell r="B70" t="str">
            <v>Energy</v>
          </cell>
          <cell r="D70" t="str">
            <v>GWh</v>
          </cell>
          <cell r="F70">
            <v>523</v>
          </cell>
          <cell r="G70">
            <v>553.19899999999996</v>
          </cell>
          <cell r="H70">
            <v>666.73900000000003</v>
          </cell>
          <cell r="I70">
            <v>642.99900000000002</v>
          </cell>
          <cell r="J70">
            <v>378.80930000000001</v>
          </cell>
          <cell r="K70">
            <v>475.57080000000002</v>
          </cell>
          <cell r="L70">
            <v>596.22270000000003</v>
          </cell>
          <cell r="M70">
            <v>592.10140000000001</v>
          </cell>
          <cell r="N70">
            <v>307.83600000000001</v>
          </cell>
          <cell r="O70">
            <v>327.19729999999998</v>
          </cell>
          <cell r="P70">
            <v>536.97789999999998</v>
          </cell>
          <cell r="Q70">
            <v>682.24490000000003</v>
          </cell>
          <cell r="R70">
            <v>6282.8972999999996</v>
          </cell>
        </row>
        <row r="71">
          <cell r="A71" t="str">
            <v xml:space="preserve">  Units 3&amp;4</v>
          </cell>
          <cell r="B71" t="str">
            <v xml:space="preserve">ByProducts </v>
          </cell>
        </row>
        <row r="72">
          <cell r="D72" t="str">
            <v>SO2   (Mg)</v>
          </cell>
          <cell r="F72">
            <v>469.3</v>
          </cell>
          <cell r="G72">
            <v>607.5</v>
          </cell>
          <cell r="H72">
            <v>734.86738455301702</v>
          </cell>
          <cell r="I72">
            <v>714.47655521002446</v>
          </cell>
          <cell r="J72">
            <v>426.44558332417142</v>
          </cell>
          <cell r="K72">
            <v>532.34556224687731</v>
          </cell>
          <cell r="L72">
            <v>663.65627419700706</v>
          </cell>
          <cell r="M72">
            <v>665.87022952751113</v>
          </cell>
          <cell r="N72">
            <v>359.08513402377162</v>
          </cell>
          <cell r="O72">
            <v>381.13031623681331</v>
          </cell>
          <cell r="P72">
            <v>618.14471429503988</v>
          </cell>
          <cell r="Q72">
            <v>780.67156584254246</v>
          </cell>
          <cell r="R72">
            <v>6953.4933194567757</v>
          </cell>
        </row>
        <row r="73">
          <cell r="D73" t="str">
            <v>NOx   (Mg)</v>
          </cell>
          <cell r="F73">
            <v>590.6</v>
          </cell>
          <cell r="G73">
            <v>639.20000000000005</v>
          </cell>
          <cell r="H73">
            <v>722.54883966066723</v>
          </cell>
          <cell r="I73">
            <v>699.14077105039803</v>
          </cell>
          <cell r="J73">
            <v>427.0883168999261</v>
          </cell>
          <cell r="K73">
            <v>529.1908875254145</v>
          </cell>
          <cell r="L73">
            <v>652.51737139781562</v>
          </cell>
          <cell r="M73">
            <v>648.37767448703335</v>
          </cell>
          <cell r="N73">
            <v>350.38879078502515</v>
          </cell>
          <cell r="O73">
            <v>371.46400274013644</v>
          </cell>
          <cell r="P73">
            <v>358.35025028530981</v>
          </cell>
          <cell r="Q73">
            <v>451.29713807329745</v>
          </cell>
          <cell r="R73">
            <v>6440.164042905024</v>
          </cell>
        </row>
        <row r="74">
          <cell r="D74" t="str">
            <v>Total AGE   (Mg)</v>
          </cell>
          <cell r="F74">
            <v>1059.9000000000001</v>
          </cell>
          <cell r="G74">
            <v>1246.7</v>
          </cell>
          <cell r="H74">
            <v>1457.4162242136842</v>
          </cell>
          <cell r="I74">
            <v>1413.6173262604225</v>
          </cell>
          <cell r="J74">
            <v>853.53390022409758</v>
          </cell>
          <cell r="K74">
            <v>1061.5364497722917</v>
          </cell>
          <cell r="L74">
            <v>1316.1736455948226</v>
          </cell>
          <cell r="M74">
            <v>1314.2479040145445</v>
          </cell>
          <cell r="N74">
            <v>709.47392480879671</v>
          </cell>
          <cell r="O74">
            <v>752.59431897694981</v>
          </cell>
          <cell r="P74">
            <v>976.49496458034969</v>
          </cell>
          <cell r="Q74">
            <v>1231.9687039158398</v>
          </cell>
          <cell r="R74">
            <v>13393.657362361799</v>
          </cell>
        </row>
        <row r="75">
          <cell r="D75" t="str">
            <v>CO2  (Gg)</v>
          </cell>
          <cell r="F75">
            <v>467.81677972414383</v>
          </cell>
          <cell r="G75">
            <v>496.7885446795475</v>
          </cell>
          <cell r="H75">
            <v>601.58192659803774</v>
          </cell>
          <cell r="I75">
            <v>584.83170394526701</v>
          </cell>
          <cell r="J75">
            <v>348.99695866718702</v>
          </cell>
          <cell r="K75">
            <v>435.73139732663122</v>
          </cell>
          <cell r="L75">
            <v>543.25174768978445</v>
          </cell>
          <cell r="M75">
            <v>540.92253281623243</v>
          </cell>
          <cell r="N75">
            <v>287.08186200846581</v>
          </cell>
          <cell r="O75">
            <v>304.71940862003197</v>
          </cell>
          <cell r="P75">
            <v>494.29623036228793</v>
          </cell>
          <cell r="Q75">
            <v>624.29713622811641</v>
          </cell>
          <cell r="R75">
            <v>5730.3162286657334</v>
          </cell>
        </row>
        <row r="76">
          <cell r="D76" t="str">
            <v>Gypsum   (Gg)</v>
          </cell>
          <cell r="F76">
            <v>20.826710042348171</v>
          </cell>
          <cell r="G76">
            <v>22.652296984571191</v>
          </cell>
          <cell r="H76">
            <v>26.244542572205614</v>
          </cell>
          <cell r="I76">
            <v>25.517325203863848</v>
          </cell>
          <cell r="J76">
            <v>15.23329563187375</v>
          </cell>
          <cell r="K76">
            <v>19.019902064978304</v>
          </cell>
          <cell r="L76">
            <v>23.710136758186426</v>
          </cell>
          <cell r="M76">
            <v>23.789406510567044</v>
          </cell>
          <cell r="N76">
            <v>12.833314937271671</v>
          </cell>
          <cell r="O76">
            <v>13.62151744845735</v>
          </cell>
          <cell r="P76">
            <v>22.085533213985261</v>
          </cell>
          <cell r="Q76">
            <v>27.890436876517914</v>
          </cell>
          <cell r="R76">
            <v>253.42441824482654</v>
          </cell>
        </row>
        <row r="77">
          <cell r="D77" t="str">
            <v>Particulate  (Mg)</v>
          </cell>
          <cell r="F77">
            <v>0</v>
          </cell>
          <cell r="G77">
            <v>0</v>
          </cell>
          <cell r="H77">
            <v>323.50082386363664</v>
          </cell>
          <cell r="I77">
            <v>314.43574820465375</v>
          </cell>
          <cell r="J77">
            <v>187.57068895324494</v>
          </cell>
          <cell r="K77">
            <v>234.25398227358562</v>
          </cell>
          <cell r="L77">
            <v>292.09894675886454</v>
          </cell>
          <cell r="M77">
            <v>285.4611775004002</v>
          </cell>
          <cell r="N77">
            <v>145.46578852653263</v>
          </cell>
          <cell r="O77">
            <v>154.415754934549</v>
          </cell>
          <cell r="P77">
            <v>250.56418334381328</v>
          </cell>
          <cell r="Q77">
            <v>316.50049887788248</v>
          </cell>
          <cell r="R77">
            <v>2504.2675932371631</v>
          </cell>
        </row>
        <row r="78">
          <cell r="B78" t="str">
            <v>Ash Summary (Gg)</v>
          </cell>
        </row>
        <row r="79">
          <cell r="C79" t="str">
            <v xml:space="preserve">     Total Fly Ash Production </v>
          </cell>
          <cell r="F79">
            <v>12.576998437499999</v>
          </cell>
          <cell r="G79">
            <v>13.675848494318181</v>
          </cell>
          <cell r="H79">
            <v>15.851540369318178</v>
          </cell>
          <cell r="I79">
            <v>15.407351662028022</v>
          </cell>
          <cell r="J79">
            <v>9.1909637587089925</v>
          </cell>
          <cell r="K79">
            <v>11.478445131405683</v>
          </cell>
          <cell r="L79">
            <v>14.31284839118435</v>
          </cell>
          <cell r="M79">
            <v>13.987597697519597</v>
          </cell>
          <cell r="N79">
            <v>7.1278236378000948</v>
          </cell>
          <cell r="O79">
            <v>7.566371991792896</v>
          </cell>
          <cell r="P79">
            <v>12.277644983846843</v>
          </cell>
          <cell r="Q79">
            <v>15.508524445016233</v>
          </cell>
          <cell r="R79">
            <v>148.96195900043907</v>
          </cell>
        </row>
        <row r="80">
          <cell r="C80" t="str">
            <v xml:space="preserve">     Bottom Ash Production</v>
          </cell>
          <cell r="F80">
            <v>2.2194703125000004</v>
          </cell>
          <cell r="G80">
            <v>2.4133850284090914</v>
          </cell>
          <cell r="H80">
            <v>2.7973306534090914</v>
          </cell>
          <cell r="I80">
            <v>2.7189444109461225</v>
          </cell>
          <cell r="J80">
            <v>1.6219347809486457</v>
          </cell>
          <cell r="K80">
            <v>2.0256079643657094</v>
          </cell>
          <cell r="L80">
            <v>2.5257967749148857</v>
          </cell>
          <cell r="M80">
            <v>2.4683995936799294</v>
          </cell>
          <cell r="N80">
            <v>1.2578512302000169</v>
          </cell>
          <cell r="O80">
            <v>1.3352421161987467</v>
          </cell>
          <cell r="P80">
            <v>2.1666432324435605</v>
          </cell>
          <cell r="Q80">
            <v>2.7367984314734524</v>
          </cell>
          <cell r="R80">
            <v>26.287404529489251</v>
          </cell>
        </row>
        <row r="81">
          <cell r="B81" t="str">
            <v>Consumption</v>
          </cell>
        </row>
        <row r="82">
          <cell r="C82" t="str">
            <v>(ktons)</v>
          </cell>
          <cell r="D82" t="str">
            <v>HSC</v>
          </cell>
          <cell r="F82">
            <v>195.27990520500001</v>
          </cell>
          <cell r="G82">
            <v>212.34147486300003</v>
          </cell>
          <cell r="H82">
            <v>246.12289776900002</v>
          </cell>
          <cell r="I82">
            <v>239.2260909447165</v>
          </cell>
          <cell r="J82">
            <v>142.70579267878537</v>
          </cell>
          <cell r="K82">
            <v>178.22294312117714</v>
          </cell>
          <cell r="L82">
            <v>222.23201274401978</v>
          </cell>
          <cell r="M82">
            <v>216.94579156920426</v>
          </cell>
          <cell r="N82">
            <v>110.28496787377166</v>
          </cell>
          <cell r="O82">
            <v>117.07038984671469</v>
          </cell>
          <cell r="P82">
            <v>189.96537392261132</v>
          </cell>
          <cell r="Q82">
            <v>239.95502794399889</v>
          </cell>
          <cell r="R82">
            <v>2310.3526684819999</v>
          </cell>
        </row>
        <row r="83">
          <cell r="D83" t="str">
            <v>Pet coke</v>
          </cell>
          <cell r="F83">
            <v>0</v>
          </cell>
          <cell r="G83">
            <v>0</v>
          </cell>
          <cell r="H83">
            <v>0</v>
          </cell>
          <cell r="I83">
            <v>0</v>
          </cell>
          <cell r="J83">
            <v>0</v>
          </cell>
          <cell r="K83">
            <v>0</v>
          </cell>
          <cell r="L83">
            <v>0</v>
          </cell>
          <cell r="M83">
            <v>3.5420265542441367</v>
          </cell>
          <cell r="N83">
            <v>5.8044719933564037</v>
          </cell>
          <cell r="O83">
            <v>6.1615994656165638</v>
          </cell>
          <cell r="P83">
            <v>9.9981775748742816</v>
          </cell>
          <cell r="Q83">
            <v>12.629211997052575</v>
          </cell>
          <cell r="R83">
            <v>38.135487585143963</v>
          </cell>
        </row>
      </sheetData>
      <sheetData sheetId="1" refreshError="1">
        <row r="1">
          <cell r="J1" t="str">
            <v>FBU FUEL FORECAST</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Nanticoke</v>
          </cell>
          <cell r="B5" t="str">
            <v>Energy</v>
          </cell>
          <cell r="D5" t="str">
            <v>GWh</v>
          </cell>
          <cell r="F5">
            <v>2030.6959999999999</v>
          </cell>
          <cell r="G5">
            <v>1924.1389999999999</v>
          </cell>
          <cell r="H5">
            <v>1858.365</v>
          </cell>
          <cell r="I5">
            <v>1735.836</v>
          </cell>
          <cell r="J5">
            <v>1544.5881999999999</v>
          </cell>
          <cell r="K5">
            <v>1735.7340999999999</v>
          </cell>
          <cell r="L5">
            <v>1923.3889999999999</v>
          </cell>
          <cell r="M5">
            <v>1967.4384</v>
          </cell>
          <cell r="N5">
            <v>1802.0365999999999</v>
          </cell>
          <cell r="O5">
            <v>1829.462</v>
          </cell>
          <cell r="P5">
            <v>1905.6241</v>
          </cell>
          <cell r="Q5">
            <v>2201.7118999999998</v>
          </cell>
          <cell r="R5">
            <v>22459.0203</v>
          </cell>
        </row>
        <row r="6">
          <cell r="B6" t="str">
            <v xml:space="preserve">ByProducts </v>
          </cell>
          <cell r="D6" t="str">
            <v>SO2   (Mg)</v>
          </cell>
          <cell r="F6">
            <v>7369.2</v>
          </cell>
          <cell r="G6">
            <v>7260.9</v>
          </cell>
          <cell r="H6">
            <v>7306.6116520350006</v>
          </cell>
          <cell r="I6">
            <v>6419.5714919516777</v>
          </cell>
          <cell r="J6">
            <v>5710.6541175530838</v>
          </cell>
          <cell r="K6">
            <v>6419.193661312047</v>
          </cell>
          <cell r="L6">
            <v>7115.1858318284912</v>
          </cell>
          <cell r="M6">
            <v>7278.6168334352014</v>
          </cell>
          <cell r="N6">
            <v>6665.0581282464755</v>
          </cell>
          <cell r="O6">
            <v>6766.7718459977241</v>
          </cell>
          <cell r="P6">
            <v>7049.281008499609</v>
          </cell>
          <cell r="Q6">
            <v>8126.0398994336247</v>
          </cell>
          <cell r="R6">
            <v>83487.084470292932</v>
          </cell>
        </row>
        <row r="7">
          <cell r="B7" t="str">
            <v xml:space="preserve"> (Excluding Ash)</v>
          </cell>
          <cell r="D7" t="str">
            <v>NOx   (Mg)</v>
          </cell>
          <cell r="F7">
            <v>2159.6</v>
          </cell>
          <cell r="G7">
            <v>2058.5</v>
          </cell>
          <cell r="H7">
            <v>2000.0454937515526</v>
          </cell>
          <cell r="I7">
            <v>1868.7484381935947</v>
          </cell>
          <cell r="J7">
            <v>1663.6533309574172</v>
          </cell>
          <cell r="K7">
            <v>1868.6392126361575</v>
          </cell>
          <cell r="L7">
            <v>2069.6896653252643</v>
          </cell>
          <cell r="M7">
            <v>2116.855967172989</v>
          </cell>
          <cell r="N7">
            <v>1939.6963428295101</v>
          </cell>
          <cell r="O7">
            <v>1969.0815196349365</v>
          </cell>
          <cell r="P7">
            <v>2050.6647737373373</v>
          </cell>
          <cell r="Q7">
            <v>2367.5306733622374</v>
          </cell>
          <cell r="R7">
            <v>24132.705417600995</v>
          </cell>
        </row>
        <row r="8">
          <cell r="D8" t="str">
            <v>Total AGE   (Mg)</v>
          </cell>
          <cell r="F8">
            <v>9528.7999999999993</v>
          </cell>
          <cell r="G8">
            <v>9319.4</v>
          </cell>
          <cell r="H8">
            <v>9306.6571457865539</v>
          </cell>
          <cell r="I8">
            <v>8288.3199301452732</v>
          </cell>
          <cell r="J8">
            <v>7374.3074485105008</v>
          </cell>
          <cell r="K8">
            <v>8287.832873948204</v>
          </cell>
          <cell r="L8">
            <v>9184.8754971537564</v>
          </cell>
          <cell r="M8">
            <v>9395.4728006081896</v>
          </cell>
          <cell r="N8">
            <v>8604.7544710759848</v>
          </cell>
          <cell r="O8">
            <v>8735.8533656326599</v>
          </cell>
          <cell r="P8">
            <v>9099.9457822369459</v>
          </cell>
          <cell r="Q8">
            <v>10493.570572795863</v>
          </cell>
          <cell r="R8">
            <v>107619.78988789393</v>
          </cell>
        </row>
        <row r="9">
          <cell r="D9" t="str">
            <v>Sulphur Content (%)</v>
          </cell>
          <cell r="F9">
            <v>0.46684403587251877</v>
          </cell>
          <cell r="G9">
            <v>0.4378813153854354</v>
          </cell>
          <cell r="H9">
            <v>0.45115630970154336</v>
          </cell>
          <cell r="I9">
            <v>0.4425</v>
          </cell>
          <cell r="J9">
            <v>0.4425</v>
          </cell>
          <cell r="K9">
            <v>0.4425</v>
          </cell>
          <cell r="L9">
            <v>0.4425</v>
          </cell>
          <cell r="M9">
            <v>0.4425</v>
          </cell>
          <cell r="N9">
            <v>0.4425</v>
          </cell>
          <cell r="O9">
            <v>0.4425</v>
          </cell>
          <cell r="P9">
            <v>0.4425</v>
          </cell>
          <cell r="Q9">
            <v>0.4425</v>
          </cell>
          <cell r="R9">
            <v>0.44504527804530741</v>
          </cell>
        </row>
        <row r="10">
          <cell r="D10" t="str">
            <v>CO2  (Gg)</v>
          </cell>
          <cell r="F10">
            <v>1997</v>
          </cell>
          <cell r="G10">
            <v>1835</v>
          </cell>
          <cell r="H10">
            <v>1883.119231245598</v>
          </cell>
          <cell r="I10">
            <v>1679.1824503542584</v>
          </cell>
          <cell r="J10">
            <v>1494.0543906908078</v>
          </cell>
          <cell r="K10">
            <v>1679.0838030003817</v>
          </cell>
          <cell r="L10">
            <v>1860.7633134314742</v>
          </cell>
          <cell r="M10">
            <v>1903.4142929562877</v>
          </cell>
          <cell r="N10">
            <v>1743.2717431520973</v>
          </cell>
          <cell r="O10">
            <v>1769.8235383124518</v>
          </cell>
          <cell r="P10">
            <v>1843.5628433459428</v>
          </cell>
          <cell r="Q10">
            <v>2124.495484314953</v>
          </cell>
          <cell r="R10">
            <v>21812.771090804254</v>
          </cell>
        </row>
        <row r="11">
          <cell r="D11" t="str">
            <v>Particulate  (Mg)</v>
          </cell>
          <cell r="F11">
            <v>0</v>
          </cell>
          <cell r="G11">
            <v>0</v>
          </cell>
          <cell r="H11">
            <v>764.58061193181891</v>
          </cell>
          <cell r="I11">
            <v>679.83531413730486</v>
          </cell>
          <cell r="J11">
            <v>604.64087252471529</v>
          </cell>
          <cell r="K11">
            <v>679.79522998680329</v>
          </cell>
          <cell r="L11">
            <v>753.64745568188289</v>
          </cell>
          <cell r="M11">
            <v>770.99336302889913</v>
          </cell>
          <cell r="N11">
            <v>705.88083040505092</v>
          </cell>
          <cell r="O11">
            <v>716.67343919593645</v>
          </cell>
          <cell r="P11">
            <v>746.65302744281826</v>
          </cell>
          <cell r="Q11">
            <v>860.96402401005719</v>
          </cell>
          <cell r="R11">
            <v>7283.6641683452872</v>
          </cell>
        </row>
        <row r="12">
          <cell r="B12" t="str">
            <v>Ash Summary (Gg)</v>
          </cell>
        </row>
        <row r="13">
          <cell r="C13" t="str">
            <v xml:space="preserve">     Total Fly Ash Production </v>
          </cell>
          <cell r="F13">
            <v>63445.348760025037</v>
          </cell>
          <cell r="G13">
            <v>59361.347911248085</v>
          </cell>
          <cell r="H13">
            <v>59357.595732450427</v>
          </cell>
          <cell r="I13">
            <v>52778.463266609848</v>
          </cell>
          <cell r="J13">
            <v>46940.803774708613</v>
          </cell>
          <cell r="K13">
            <v>52775.351366093906</v>
          </cell>
          <cell r="L13">
            <v>58508.809013776372</v>
          </cell>
          <cell r="M13">
            <v>59855.444463131105</v>
          </cell>
          <cell r="N13">
            <v>54800.485799142618</v>
          </cell>
          <cell r="O13">
            <v>55638.361229817296</v>
          </cell>
          <cell r="P13">
            <v>57965.802249917884</v>
          </cell>
          <cell r="Q13">
            <v>66840.243762197249</v>
          </cell>
          <cell r="R13">
            <v>688268.05732911848</v>
          </cell>
        </row>
        <row r="14">
          <cell r="C14" t="str">
            <v xml:space="preserve">     Bottom Ash Production</v>
          </cell>
          <cell r="F14">
            <v>11196.238016475007</v>
          </cell>
          <cell r="G14">
            <v>10475.531984337902</v>
          </cell>
          <cell r="H14">
            <v>10474.869835138314</v>
          </cell>
          <cell r="I14">
            <v>9313.8464588135048</v>
          </cell>
          <cell r="J14">
            <v>8283.6712543603444</v>
          </cell>
          <cell r="K14">
            <v>9313.297299898928</v>
          </cell>
          <cell r="L14">
            <v>10325.083943607597</v>
          </cell>
          <cell r="M14">
            <v>10562.725493493728</v>
          </cell>
          <cell r="N14">
            <v>9670.6739645545804</v>
          </cell>
          <cell r="O14">
            <v>9818.5343346736427</v>
          </cell>
          <cell r="P14">
            <v>10229.259220573746</v>
          </cell>
          <cell r="Q14">
            <v>11795.337134505402</v>
          </cell>
          <cell r="R14">
            <v>121459.0689404327</v>
          </cell>
        </row>
        <row r="15">
          <cell r="B15" t="str">
            <v>Consumption</v>
          </cell>
          <cell r="D15" t="str">
            <v>MSC</v>
          </cell>
          <cell r="F15">
            <v>42.237845758319153</v>
          </cell>
          <cell r="G15">
            <v>10.151239054409405</v>
          </cell>
          <cell r="H15">
            <v>0</v>
          </cell>
          <cell r="I15">
            <v>0</v>
          </cell>
          <cell r="J15">
            <v>0</v>
          </cell>
          <cell r="K15">
            <v>0</v>
          </cell>
          <cell r="L15">
            <v>0</v>
          </cell>
          <cell r="M15">
            <v>0</v>
          </cell>
          <cell r="N15">
            <v>0</v>
          </cell>
          <cell r="O15">
            <v>0</v>
          </cell>
          <cell r="P15">
            <v>0</v>
          </cell>
          <cell r="Q15">
            <v>0</v>
          </cell>
          <cell r="R15">
            <v>52.389084812728555</v>
          </cell>
        </row>
        <row r="16">
          <cell r="C16" t="str">
            <v>(ktons)</v>
          </cell>
          <cell r="D16" t="str">
            <v>HiQ LSC</v>
          </cell>
          <cell r="F16">
            <v>182.82907097468998</v>
          </cell>
          <cell r="G16">
            <v>281.75069159999998</v>
          </cell>
          <cell r="H16">
            <v>355.370736357</v>
          </cell>
          <cell r="I16">
            <v>304.25058895804625</v>
          </cell>
          <cell r="J16">
            <v>270.59839015158474</v>
          </cell>
          <cell r="K16">
            <v>304.23264986876336</v>
          </cell>
          <cell r="L16">
            <v>337.28415910391374</v>
          </cell>
          <cell r="M16">
            <v>345.04707229273276</v>
          </cell>
          <cell r="N16">
            <v>315.90688791661671</v>
          </cell>
          <cell r="O16">
            <v>320.7369658968812</v>
          </cell>
          <cell r="P16">
            <v>334.15390260368963</v>
          </cell>
          <cell r="Q16">
            <v>385.31215712022299</v>
          </cell>
          <cell r="R16">
            <v>3737.4732728441413</v>
          </cell>
        </row>
        <row r="17">
          <cell r="C17">
            <v>12566</v>
          </cell>
          <cell r="D17" t="str">
            <v>Port Mix LSC</v>
          </cell>
          <cell r="F17">
            <v>104.81177543799085</v>
          </cell>
          <cell r="G17">
            <v>25.189953916590596</v>
          </cell>
          <cell r="H17">
            <v>0</v>
          </cell>
          <cell r="I17">
            <v>0</v>
          </cell>
          <cell r="J17">
            <v>0</v>
          </cell>
          <cell r="K17">
            <v>0</v>
          </cell>
          <cell r="L17">
            <v>0</v>
          </cell>
          <cell r="M17">
            <v>0</v>
          </cell>
          <cell r="N17">
            <v>0</v>
          </cell>
          <cell r="O17">
            <v>0</v>
          </cell>
          <cell r="P17">
            <v>0</v>
          </cell>
          <cell r="Q17">
            <v>0</v>
          </cell>
          <cell r="R17">
            <v>130.00172935458144</v>
          </cell>
        </row>
        <row r="18">
          <cell r="D18" t="str">
            <v>WCB</v>
          </cell>
          <cell r="F18">
            <v>0</v>
          </cell>
          <cell r="G18">
            <v>0</v>
          </cell>
          <cell r="H18">
            <v>0</v>
          </cell>
          <cell r="I18">
            <v>0</v>
          </cell>
          <cell r="J18">
            <v>0</v>
          </cell>
          <cell r="K18">
            <v>0</v>
          </cell>
          <cell r="L18">
            <v>0</v>
          </cell>
          <cell r="M18">
            <v>0</v>
          </cell>
          <cell r="N18">
            <v>0</v>
          </cell>
          <cell r="O18">
            <v>0</v>
          </cell>
          <cell r="P18">
            <v>0</v>
          </cell>
          <cell r="Q18">
            <v>0</v>
          </cell>
          <cell r="R18">
            <v>0</v>
          </cell>
        </row>
        <row r="19">
          <cell r="D19" t="str">
            <v>PRB</v>
          </cell>
          <cell r="F19">
            <v>693.07583662800005</v>
          </cell>
          <cell r="G19">
            <v>662.82070661100011</v>
          </cell>
          <cell r="H19">
            <v>616.28113619100009</v>
          </cell>
          <cell r="I19">
            <v>565.0368080649431</v>
          </cell>
          <cell r="J19">
            <v>502.53986742437172</v>
          </cell>
          <cell r="K19">
            <v>565.00349261341773</v>
          </cell>
          <cell r="L19">
            <v>626.38486690726847</v>
          </cell>
          <cell r="M19">
            <v>640.80170568650374</v>
          </cell>
          <cell r="N19">
            <v>586.68422041657402</v>
          </cell>
          <cell r="O19">
            <v>595.65436523706512</v>
          </cell>
          <cell r="P19">
            <v>620.57153340685227</v>
          </cell>
          <cell r="Q19">
            <v>715.57972036612841</v>
          </cell>
          <cell r="R19">
            <v>7390.4342595531252</v>
          </cell>
        </row>
        <row r="20">
          <cell r="D20" t="str">
            <v>Gas (million m3)</v>
          </cell>
          <cell r="F20">
            <v>5.6390000000000002</v>
          </cell>
          <cell r="G20">
            <v>4.6440000000000001</v>
          </cell>
          <cell r="H20">
            <v>4.2709999999999999</v>
          </cell>
          <cell r="I20">
            <v>3.4111230148787675</v>
          </cell>
          <cell r="J20">
            <v>3.033829448272638</v>
          </cell>
          <cell r="K20">
            <v>3.4109218897452771</v>
          </cell>
          <cell r="L20">
            <v>3.781480790599355</v>
          </cell>
          <cell r="M20">
            <v>3.8685151392642898</v>
          </cell>
          <cell r="N20">
            <v>3.5418082825131041</v>
          </cell>
          <cell r="O20">
            <v>3.5959609801909109</v>
          </cell>
          <cell r="P20">
            <v>3.7463857394214561</v>
          </cell>
          <cell r="Q20">
            <v>6.0516749001116459</v>
          </cell>
          <cell r="R20">
            <v>48.995700184997446</v>
          </cell>
        </row>
        <row r="21">
          <cell r="C21" t="str">
            <v>Fuel Conv Factor (MWh/ton)</v>
          </cell>
          <cell r="F21">
            <v>2.5279910220665371</v>
          </cell>
          <cell r="G21">
            <v>2.49464196133182</v>
          </cell>
          <cell r="H21">
            <v>2.387378410313675</v>
          </cell>
          <cell r="I21">
            <v>2.5105281039235381</v>
          </cell>
          <cell r="J21">
            <v>2.5117437372002667</v>
          </cell>
          <cell r="K21">
            <v>2.5105287513197996</v>
          </cell>
          <cell r="L21">
            <v>2.5093370982605125</v>
          </cell>
          <cell r="M21">
            <v>2.5090575380610023</v>
          </cell>
          <cell r="N21">
            <v>2.5101075854631953</v>
          </cell>
          <cell r="O21">
            <v>2.5099334155146282</v>
          </cell>
          <cell r="P21">
            <v>2.5094498611027225</v>
          </cell>
          <cell r="Q21">
            <v>2.5075950566893708</v>
          </cell>
          <cell r="R21">
            <v>2.4994510110277006</v>
          </cell>
        </row>
        <row r="22">
          <cell r="C22" t="str">
            <v>($ 000's)</v>
          </cell>
          <cell r="D22" t="str">
            <v>MSC</v>
          </cell>
          <cell r="F22">
            <v>3033.7238464292291</v>
          </cell>
          <cell r="G22">
            <v>693.25279773456975</v>
          </cell>
          <cell r="H22">
            <v>0</v>
          </cell>
          <cell r="I22">
            <v>0</v>
          </cell>
          <cell r="J22">
            <v>0</v>
          </cell>
          <cell r="K22">
            <v>0</v>
          </cell>
          <cell r="L22">
            <v>0</v>
          </cell>
          <cell r="M22">
            <v>0</v>
          </cell>
          <cell r="N22">
            <v>0</v>
          </cell>
          <cell r="O22">
            <v>0</v>
          </cell>
          <cell r="P22">
            <v>0</v>
          </cell>
          <cell r="Q22">
            <v>0</v>
          </cell>
          <cell r="R22">
            <v>3726.9766441637989</v>
          </cell>
        </row>
        <row r="23">
          <cell r="D23" t="str">
            <v>HiQ LSC</v>
          </cell>
          <cell r="F23">
            <v>12660.096638843814</v>
          </cell>
          <cell r="G23">
            <v>18932.988000000001</v>
          </cell>
          <cell r="H23">
            <v>23907.751</v>
          </cell>
          <cell r="I23">
            <v>20470.263910334408</v>
          </cell>
          <cell r="J23">
            <v>18796.79633705593</v>
          </cell>
          <cell r="K23">
            <v>21449.369720239021</v>
          </cell>
          <cell r="L23">
            <v>23964.409369980709</v>
          </cell>
          <cell r="M23">
            <v>24631.799413382698</v>
          </cell>
          <cell r="N23">
            <v>22607.43483033932</v>
          </cell>
          <cell r="O23">
            <v>22981.874391428271</v>
          </cell>
          <cell r="P23">
            <v>23954.318341455371</v>
          </cell>
          <cell r="Q23">
            <v>27597.670124275897</v>
          </cell>
          <cell r="R23">
            <v>261954.77207733545</v>
          </cell>
        </row>
        <row r="24">
          <cell r="D24" t="str">
            <v>Port Mix LSC</v>
          </cell>
          <cell r="F24">
            <v>6796.5685147269551</v>
          </cell>
          <cell r="G24">
            <v>1720.2832022654304</v>
          </cell>
          <cell r="H24">
            <v>-0.06</v>
          </cell>
          <cell r="I24">
            <v>0</v>
          </cell>
          <cell r="J24">
            <v>0</v>
          </cell>
          <cell r="K24">
            <v>0</v>
          </cell>
          <cell r="L24">
            <v>0</v>
          </cell>
          <cell r="M24">
            <v>0</v>
          </cell>
          <cell r="N24">
            <v>0</v>
          </cell>
          <cell r="O24">
            <v>0</v>
          </cell>
          <cell r="P24">
            <v>0</v>
          </cell>
          <cell r="Q24">
            <v>0</v>
          </cell>
          <cell r="R24">
            <v>8516.7917169923858</v>
          </cell>
        </row>
        <row r="25">
          <cell r="D25" t="str">
            <v>WCB</v>
          </cell>
          <cell r="F25">
            <v>0</v>
          </cell>
          <cell r="G25">
            <v>0</v>
          </cell>
          <cell r="H25">
            <v>0</v>
          </cell>
          <cell r="I25">
            <v>0</v>
          </cell>
          <cell r="J25">
            <v>0</v>
          </cell>
          <cell r="K25">
            <v>0</v>
          </cell>
          <cell r="L25">
            <v>0</v>
          </cell>
          <cell r="M25">
            <v>0</v>
          </cell>
          <cell r="N25">
            <v>0</v>
          </cell>
          <cell r="O25">
            <v>0</v>
          </cell>
          <cell r="P25">
            <v>0</v>
          </cell>
          <cell r="Q25">
            <v>0</v>
          </cell>
          <cell r="R25">
            <v>0</v>
          </cell>
        </row>
        <row r="26">
          <cell r="D26" t="str">
            <v>PRB</v>
          </cell>
          <cell r="F26">
            <v>26410.357</v>
          </cell>
          <cell r="G26">
            <v>24752.542000000001</v>
          </cell>
          <cell r="H26">
            <v>23041.83</v>
          </cell>
          <cell r="I26">
            <v>21650.143352428226</v>
          </cell>
          <cell r="J26">
            <v>20511.587208418317</v>
          </cell>
          <cell r="K26">
            <v>23396.668126929853</v>
          </cell>
          <cell r="L26">
            <v>26142.17795409017</v>
          </cell>
          <cell r="M26">
            <v>26820.622674232487</v>
          </cell>
          <cell r="N26">
            <v>24705.764356222699</v>
          </cell>
          <cell r="O26">
            <v>25027.847727450342</v>
          </cell>
          <cell r="P26">
            <v>26239.230637031964</v>
          </cell>
          <cell r="Q26">
            <v>30058.933398799061</v>
          </cell>
          <cell r="R26">
            <v>298757.70443560311</v>
          </cell>
        </row>
        <row r="27">
          <cell r="D27" t="str">
            <v>Natural Gas</v>
          </cell>
          <cell r="F27">
            <v>1922.3240000000001</v>
          </cell>
          <cell r="G27">
            <v>1610.759</v>
          </cell>
          <cell r="H27">
            <v>1493.9010000000001</v>
          </cell>
          <cell r="I27">
            <v>958.26293706787317</v>
          </cell>
          <cell r="J27">
            <v>859.00964581621906</v>
          </cell>
          <cell r="K27">
            <v>958.20990173929533</v>
          </cell>
          <cell r="L27">
            <v>1056.1746200866696</v>
          </cell>
          <cell r="M27">
            <v>1079.2612025062308</v>
          </cell>
          <cell r="N27">
            <v>992.75404878721451</v>
          </cell>
          <cell r="O27">
            <v>1007.0644568361512</v>
          </cell>
          <cell r="P27">
            <v>1046.8740565658504</v>
          </cell>
          <cell r="Q27">
            <v>1640.7065495073946</v>
          </cell>
          <cell r="R27">
            <v>14625.301418912899</v>
          </cell>
        </row>
        <row r="28">
          <cell r="D28" t="str">
            <v>Unit Cost ($/ton)</v>
          </cell>
          <cell r="F28">
            <v>61.468726744202066</v>
          </cell>
          <cell r="G28">
            <v>60.265766185223633</v>
          </cell>
          <cell r="H28">
            <v>60.772486951132272</v>
          </cell>
          <cell r="I28">
            <v>61.334112747152652</v>
          </cell>
          <cell r="J28">
            <v>64.357761420218409</v>
          </cell>
          <cell r="K28">
            <v>65.306921492357688</v>
          </cell>
          <cell r="L28">
            <v>65.817265255914947</v>
          </cell>
          <cell r="M28">
            <v>66.064542216780893</v>
          </cell>
          <cell r="N28">
            <v>66.353551458321874</v>
          </cell>
          <cell r="O28">
            <v>66.316428457785591</v>
          </cell>
          <cell r="P28">
            <v>66.549120355426211</v>
          </cell>
          <cell r="Q28">
            <v>66.294468990826871</v>
          </cell>
          <cell r="R28">
            <v>64.245154356497494</v>
          </cell>
        </row>
        <row r="29">
          <cell r="D29" t="str">
            <v>Ignition Support</v>
          </cell>
          <cell r="F29">
            <v>0</v>
          </cell>
          <cell r="G29">
            <v>0</v>
          </cell>
          <cell r="H29">
            <v>0</v>
          </cell>
          <cell r="I29">
            <v>438.10761348772053</v>
          </cell>
          <cell r="J29">
            <v>454.08856033997796</v>
          </cell>
          <cell r="K29">
            <v>438.119816920098</v>
          </cell>
          <cell r="L29">
            <v>408.9583157632751</v>
          </cell>
          <cell r="M29">
            <v>400.16894145967586</v>
          </cell>
          <cell r="N29">
            <v>429.34639830699956</v>
          </cell>
          <cell r="O29">
            <v>425.22902293199149</v>
          </cell>
          <cell r="P29">
            <v>412.29347788358069</v>
          </cell>
          <cell r="Q29">
            <v>332.91656169172353</v>
          </cell>
          <cell r="R29">
            <v>3739.2287087850427</v>
          </cell>
        </row>
        <row r="30">
          <cell r="B30" t="str">
            <v>Total Consumption Costs ($K)</v>
          </cell>
          <cell r="F30">
            <v>50823.07</v>
          </cell>
          <cell r="G30">
            <v>47709.824999999997</v>
          </cell>
          <cell r="H30">
            <v>48443.421999999999</v>
          </cell>
          <cell r="I30">
            <v>43516.777813318229</v>
          </cell>
          <cell r="J30">
            <v>40621.481751630447</v>
          </cell>
          <cell r="K30">
            <v>46242.367565828274</v>
          </cell>
          <cell r="L30">
            <v>51571.720259920825</v>
          </cell>
          <cell r="M30">
            <v>52931.852231581091</v>
          </cell>
          <cell r="N30">
            <v>48735.299633656228</v>
          </cell>
          <cell r="O30">
            <v>49442.015598646758</v>
          </cell>
          <cell r="P30">
            <v>51652.716512936771</v>
          </cell>
          <cell r="Q30">
            <v>59630.226634274077</v>
          </cell>
          <cell r="R30">
            <v>591320.7750017927</v>
          </cell>
        </row>
        <row r="31">
          <cell r="D31" t="str">
            <v>FUEC ($/MWh)</v>
          </cell>
          <cell r="F31">
            <v>25.027414246150091</v>
          </cell>
          <cell r="G31">
            <v>24.795414988210315</v>
          </cell>
          <cell r="H31">
            <v>26.067764943915755</v>
          </cell>
          <cell r="I31">
            <v>25.069636655374257</v>
          </cell>
          <cell r="J31">
            <v>26.299230922281065</v>
          </cell>
          <cell r="K31">
            <v>26.641389119352024</v>
          </cell>
          <cell r="L31">
            <v>26.812943330715122</v>
          </cell>
          <cell r="M31">
            <v>26.903943844737956</v>
          </cell>
          <cell r="N31">
            <v>27.044567038014783</v>
          </cell>
          <cell r="O31">
            <v>27.025440046662219</v>
          </cell>
          <cell r="P31">
            <v>27.105406839122558</v>
          </cell>
          <cell r="Q31">
            <v>27.0835737565274</v>
          </cell>
          <cell r="R31">
            <v>26.328876643020475</v>
          </cell>
        </row>
        <row r="32">
          <cell r="B32" t="str">
            <v>Deliveries</v>
          </cell>
          <cell r="D32" t="str">
            <v>MSC</v>
          </cell>
          <cell r="F32">
            <v>52.391739519000005</v>
          </cell>
          <cell r="G32">
            <v>0</v>
          </cell>
          <cell r="H32">
            <v>0</v>
          </cell>
          <cell r="I32">
            <v>0</v>
          </cell>
          <cell r="J32">
            <v>0</v>
          </cell>
          <cell r="K32">
            <v>0</v>
          </cell>
          <cell r="L32">
            <v>0</v>
          </cell>
          <cell r="M32">
            <v>0</v>
          </cell>
          <cell r="N32">
            <v>0</v>
          </cell>
          <cell r="O32">
            <v>0</v>
          </cell>
          <cell r="P32">
            <v>0</v>
          </cell>
          <cell r="Q32">
            <v>9.9999994063182385E-8</v>
          </cell>
          <cell r="R32">
            <v>52.391739618999999</v>
          </cell>
        </row>
        <row r="33">
          <cell r="C33" t="str">
            <v>(ktons)</v>
          </cell>
          <cell r="D33" t="str">
            <v>HiQ LSC</v>
          </cell>
          <cell r="F33">
            <v>339.59997288</v>
          </cell>
          <cell r="G33">
            <v>1.1023109999999999E-3</v>
          </cell>
          <cell r="H33">
            <v>88.572893472000004</v>
          </cell>
          <cell r="I33">
            <v>341</v>
          </cell>
          <cell r="J33">
            <v>341</v>
          </cell>
          <cell r="K33">
            <v>341</v>
          </cell>
          <cell r="L33">
            <v>372</v>
          </cell>
          <cell r="M33">
            <v>372</v>
          </cell>
          <cell r="N33">
            <v>403</v>
          </cell>
          <cell r="O33">
            <v>372</v>
          </cell>
          <cell r="P33">
            <v>372</v>
          </cell>
          <cell r="Q33">
            <v>309.99951005904961</v>
          </cell>
          <cell r="R33">
            <v>3652.1734787220498</v>
          </cell>
        </row>
        <row r="34">
          <cell r="D34" t="str">
            <v>Port Mix LSC</v>
          </cell>
          <cell r="F34">
            <v>130.00876396199999</v>
          </cell>
          <cell r="G34">
            <v>0</v>
          </cell>
          <cell r="H34">
            <v>0</v>
          </cell>
          <cell r="I34">
            <v>0</v>
          </cell>
          <cell r="J34">
            <v>0</v>
          </cell>
          <cell r="K34">
            <v>0</v>
          </cell>
          <cell r="L34">
            <v>0</v>
          </cell>
          <cell r="M34">
            <v>0</v>
          </cell>
          <cell r="N34">
            <v>0</v>
          </cell>
          <cell r="O34">
            <v>0</v>
          </cell>
          <cell r="P34">
            <v>0</v>
          </cell>
          <cell r="Q34">
            <v>9.9999994063182385E-8</v>
          </cell>
          <cell r="R34">
            <v>130.00876406199998</v>
          </cell>
        </row>
        <row r="35">
          <cell r="D35" t="str">
            <v>WCB</v>
          </cell>
          <cell r="F35">
            <v>0</v>
          </cell>
          <cell r="G35">
            <v>0</v>
          </cell>
          <cell r="H35">
            <v>0</v>
          </cell>
          <cell r="I35">
            <v>0</v>
          </cell>
          <cell r="J35">
            <v>0</v>
          </cell>
          <cell r="K35">
            <v>0</v>
          </cell>
          <cell r="L35">
            <v>0</v>
          </cell>
          <cell r="M35">
            <v>0</v>
          </cell>
          <cell r="N35">
            <v>0</v>
          </cell>
          <cell r="O35">
            <v>0</v>
          </cell>
          <cell r="P35">
            <v>0</v>
          </cell>
          <cell r="Q35">
            <v>0</v>
          </cell>
          <cell r="R35">
            <v>0</v>
          </cell>
        </row>
        <row r="36">
          <cell r="D36" t="str">
            <v>PRB</v>
          </cell>
          <cell r="F36">
            <v>279.11727062100005</v>
          </cell>
          <cell r="G36">
            <v>0.86421182400000007</v>
          </cell>
          <cell r="H36">
            <v>117.56257046100001</v>
          </cell>
          <cell r="I36">
            <v>924</v>
          </cell>
          <cell r="J36">
            <v>837</v>
          </cell>
          <cell r="K36">
            <v>837</v>
          </cell>
          <cell r="L36">
            <v>864</v>
          </cell>
          <cell r="M36">
            <v>864</v>
          </cell>
          <cell r="N36">
            <v>808</v>
          </cell>
          <cell r="O36">
            <v>808</v>
          </cell>
          <cell r="P36">
            <v>808</v>
          </cell>
          <cell r="Q36">
            <v>696.00016120875966</v>
          </cell>
          <cell r="R36">
            <v>7843.5442141147605</v>
          </cell>
        </row>
        <row r="37">
          <cell r="C37" t="str">
            <v>($ 000's)</v>
          </cell>
          <cell r="D37" t="str">
            <v>MSC</v>
          </cell>
          <cell r="F37">
            <v>3763.0250000000001</v>
          </cell>
          <cell r="G37">
            <v>-1.5980000000000001</v>
          </cell>
          <cell r="H37">
            <v>0</v>
          </cell>
          <cell r="I37">
            <v>0</v>
          </cell>
          <cell r="J37">
            <v>0</v>
          </cell>
          <cell r="K37">
            <v>0</v>
          </cell>
          <cell r="L37">
            <v>0</v>
          </cell>
          <cell r="M37">
            <v>0</v>
          </cell>
          <cell r="N37">
            <v>0</v>
          </cell>
          <cell r="O37">
            <v>0</v>
          </cell>
          <cell r="P37">
            <v>0</v>
          </cell>
          <cell r="Q37">
            <v>7.6384485070335149E-6</v>
          </cell>
          <cell r="R37">
            <v>3761.4270076384487</v>
          </cell>
        </row>
        <row r="38">
          <cell r="D38" t="str">
            <v>HiQ LSC</v>
          </cell>
          <cell r="F38">
            <v>22201.312000000002</v>
          </cell>
          <cell r="G38">
            <v>80.194000000000003</v>
          </cell>
          <cell r="H38">
            <v>5962.8549999999996</v>
          </cell>
          <cell r="I38">
            <v>24662.847254194185</v>
          </cell>
          <cell r="J38">
            <v>24579.326151525747</v>
          </cell>
          <cell r="K38">
            <v>24532.046244742909</v>
          </cell>
          <cell r="L38">
            <v>26743.145409102643</v>
          </cell>
          <cell r="M38">
            <v>26725.0673452103</v>
          </cell>
          <cell r="N38">
            <v>28933.807751990549</v>
          </cell>
          <cell r="O38">
            <v>26691.341569881846</v>
          </cell>
          <cell r="P38">
            <v>26596.789288255084</v>
          </cell>
          <cell r="Q38">
            <v>22094.768848156898</v>
          </cell>
          <cell r="R38">
            <v>259803.50086306015</v>
          </cell>
        </row>
        <row r="39">
          <cell r="D39" t="str">
            <v>Port Mix LSC</v>
          </cell>
          <cell r="F39">
            <v>8430.4789999999994</v>
          </cell>
          <cell r="G39">
            <v>0</v>
          </cell>
          <cell r="H39">
            <v>0</v>
          </cell>
          <cell r="I39">
            <v>0</v>
          </cell>
          <cell r="J39">
            <v>0</v>
          </cell>
          <cell r="K39">
            <v>0</v>
          </cell>
          <cell r="L39">
            <v>0</v>
          </cell>
          <cell r="M39">
            <v>0</v>
          </cell>
          <cell r="N39">
            <v>0</v>
          </cell>
          <cell r="O39">
            <v>0</v>
          </cell>
          <cell r="P39">
            <v>0</v>
          </cell>
          <cell r="Q39">
            <v>7.3927084273666921E-6</v>
          </cell>
          <cell r="R39">
            <v>8430.479007392707</v>
          </cell>
        </row>
        <row r="40">
          <cell r="D40" t="str">
            <v>WCB</v>
          </cell>
          <cell r="F40">
            <v>0</v>
          </cell>
          <cell r="G40">
            <v>0</v>
          </cell>
          <cell r="H40">
            <v>0</v>
          </cell>
          <cell r="I40">
            <v>0</v>
          </cell>
          <cell r="J40">
            <v>0</v>
          </cell>
          <cell r="K40">
            <v>0</v>
          </cell>
          <cell r="L40">
            <v>0</v>
          </cell>
          <cell r="M40">
            <v>0</v>
          </cell>
          <cell r="N40">
            <v>0</v>
          </cell>
          <cell r="O40">
            <v>0</v>
          </cell>
          <cell r="P40">
            <v>0</v>
          </cell>
          <cell r="Q40">
            <v>0</v>
          </cell>
          <cell r="R40">
            <v>0</v>
          </cell>
        </row>
        <row r="41">
          <cell r="D41" t="str">
            <v>PRB</v>
          </cell>
          <cell r="F41">
            <v>9205.6859999999997</v>
          </cell>
          <cell r="G41">
            <v>86.241</v>
          </cell>
          <cell r="H41">
            <v>5064.6940000000004</v>
          </cell>
          <cell r="I41">
            <v>38103.186276954264</v>
          </cell>
          <cell r="J41">
            <v>35002.820546648174</v>
          </cell>
          <cell r="K41">
            <v>35208.399008493092</v>
          </cell>
          <cell r="L41">
            <v>36289.493316391709</v>
          </cell>
          <cell r="M41">
            <v>36712.281123573928</v>
          </cell>
          <cell r="N41">
            <v>33804.26207239279</v>
          </cell>
          <cell r="O41">
            <v>34633.849002357674</v>
          </cell>
          <cell r="P41">
            <v>33400.269259939982</v>
          </cell>
          <cell r="Q41">
            <v>29432.223331000376</v>
          </cell>
          <cell r="R41">
            <v>326943.404937752</v>
          </cell>
        </row>
        <row r="42">
          <cell r="C42" t="str">
            <v xml:space="preserve"> ($/ton)</v>
          </cell>
          <cell r="D42" t="str">
            <v>MSC</v>
          </cell>
          <cell r="F42">
            <v>71.824776855048469</v>
          </cell>
          <cell r="G42">
            <v>0</v>
          </cell>
          <cell r="H42">
            <v>0</v>
          </cell>
          <cell r="I42">
            <v>0</v>
          </cell>
          <cell r="J42">
            <v>0</v>
          </cell>
          <cell r="K42">
            <v>0</v>
          </cell>
          <cell r="L42">
            <v>0</v>
          </cell>
          <cell r="M42">
            <v>0</v>
          </cell>
          <cell r="N42">
            <v>0</v>
          </cell>
          <cell r="O42">
            <v>0</v>
          </cell>
          <cell r="P42">
            <v>0</v>
          </cell>
          <cell r="Q42">
            <v>76.384489605142988</v>
          </cell>
          <cell r="R42">
            <v>71.794275872343007</v>
          </cell>
        </row>
        <row r="43">
          <cell r="D43" t="str">
            <v>HiQ LSC</v>
          </cell>
          <cell r="F43">
            <v>65.374893324402564</v>
          </cell>
          <cell r="G43">
            <v>72750.793560075152</v>
          </cell>
          <cell r="H43">
            <v>67.321443008802689</v>
          </cell>
          <cell r="I43">
            <v>72.325065261566522</v>
          </cell>
          <cell r="J43">
            <v>72.080135341717735</v>
          </cell>
          <cell r="K43">
            <v>71.94148458868888</v>
          </cell>
          <cell r="L43">
            <v>71.890175830921081</v>
          </cell>
          <cell r="M43">
            <v>71.841578884973927</v>
          </cell>
          <cell r="N43">
            <v>71.796049012383492</v>
          </cell>
          <cell r="O43">
            <v>71.75091819860711</v>
          </cell>
          <cell r="P43">
            <v>71.496745398535168</v>
          </cell>
          <cell r="Q43">
            <v>71.273560541912545</v>
          </cell>
          <cell r="R43">
            <v>71.136681315031424</v>
          </cell>
        </row>
        <row r="44">
          <cell r="D44" t="str">
            <v>Port Mix LSC</v>
          </cell>
          <cell r="F44">
            <v>64.845466898401767</v>
          </cell>
          <cell r="G44">
            <v>0</v>
          </cell>
          <cell r="H44">
            <v>0</v>
          </cell>
          <cell r="I44">
            <v>0</v>
          </cell>
          <cell r="J44">
            <v>0</v>
          </cell>
          <cell r="K44">
            <v>0</v>
          </cell>
          <cell r="L44">
            <v>0</v>
          </cell>
          <cell r="M44">
            <v>0</v>
          </cell>
          <cell r="N44">
            <v>0</v>
          </cell>
          <cell r="O44">
            <v>0</v>
          </cell>
          <cell r="P44">
            <v>0</v>
          </cell>
          <cell r="Q44">
            <v>73.927088662583344</v>
          </cell>
          <cell r="R44">
            <v>64.845466905387156</v>
          </cell>
        </row>
        <row r="45">
          <cell r="D45" t="str">
            <v>WCB</v>
          </cell>
          <cell r="F45">
            <v>0</v>
          </cell>
          <cell r="G45">
            <v>0</v>
          </cell>
          <cell r="H45">
            <v>0</v>
          </cell>
          <cell r="I45">
            <v>0</v>
          </cell>
          <cell r="J45">
            <v>0</v>
          </cell>
          <cell r="K45">
            <v>0</v>
          </cell>
          <cell r="L45">
            <v>0</v>
          </cell>
          <cell r="M45">
            <v>0</v>
          </cell>
          <cell r="N45">
            <v>0</v>
          </cell>
          <cell r="O45">
            <v>0</v>
          </cell>
          <cell r="P45">
            <v>0</v>
          </cell>
          <cell r="Q45">
            <v>0</v>
          </cell>
          <cell r="R45">
            <v>0</v>
          </cell>
        </row>
        <row r="46">
          <cell r="D46" t="str">
            <v>PRB</v>
          </cell>
          <cell r="F46">
            <v>32.981427410487825</v>
          </cell>
          <cell r="G46">
            <v>99.791506671169998</v>
          </cell>
          <cell r="H46">
            <v>43.080837550078513</v>
          </cell>
          <cell r="I46">
            <v>41.237214585448335</v>
          </cell>
          <cell r="J46">
            <v>41.819379386676424</v>
          </cell>
          <cell r="K46">
            <v>42.064992841688273</v>
          </cell>
          <cell r="L46">
            <v>42.001728375453368</v>
          </cell>
          <cell r="M46">
            <v>42.491066115247605</v>
          </cell>
          <cell r="N46">
            <v>41.836958010387107</v>
          </cell>
          <cell r="O46">
            <v>42.863674507868403</v>
          </cell>
          <cell r="P46">
            <v>41.336966905866305</v>
          </cell>
          <cell r="Q46">
            <v>42.287667404968339</v>
          </cell>
          <cell r="R46">
            <v>41.683121304958632</v>
          </cell>
        </row>
        <row r="47">
          <cell r="B47" t="str">
            <v>Month End</v>
          </cell>
          <cell r="D47" t="str">
            <v>MSC</v>
          </cell>
          <cell r="E47">
            <v>-2.6547062714499248E-3</v>
          </cell>
          <cell r="F47">
            <v>10.151239054409405</v>
          </cell>
          <cell r="G47">
            <v>0</v>
          </cell>
          <cell r="H47">
            <v>0</v>
          </cell>
          <cell r="I47">
            <v>0</v>
          </cell>
          <cell r="J47">
            <v>0</v>
          </cell>
          <cell r="K47">
            <v>0</v>
          </cell>
          <cell r="L47">
            <v>0</v>
          </cell>
          <cell r="M47">
            <v>0</v>
          </cell>
          <cell r="N47">
            <v>0</v>
          </cell>
          <cell r="O47">
            <v>0</v>
          </cell>
          <cell r="P47">
            <v>0</v>
          </cell>
          <cell r="Q47">
            <v>9.9999994063182385E-8</v>
          </cell>
          <cell r="R47">
            <v>9.9999994063182385E-8</v>
          </cell>
        </row>
        <row r="48">
          <cell r="B48" t="str">
            <v>Inventories</v>
          </cell>
          <cell r="D48" t="str">
            <v>HiQ LSC</v>
          </cell>
          <cell r="E48">
            <v>1142.9992721466901</v>
          </cell>
          <cell r="F48">
            <v>1299.7701740520001</v>
          </cell>
          <cell r="G48">
            <v>1018.0205847630001</v>
          </cell>
          <cell r="H48">
            <v>751.22274187800008</v>
          </cell>
          <cell r="I48">
            <v>787.97215291995383</v>
          </cell>
          <cell r="J48">
            <v>858.37376276836903</v>
          </cell>
          <cell r="K48">
            <v>895.14111289960567</v>
          </cell>
          <cell r="L48">
            <v>929.85695379569188</v>
          </cell>
          <cell r="M48">
            <v>956.80988150295912</v>
          </cell>
          <cell r="N48">
            <v>1043.9029935863423</v>
          </cell>
          <cell r="O48">
            <v>1095.1660276894611</v>
          </cell>
          <cell r="P48">
            <v>1133.0121250857715</v>
          </cell>
          <cell r="Q48">
            <v>1057.699478024598</v>
          </cell>
          <cell r="R48">
            <v>1057.699478024598</v>
          </cell>
        </row>
        <row r="49">
          <cell r="C49" t="str">
            <v>(ktons)</v>
          </cell>
          <cell r="D49" t="str">
            <v>Port Mix LSC</v>
          </cell>
          <cell r="F49">
            <v>25.189953916590596</v>
          </cell>
          <cell r="G49">
            <v>0</v>
          </cell>
          <cell r="H49">
            <v>0</v>
          </cell>
          <cell r="I49">
            <v>0</v>
          </cell>
          <cell r="J49">
            <v>0</v>
          </cell>
          <cell r="K49">
            <v>0</v>
          </cell>
          <cell r="L49">
            <v>0</v>
          </cell>
          <cell r="M49">
            <v>0</v>
          </cell>
          <cell r="N49">
            <v>0</v>
          </cell>
          <cell r="O49">
            <v>0</v>
          </cell>
          <cell r="P49">
            <v>0</v>
          </cell>
          <cell r="Q49">
            <v>9.9999994063182385E-8</v>
          </cell>
          <cell r="R49">
            <v>9.9999994063182385E-8</v>
          </cell>
        </row>
        <row r="50">
          <cell r="D50" t="str">
            <v>WCB</v>
          </cell>
          <cell r="E50">
            <v>0</v>
          </cell>
          <cell r="F50">
            <v>0</v>
          </cell>
          <cell r="G50">
            <v>0</v>
          </cell>
          <cell r="H50">
            <v>0</v>
          </cell>
          <cell r="I50">
            <v>0</v>
          </cell>
          <cell r="J50">
            <v>0</v>
          </cell>
          <cell r="K50">
            <v>0</v>
          </cell>
          <cell r="L50">
            <v>0</v>
          </cell>
          <cell r="M50">
            <v>0</v>
          </cell>
          <cell r="N50">
            <v>0</v>
          </cell>
          <cell r="O50">
            <v>0</v>
          </cell>
          <cell r="P50">
            <v>0</v>
          </cell>
          <cell r="Q50">
            <v>0</v>
          </cell>
          <cell r="R50">
            <v>0</v>
          </cell>
        </row>
        <row r="51">
          <cell r="B51">
            <v>93.235302512423402</v>
          </cell>
          <cell r="C51" t="str">
            <v>Days</v>
          </cell>
          <cell r="D51" t="str">
            <v>PRB</v>
          </cell>
          <cell r="E51">
            <v>2295.427073247</v>
          </cell>
          <cell r="F51">
            <v>1881.46850724</v>
          </cell>
          <cell r="G51">
            <v>1219.5153193860001</v>
          </cell>
          <cell r="H51">
            <v>720.80777676599996</v>
          </cell>
          <cell r="I51">
            <v>1079.770968701057</v>
          </cell>
          <cell r="J51">
            <v>1414.2311012766852</v>
          </cell>
          <cell r="K51">
            <v>1686.2276086632678</v>
          </cell>
          <cell r="L51">
            <v>1923.8427417559992</v>
          </cell>
          <cell r="M51">
            <v>2147.0410360694955</v>
          </cell>
          <cell r="N51">
            <v>2368.3568156529213</v>
          </cell>
          <cell r="O51">
            <v>2580.7024504158562</v>
          </cell>
          <cell r="P51">
            <v>2768.130917009004</v>
          </cell>
          <cell r="Q51">
            <v>2748.5513578516347</v>
          </cell>
          <cell r="R51">
            <v>2748.5513578516347</v>
          </cell>
        </row>
        <row r="52">
          <cell r="C52" t="str">
            <v>($ 000's)</v>
          </cell>
          <cell r="D52" t="str">
            <v>MSC</v>
          </cell>
          <cell r="F52">
            <v>693.24734026339172</v>
          </cell>
          <cell r="G52">
            <v>0</v>
          </cell>
          <cell r="H52">
            <v>0</v>
          </cell>
          <cell r="I52">
            <v>0</v>
          </cell>
          <cell r="J52">
            <v>0</v>
          </cell>
          <cell r="K52">
            <v>0</v>
          </cell>
          <cell r="L52">
            <v>0</v>
          </cell>
          <cell r="M52">
            <v>0</v>
          </cell>
          <cell r="N52">
            <v>0</v>
          </cell>
          <cell r="O52">
            <v>0</v>
          </cell>
          <cell r="P52">
            <v>0</v>
          </cell>
          <cell r="Q52">
            <v>7.6384485070335149E-6</v>
          </cell>
          <cell r="R52">
            <v>7.6384485070335149E-6</v>
          </cell>
        </row>
        <row r="53">
          <cell r="D53" t="str">
            <v>HiQ LSC</v>
          </cell>
          <cell r="F53">
            <v>87341.51758</v>
          </cell>
          <cell r="G53">
            <v>68487.862999999998</v>
          </cell>
          <cell r="H53">
            <v>50542.968000000001</v>
          </cell>
          <cell r="I53">
            <v>54735.55134385977</v>
          </cell>
          <cell r="J53">
            <v>60518.081158329587</v>
          </cell>
          <cell r="K53">
            <v>63600.757682833471</v>
          </cell>
          <cell r="L53">
            <v>66379.493721955398</v>
          </cell>
          <cell r="M53">
            <v>68472.761653782989</v>
          </cell>
          <cell r="N53">
            <v>74799.134575434218</v>
          </cell>
          <cell r="O53">
            <v>78508.601753887793</v>
          </cell>
          <cell r="P53">
            <v>81151.072700687509</v>
          </cell>
          <cell r="Q53">
            <v>75648.171424568514</v>
          </cell>
          <cell r="R53">
            <v>75648.171424568514</v>
          </cell>
        </row>
        <row r="54">
          <cell r="D54" t="str">
            <v>Port Mix LSC</v>
          </cell>
          <cell r="F54">
            <v>1720.2696597366082</v>
          </cell>
          <cell r="G54">
            <v>-0.06</v>
          </cell>
          <cell r="H54">
            <v>0</v>
          </cell>
          <cell r="I54">
            <v>0</v>
          </cell>
          <cell r="J54">
            <v>0</v>
          </cell>
          <cell r="K54">
            <v>0</v>
          </cell>
          <cell r="L54">
            <v>0</v>
          </cell>
          <cell r="M54">
            <v>0</v>
          </cell>
          <cell r="N54">
            <v>0</v>
          </cell>
          <cell r="O54">
            <v>0</v>
          </cell>
          <cell r="P54">
            <v>0</v>
          </cell>
          <cell r="Q54">
            <v>7.3927084273666921E-6</v>
          </cell>
          <cell r="R54">
            <v>7.3927084273666921E-6</v>
          </cell>
        </row>
        <row r="55">
          <cell r="D55" t="str">
            <v>WCB</v>
          </cell>
          <cell r="F55">
            <v>0</v>
          </cell>
          <cell r="G55">
            <v>0</v>
          </cell>
          <cell r="H55">
            <v>0</v>
          </cell>
          <cell r="I55">
            <v>0</v>
          </cell>
          <cell r="J55">
            <v>0</v>
          </cell>
          <cell r="K55">
            <v>0</v>
          </cell>
          <cell r="L55">
            <v>0</v>
          </cell>
          <cell r="M55">
            <v>0</v>
          </cell>
          <cell r="N55">
            <v>0</v>
          </cell>
          <cell r="O55">
            <v>0</v>
          </cell>
          <cell r="P55">
            <v>0</v>
          </cell>
          <cell r="Q55">
            <v>0</v>
          </cell>
          <cell r="R55">
            <v>0</v>
          </cell>
        </row>
        <row r="56">
          <cell r="D56" t="str">
            <v>PRB</v>
          </cell>
          <cell r="F56">
            <v>70262.154580000002</v>
          </cell>
          <cell r="G56">
            <v>45595.853000000003</v>
          </cell>
          <cell r="H56">
            <v>27618.717000000001</v>
          </cell>
          <cell r="I56">
            <v>44071.759924526043</v>
          </cell>
          <cell r="J56">
            <v>58562.993262755888</v>
          </cell>
          <cell r="K56">
            <v>70374.724144319116</v>
          </cell>
          <cell r="L56">
            <v>80522.03950662064</v>
          </cell>
          <cell r="M56">
            <v>90413.697955962067</v>
          </cell>
          <cell r="N56">
            <v>99512.195672132162</v>
          </cell>
          <cell r="O56">
            <v>109118.19694703948</v>
          </cell>
          <cell r="P56">
            <v>116279.23556994752</v>
          </cell>
          <cell r="Q56">
            <v>115652.52550214881</v>
          </cell>
          <cell r="R56">
            <v>115652.52550214881</v>
          </cell>
        </row>
        <row r="57">
          <cell r="C57" t="str">
            <v xml:space="preserve"> ($/ton)</v>
          </cell>
          <cell r="D57" t="str">
            <v>MSC</v>
          </cell>
          <cell r="F57">
            <v>68.291893880901668</v>
          </cell>
          <cell r="G57">
            <v>0</v>
          </cell>
          <cell r="H57">
            <v>0</v>
          </cell>
          <cell r="I57">
            <v>0</v>
          </cell>
          <cell r="J57">
            <v>0</v>
          </cell>
          <cell r="K57">
            <v>0</v>
          </cell>
          <cell r="L57">
            <v>0</v>
          </cell>
          <cell r="M57">
            <v>0</v>
          </cell>
          <cell r="N57">
            <v>0</v>
          </cell>
          <cell r="O57">
            <v>0</v>
          </cell>
          <cell r="P57">
            <v>0</v>
          </cell>
          <cell r="Q57">
            <v>76.384489605142988</v>
          </cell>
          <cell r="R57">
            <v>76.384489605142988</v>
          </cell>
        </row>
        <row r="58">
          <cell r="D58" t="str">
            <v>HiQ LSC</v>
          </cell>
          <cell r="F58">
            <v>67.197662574234229</v>
          </cell>
          <cell r="G58">
            <v>67.275518810795248</v>
          </cell>
          <cell r="H58">
            <v>67.280934378592434</v>
          </cell>
          <cell r="I58" t="str">
            <v xml:space="preserve"> </v>
          </cell>
          <cell r="J58">
            <v>70.503181461594025</v>
          </cell>
          <cell r="K58">
            <v>71.051096599521955</v>
          </cell>
          <cell r="L58">
            <v>71.386779924582143</v>
          </cell>
          <cell r="M58">
            <v>71.563602108943343</v>
          </cell>
          <cell r="N58">
            <v>71.653338514205061</v>
          </cell>
          <cell r="O58">
            <v>71.686483847131569</v>
          </cell>
          <cell r="P58">
            <v>71.624187335633493</v>
          </cell>
          <cell r="Q58">
            <v>71.521422668991079</v>
          </cell>
          <cell r="R58">
            <v>71.521422668991079</v>
          </cell>
        </row>
        <row r="59">
          <cell r="D59" t="str">
            <v>Port Mix LSC</v>
          </cell>
          <cell r="F59">
            <v>68.291893880901668</v>
          </cell>
          <cell r="G59">
            <v>0</v>
          </cell>
          <cell r="H59">
            <v>0</v>
          </cell>
          <cell r="I59">
            <v>0</v>
          </cell>
          <cell r="J59">
            <v>0</v>
          </cell>
          <cell r="K59">
            <v>0</v>
          </cell>
          <cell r="L59">
            <v>0</v>
          </cell>
          <cell r="M59">
            <v>0</v>
          </cell>
          <cell r="N59">
            <v>0</v>
          </cell>
          <cell r="O59">
            <v>0</v>
          </cell>
          <cell r="P59">
            <v>0</v>
          </cell>
          <cell r="Q59">
            <v>73.927088662583344</v>
          </cell>
          <cell r="R59">
            <v>73.927088662583344</v>
          </cell>
        </row>
        <row r="60">
          <cell r="D60" t="str">
            <v>WCB</v>
          </cell>
          <cell r="F60">
            <v>0</v>
          </cell>
          <cell r="G60">
            <v>0</v>
          </cell>
          <cell r="H60">
            <v>0</v>
          </cell>
          <cell r="I60">
            <v>0</v>
          </cell>
          <cell r="J60">
            <v>0</v>
          </cell>
          <cell r="K60">
            <v>0</v>
          </cell>
          <cell r="L60">
            <v>0</v>
          </cell>
          <cell r="M60">
            <v>0</v>
          </cell>
          <cell r="N60">
            <v>0</v>
          </cell>
          <cell r="O60">
            <v>0</v>
          </cell>
          <cell r="P60">
            <v>0</v>
          </cell>
          <cell r="Q60">
            <v>0</v>
          </cell>
          <cell r="R60">
            <v>0</v>
          </cell>
        </row>
        <row r="61">
          <cell r="D61" t="str">
            <v>PRB</v>
          </cell>
          <cell r="F61">
            <v>37.344316053990354</v>
          </cell>
          <cell r="G61">
            <v>37.388503674522546</v>
          </cell>
          <cell r="H61">
            <v>38.316341596528069</v>
          </cell>
          <cell r="I61">
            <v>40.815840768106121</v>
          </cell>
          <cell r="J61">
            <v>41.409776103699485</v>
          </cell>
          <cell r="K61">
            <v>41.735008834369431</v>
          </cell>
          <cell r="L61">
            <v>41.854792888697162</v>
          </cell>
          <cell r="M61">
            <v>42.110838329144798</v>
          </cell>
          <cell r="N61">
            <v>42.017400002582846</v>
          </cell>
          <cell r="O61">
            <v>42.282362668139484</v>
          </cell>
          <cell r="P61">
            <v>42.006407592740779</v>
          </cell>
          <cell r="Q61">
            <v>42.077629428961053</v>
          </cell>
          <cell r="R61">
            <v>42.077629428961053</v>
          </cell>
        </row>
        <row r="62">
          <cell r="E62">
            <v>6817.5473017723052</v>
          </cell>
          <cell r="F62">
            <v>6505.7265317487345</v>
          </cell>
          <cell r="G62">
            <v>4401.2243647050518</v>
          </cell>
          <cell r="H62">
            <v>3110.9313437650358</v>
          </cell>
          <cell r="I62">
            <v>3815.0725909972734</v>
          </cell>
          <cell r="J62">
            <v>4558.365626096157</v>
          </cell>
          <cell r="K62">
            <v>5110.484552920464</v>
          </cell>
          <cell r="L62">
            <v>5600.5940432835341</v>
          </cell>
          <cell r="M62">
            <v>6049.8399814268296</v>
          </cell>
          <cell r="N62">
            <v>6644.0406693064169</v>
          </cell>
          <cell r="O62">
            <v>7132.11515688074</v>
          </cell>
          <cell r="P62">
            <v>7539.8965542722744</v>
          </cell>
          <cell r="Q62">
            <v>7294.0412100609583</v>
          </cell>
        </row>
        <row r="63">
          <cell r="A63" t="str">
            <v>I:\Fuelsdiv\Planning &amp; Reporting\FRCST-02\Revision\May01-02\Monthly.123</v>
          </cell>
        </row>
      </sheetData>
      <sheetData sheetId="2" refreshError="1">
        <row r="1">
          <cell r="J1" t="str">
            <v>FBU FUEL FORECAST</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Thunder Bay</v>
          </cell>
          <cell r="B5" t="str">
            <v>Energy</v>
          </cell>
          <cell r="D5" t="str">
            <v>GWh</v>
          </cell>
          <cell r="F5">
            <v>121.464</v>
          </cell>
          <cell r="G5">
            <v>123.036</v>
          </cell>
          <cell r="H5">
            <v>202.50200000000001</v>
          </cell>
          <cell r="I5">
            <v>125.113</v>
          </cell>
          <cell r="J5">
            <v>144.48949999999999</v>
          </cell>
          <cell r="K5">
            <v>164.00110000000001</v>
          </cell>
          <cell r="L5">
            <v>0</v>
          </cell>
          <cell r="M5">
            <v>0</v>
          </cell>
          <cell r="N5">
            <v>0</v>
          </cell>
          <cell r="O5">
            <v>0</v>
          </cell>
          <cell r="P5">
            <v>0</v>
          </cell>
          <cell r="Q5">
            <v>0</v>
          </cell>
          <cell r="R5">
            <v>880.60559999999998</v>
          </cell>
        </row>
        <row r="6">
          <cell r="B6" t="str">
            <v xml:space="preserve">ByProducts </v>
          </cell>
        </row>
        <row r="7">
          <cell r="D7" t="str">
            <v>SO2   (Mg)</v>
          </cell>
          <cell r="F7">
            <v>686.2</v>
          </cell>
          <cell r="G7">
            <v>741.8</v>
          </cell>
          <cell r="H7">
            <v>1167.7377155399997</v>
          </cell>
          <cell r="I7">
            <v>689.7813388330112</v>
          </cell>
          <cell r="J7">
            <v>792.85966489323027</v>
          </cell>
          <cell r="K7">
            <v>896.14513493308721</v>
          </cell>
          <cell r="L7">
            <v>0</v>
          </cell>
          <cell r="M7">
            <v>0</v>
          </cell>
          <cell r="N7">
            <v>0</v>
          </cell>
          <cell r="O7">
            <v>0</v>
          </cell>
          <cell r="P7">
            <v>0</v>
          </cell>
          <cell r="Q7">
            <v>0</v>
          </cell>
          <cell r="R7">
            <v>4974.5238541993285</v>
          </cell>
        </row>
        <row r="8">
          <cell r="D8" t="str">
            <v>NOx   (Mg)</v>
          </cell>
          <cell r="F8">
            <v>158.69999999999999</v>
          </cell>
          <cell r="G8">
            <v>155.30000000000001</v>
          </cell>
          <cell r="H8">
            <v>243.08496350793402</v>
          </cell>
          <cell r="I8">
            <v>155.18755477981148</v>
          </cell>
          <cell r="J8">
            <v>177.77571563730586</v>
          </cell>
          <cell r="K8">
            <v>200.12946514617505</v>
          </cell>
          <cell r="L8">
            <v>0</v>
          </cell>
          <cell r="M8">
            <v>0</v>
          </cell>
          <cell r="N8">
            <v>0</v>
          </cell>
          <cell r="O8">
            <v>0</v>
          </cell>
          <cell r="P8">
            <v>0</v>
          </cell>
          <cell r="Q8">
            <v>0</v>
          </cell>
          <cell r="R8">
            <v>1090.1776990712265</v>
          </cell>
        </row>
        <row r="9">
          <cell r="D9" t="str">
            <v>Total AGE   (Mg)</v>
          </cell>
          <cell r="F9">
            <v>844.9</v>
          </cell>
          <cell r="G9">
            <v>897.1</v>
          </cell>
          <cell r="H9">
            <v>1410.8226790479337</v>
          </cell>
          <cell r="I9">
            <v>844.96889361282274</v>
          </cell>
          <cell r="J9">
            <v>970.63538053053617</v>
          </cell>
          <cell r="K9">
            <v>1096.2746000792622</v>
          </cell>
          <cell r="L9">
            <v>0</v>
          </cell>
          <cell r="M9">
            <v>0</v>
          </cell>
          <cell r="N9">
            <v>0</v>
          </cell>
          <cell r="O9">
            <v>0</v>
          </cell>
          <cell r="P9">
            <v>0</v>
          </cell>
          <cell r="Q9">
            <v>0</v>
          </cell>
          <cell r="R9">
            <v>6064.7015532705545</v>
          </cell>
        </row>
        <row r="10">
          <cell r="D10" t="str">
            <v>CO2  (Gg)</v>
          </cell>
          <cell r="F10">
            <v>133</v>
          </cell>
          <cell r="G10">
            <v>136</v>
          </cell>
          <cell r="H10">
            <v>217.90353229874586</v>
          </cell>
          <cell r="I10">
            <v>128.84222015298391</v>
          </cell>
          <cell r="J10">
            <v>148.05918377366422</v>
          </cell>
          <cell r="K10">
            <v>167.31682353430233</v>
          </cell>
          <cell r="L10">
            <v>0</v>
          </cell>
          <cell r="M10">
            <v>0</v>
          </cell>
          <cell r="N10">
            <v>0</v>
          </cell>
          <cell r="O10">
            <v>0</v>
          </cell>
          <cell r="P10">
            <v>0</v>
          </cell>
          <cell r="Q10">
            <v>0</v>
          </cell>
          <cell r="R10">
            <v>931.12175975969626</v>
          </cell>
        </row>
        <row r="11">
          <cell r="D11" t="str">
            <v>Particulate  (Mg)</v>
          </cell>
          <cell r="F11">
            <v>0</v>
          </cell>
          <cell r="G11">
            <v>0</v>
          </cell>
          <cell r="H11">
            <v>31.84177500000003</v>
          </cell>
          <cell r="I11">
            <v>18.798865742935561</v>
          </cell>
          <cell r="J11">
            <v>21.611003157503351</v>
          </cell>
          <cell r="K11">
            <v>24.428628975119942</v>
          </cell>
          <cell r="L11">
            <v>0</v>
          </cell>
          <cell r="M11">
            <v>0</v>
          </cell>
          <cell r="N11">
            <v>0</v>
          </cell>
          <cell r="O11">
            <v>0</v>
          </cell>
          <cell r="P11">
            <v>0</v>
          </cell>
          <cell r="Q11">
            <v>0</v>
          </cell>
          <cell r="R11">
            <v>96.680272875558884</v>
          </cell>
        </row>
        <row r="12">
          <cell r="B12" t="str">
            <v>Ash Summary (Gg)</v>
          </cell>
        </row>
        <row r="13">
          <cell r="C13" t="str">
            <v xml:space="preserve">     Total Fly Ash Production </v>
          </cell>
          <cell r="F13">
            <v>6.3179640749999999</v>
          </cell>
          <cell r="G13">
            <v>6.4533068250000012</v>
          </cell>
          <cell r="H13">
            <v>10.582083225</v>
          </cell>
          <cell r="I13">
            <v>6.2474897152355791</v>
          </cell>
          <cell r="J13">
            <v>7.1820567160102726</v>
          </cell>
          <cell r="K13">
            <v>8.1184476960648535</v>
          </cell>
          <cell r="L13">
            <v>0</v>
          </cell>
          <cell r="M13">
            <v>0</v>
          </cell>
          <cell r="N13">
            <v>0</v>
          </cell>
          <cell r="O13">
            <v>0</v>
          </cell>
          <cell r="P13">
            <v>0</v>
          </cell>
          <cell r="Q13">
            <v>0</v>
          </cell>
          <cell r="R13">
            <v>44.901348252310704</v>
          </cell>
        </row>
        <row r="14">
          <cell r="C14" t="str">
            <v xml:space="preserve">     Bottom Ash Production</v>
          </cell>
          <cell r="F14">
            <v>2.1059880250000003</v>
          </cell>
          <cell r="G14">
            <v>2.151102275</v>
          </cell>
          <cell r="H14">
            <v>3.527361075</v>
          </cell>
          <cell r="I14">
            <v>2.0824965717451933</v>
          </cell>
          <cell r="J14">
            <v>2.3940189053367575</v>
          </cell>
          <cell r="K14">
            <v>2.7061492320216178</v>
          </cell>
          <cell r="L14">
            <v>0</v>
          </cell>
          <cell r="M14">
            <v>0</v>
          </cell>
          <cell r="N14">
            <v>0</v>
          </cell>
          <cell r="O14">
            <v>0</v>
          </cell>
          <cell r="P14">
            <v>0</v>
          </cell>
          <cell r="Q14">
            <v>0</v>
          </cell>
          <cell r="R14">
            <v>14.967116084103569</v>
          </cell>
        </row>
        <row r="15">
          <cell r="B15" t="str">
            <v>Consumption</v>
          </cell>
        </row>
        <row r="16">
          <cell r="C16" t="str">
            <v>(ktons)</v>
          </cell>
          <cell r="D16" t="str">
            <v>Lignite</v>
          </cell>
          <cell r="F16">
            <v>93.137563322999995</v>
          </cell>
          <cell r="G16">
            <v>95.132746233000006</v>
          </cell>
          <cell r="H16">
            <v>155.997950409</v>
          </cell>
          <cell r="I16">
            <v>92.0986510931601</v>
          </cell>
          <cell r="J16">
            <v>105.875762229114</v>
          </cell>
          <cell r="K16">
            <v>119.67976192974851</v>
          </cell>
          <cell r="L16">
            <v>0</v>
          </cell>
          <cell r="M16">
            <v>0</v>
          </cell>
          <cell r="N16">
            <v>0</v>
          </cell>
          <cell r="O16">
            <v>0</v>
          </cell>
          <cell r="P16">
            <v>0</v>
          </cell>
          <cell r="Q16">
            <v>0</v>
          </cell>
          <cell r="R16">
            <v>661.92243521702267</v>
          </cell>
        </row>
        <row r="17">
          <cell r="D17" t="str">
            <v>SPRB</v>
          </cell>
          <cell r="F17">
            <v>0</v>
          </cell>
          <cell r="G17">
            <v>0</v>
          </cell>
          <cell r="H17">
            <v>0</v>
          </cell>
          <cell r="I17">
            <v>0</v>
          </cell>
          <cell r="J17">
            <v>0</v>
          </cell>
          <cell r="K17">
            <v>0</v>
          </cell>
          <cell r="L17">
            <v>0</v>
          </cell>
          <cell r="M17">
            <v>0</v>
          </cell>
          <cell r="N17">
            <v>0</v>
          </cell>
          <cell r="O17">
            <v>0</v>
          </cell>
          <cell r="P17">
            <v>0</v>
          </cell>
          <cell r="Q17">
            <v>0</v>
          </cell>
          <cell r="R17">
            <v>0</v>
          </cell>
        </row>
        <row r="18">
          <cell r="D18" t="str">
            <v>NPRB</v>
          </cell>
          <cell r="F18">
            <v>0</v>
          </cell>
          <cell r="G18">
            <v>0</v>
          </cell>
          <cell r="H18">
            <v>0</v>
          </cell>
          <cell r="I18">
            <v>0</v>
          </cell>
          <cell r="J18">
            <v>0</v>
          </cell>
          <cell r="K18">
            <v>0</v>
          </cell>
          <cell r="L18">
            <v>0</v>
          </cell>
          <cell r="M18">
            <v>0</v>
          </cell>
          <cell r="N18">
            <v>0</v>
          </cell>
          <cell r="O18">
            <v>0</v>
          </cell>
          <cell r="P18">
            <v>0</v>
          </cell>
          <cell r="Q18">
            <v>0</v>
          </cell>
          <cell r="R18">
            <v>0</v>
          </cell>
        </row>
        <row r="19">
          <cell r="D19" t="str">
            <v>Coke</v>
          </cell>
          <cell r="F19">
            <v>0</v>
          </cell>
          <cell r="G19">
            <v>0</v>
          </cell>
          <cell r="H19">
            <v>0</v>
          </cell>
          <cell r="I19">
            <v>0</v>
          </cell>
          <cell r="J19">
            <v>0</v>
          </cell>
          <cell r="K19">
            <v>0</v>
          </cell>
          <cell r="L19">
            <v>0</v>
          </cell>
          <cell r="M19">
            <v>0</v>
          </cell>
          <cell r="N19">
            <v>0</v>
          </cell>
          <cell r="O19">
            <v>0</v>
          </cell>
          <cell r="P19">
            <v>0</v>
          </cell>
          <cell r="Q19">
            <v>0</v>
          </cell>
          <cell r="R19">
            <v>0</v>
          </cell>
        </row>
        <row r="20">
          <cell r="C20" t="str">
            <v>Fuel Conv Factor (MWh/ton)</v>
          </cell>
          <cell r="F20">
            <v>1.3041354708708048</v>
          </cell>
          <cell r="G20">
            <v>1.2933086121434894</v>
          </cell>
          <cell r="H20">
            <v>1.2981067986410997</v>
          </cell>
          <cell r="I20">
            <v>1.3584672361101691</v>
          </cell>
          <cell r="J20">
            <v>1.3647080026430061</v>
          </cell>
          <cell r="K20">
            <v>1.3703327726894037</v>
          </cell>
          <cell r="L20">
            <v>0</v>
          </cell>
          <cell r="M20">
            <v>0</v>
          </cell>
          <cell r="N20">
            <v>0</v>
          </cell>
          <cell r="O20">
            <v>0</v>
          </cell>
          <cell r="P20">
            <v>0</v>
          </cell>
          <cell r="Q20">
            <v>0</v>
          </cell>
          <cell r="R20">
            <v>1.3303758161804538</v>
          </cell>
        </row>
        <row r="21">
          <cell r="C21" t="str">
            <v>($ 000's)</v>
          </cell>
          <cell r="D21" t="str">
            <v>Lignite</v>
          </cell>
          <cell r="F21">
            <v>2184.038</v>
          </cell>
          <cell r="G21">
            <v>2486.346</v>
          </cell>
          <cell r="H21">
            <v>3965.4369999999999</v>
          </cell>
          <cell r="I21">
            <v>2180.7539255563397</v>
          </cell>
          <cell r="J21">
            <v>3005.6025084584958</v>
          </cell>
          <cell r="K21">
            <v>2697.132565985165</v>
          </cell>
          <cell r="L21">
            <v>0</v>
          </cell>
          <cell r="M21">
            <v>0</v>
          </cell>
          <cell r="N21">
            <v>0</v>
          </cell>
          <cell r="O21">
            <v>0</v>
          </cell>
          <cell r="P21">
            <v>0</v>
          </cell>
          <cell r="Q21">
            <v>0</v>
          </cell>
          <cell r="R21">
            <v>16519.310000000001</v>
          </cell>
        </row>
        <row r="22">
          <cell r="D22" t="str">
            <v>SPRB</v>
          </cell>
          <cell r="F22">
            <v>0</v>
          </cell>
          <cell r="G22">
            <v>0</v>
          </cell>
          <cell r="H22">
            <v>0</v>
          </cell>
          <cell r="I22">
            <v>0</v>
          </cell>
          <cell r="J22">
            <v>0</v>
          </cell>
          <cell r="K22">
            <v>0</v>
          </cell>
          <cell r="L22">
            <v>0</v>
          </cell>
          <cell r="M22">
            <v>0</v>
          </cell>
          <cell r="N22">
            <v>0</v>
          </cell>
          <cell r="O22">
            <v>0</v>
          </cell>
          <cell r="P22">
            <v>0</v>
          </cell>
          <cell r="Q22">
            <v>0</v>
          </cell>
          <cell r="R22">
            <v>0</v>
          </cell>
        </row>
        <row r="23">
          <cell r="D23" t="str">
            <v>NPRB</v>
          </cell>
          <cell r="F23">
            <v>0</v>
          </cell>
          <cell r="G23">
            <v>0</v>
          </cell>
          <cell r="H23">
            <v>0</v>
          </cell>
          <cell r="I23">
            <v>0</v>
          </cell>
          <cell r="J23">
            <v>0</v>
          </cell>
          <cell r="K23">
            <v>0</v>
          </cell>
          <cell r="L23">
            <v>0</v>
          </cell>
          <cell r="M23">
            <v>0</v>
          </cell>
          <cell r="N23">
            <v>0</v>
          </cell>
          <cell r="O23">
            <v>0</v>
          </cell>
          <cell r="P23">
            <v>0</v>
          </cell>
          <cell r="Q23">
            <v>0</v>
          </cell>
          <cell r="R23">
            <v>0</v>
          </cell>
        </row>
        <row r="24">
          <cell r="D24" t="str">
            <v>Coke</v>
          </cell>
          <cell r="F24">
            <v>0</v>
          </cell>
          <cell r="G24">
            <v>0</v>
          </cell>
          <cell r="H24">
            <v>0</v>
          </cell>
          <cell r="I24">
            <v>0</v>
          </cell>
          <cell r="J24">
            <v>0</v>
          </cell>
          <cell r="K24">
            <v>0</v>
          </cell>
          <cell r="L24">
            <v>0</v>
          </cell>
          <cell r="M24">
            <v>0</v>
          </cell>
          <cell r="N24">
            <v>0</v>
          </cell>
          <cell r="O24">
            <v>0</v>
          </cell>
          <cell r="P24">
            <v>0</v>
          </cell>
          <cell r="Q24">
            <v>0</v>
          </cell>
          <cell r="R24">
            <v>0</v>
          </cell>
        </row>
        <row r="25">
          <cell r="D25" t="str">
            <v>Unit Cost ($/ton)</v>
          </cell>
          <cell r="F25">
            <v>23.449593505316233</v>
          </cell>
          <cell r="G25">
            <v>26.135543211487011</v>
          </cell>
          <cell r="H25">
            <v>25.419801924341321</v>
          </cell>
          <cell r="I25">
            <v>23.678456738204041</v>
          </cell>
          <cell r="J25">
            <v>28.388012942512795</v>
          </cell>
          <cell r="K25">
            <v>22.536246082845402</v>
          </cell>
          <cell r="L25">
            <v>0</v>
          </cell>
          <cell r="M25">
            <v>0</v>
          </cell>
          <cell r="N25">
            <v>0</v>
          </cell>
          <cell r="O25">
            <v>0</v>
          </cell>
          <cell r="P25">
            <v>0</v>
          </cell>
          <cell r="Q25">
            <v>0</v>
          </cell>
          <cell r="R25">
            <v>24.956564577817733</v>
          </cell>
        </row>
        <row r="26">
          <cell r="D26" t="str">
            <v>Ignition Support</v>
          </cell>
          <cell r="F26">
            <v>40.243000000000002</v>
          </cell>
          <cell r="G26">
            <v>23.969000000000001</v>
          </cell>
          <cell r="H26">
            <v>12.757999999999999</v>
          </cell>
          <cell r="I26">
            <v>31.785116325742482</v>
          </cell>
          <cell r="J26">
            <v>29.928931202507584</v>
          </cell>
          <cell r="K26">
            <v>28.177943869253156</v>
          </cell>
          <cell r="L26">
            <v>0</v>
          </cell>
          <cell r="M26">
            <v>0</v>
          </cell>
          <cell r="N26">
            <v>0</v>
          </cell>
          <cell r="O26">
            <v>0</v>
          </cell>
          <cell r="P26">
            <v>0</v>
          </cell>
          <cell r="Q26">
            <v>0</v>
          </cell>
          <cell r="R26">
            <v>166.86199139750323</v>
          </cell>
        </row>
        <row r="27">
          <cell r="B27" t="str">
            <v>Total Consumption Costs ($K)</v>
          </cell>
          <cell r="F27">
            <v>2224.2809999999999</v>
          </cell>
          <cell r="G27">
            <v>2510.3150000000001</v>
          </cell>
          <cell r="H27">
            <v>3978.1950000000002</v>
          </cell>
          <cell r="I27">
            <v>2212.5390418820821</v>
          </cell>
          <cell r="J27">
            <v>3035.5314396610033</v>
          </cell>
          <cell r="K27">
            <v>2725.3105098544183</v>
          </cell>
          <cell r="L27">
            <v>0</v>
          </cell>
          <cell r="M27">
            <v>0</v>
          </cell>
          <cell r="N27">
            <v>0</v>
          </cell>
          <cell r="O27">
            <v>0</v>
          </cell>
          <cell r="P27">
            <v>0</v>
          </cell>
          <cell r="Q27">
            <v>0</v>
          </cell>
          <cell r="R27">
            <v>16686.171991397503</v>
          </cell>
        </row>
        <row r="28">
          <cell r="D28" t="str">
            <v>FUEC ($/MWh)</v>
          </cell>
          <cell r="F28">
            <v>18.312265362576564</v>
          </cell>
          <cell r="G28">
            <v>20.403093403556682</v>
          </cell>
          <cell r="H28">
            <v>19.645213380608585</v>
          </cell>
          <cell r="I28">
            <v>17.684325704619681</v>
          </cell>
          <cell r="J28">
            <v>21.008664571896251</v>
          </cell>
          <cell r="K28">
            <v>16.617635551556777</v>
          </cell>
          <cell r="L28">
            <v>0</v>
          </cell>
          <cell r="M28">
            <v>0</v>
          </cell>
          <cell r="N28">
            <v>0</v>
          </cell>
          <cell r="O28">
            <v>0</v>
          </cell>
          <cell r="P28">
            <v>0</v>
          </cell>
          <cell r="Q28">
            <v>0</v>
          </cell>
          <cell r="R28">
            <v>18.948519054838513</v>
          </cell>
        </row>
        <row r="29">
          <cell r="D29" t="str">
            <v>Building Heat</v>
          </cell>
          <cell r="F29">
            <v>0</v>
          </cell>
          <cell r="G29">
            <v>5.0000000000000001E-3</v>
          </cell>
          <cell r="H29">
            <v>4.7E-2</v>
          </cell>
          <cell r="I29">
            <v>0</v>
          </cell>
          <cell r="J29">
            <v>0</v>
          </cell>
          <cell r="K29">
            <v>0</v>
          </cell>
          <cell r="L29">
            <v>0</v>
          </cell>
          <cell r="M29">
            <v>0</v>
          </cell>
          <cell r="N29">
            <v>0</v>
          </cell>
          <cell r="O29">
            <v>0</v>
          </cell>
          <cell r="P29">
            <v>0</v>
          </cell>
          <cell r="Q29">
            <v>0</v>
          </cell>
          <cell r="R29">
            <v>5.1999999999999998E-2</v>
          </cell>
        </row>
        <row r="30">
          <cell r="B30" t="str">
            <v>Deliveries</v>
          </cell>
        </row>
        <row r="31">
          <cell r="C31" t="str">
            <v>(ktons)</v>
          </cell>
          <cell r="D31" t="str">
            <v>Lignite</v>
          </cell>
          <cell r="F31">
            <v>94.207907304000003</v>
          </cell>
          <cell r="G31">
            <v>64.637312417999993</v>
          </cell>
          <cell r="H31">
            <v>126.62577150300001</v>
          </cell>
          <cell r="I31">
            <v>97.2</v>
          </cell>
          <cell r="J31">
            <v>108</v>
          </cell>
          <cell r="K31">
            <v>108</v>
          </cell>
          <cell r="L31">
            <v>0</v>
          </cell>
          <cell r="M31">
            <v>0</v>
          </cell>
          <cell r="N31">
            <v>0</v>
          </cell>
          <cell r="O31">
            <v>0</v>
          </cell>
          <cell r="P31">
            <v>0</v>
          </cell>
          <cell r="Q31">
            <v>4.6934930808306024E-5</v>
          </cell>
          <cell r="R31">
            <v>598.67103815993084</v>
          </cell>
        </row>
        <row r="32">
          <cell r="D32" t="str">
            <v>SPRB</v>
          </cell>
          <cell r="F32">
            <v>0</v>
          </cell>
          <cell r="G32">
            <v>0</v>
          </cell>
          <cell r="H32">
            <v>0</v>
          </cell>
          <cell r="I32">
            <v>0</v>
          </cell>
          <cell r="J32">
            <v>0</v>
          </cell>
          <cell r="K32">
            <v>0</v>
          </cell>
          <cell r="L32">
            <v>0</v>
          </cell>
          <cell r="M32">
            <v>0</v>
          </cell>
          <cell r="N32">
            <v>0</v>
          </cell>
          <cell r="O32">
            <v>0</v>
          </cell>
          <cell r="P32">
            <v>0</v>
          </cell>
          <cell r="Q32">
            <v>0</v>
          </cell>
          <cell r="R32">
            <v>0</v>
          </cell>
        </row>
        <row r="33">
          <cell r="D33" t="str">
            <v>NPRB</v>
          </cell>
          <cell r="F33">
            <v>0</v>
          </cell>
          <cell r="G33">
            <v>0</v>
          </cell>
          <cell r="H33">
            <v>0</v>
          </cell>
          <cell r="I33">
            <v>0</v>
          </cell>
          <cell r="J33">
            <v>0</v>
          </cell>
          <cell r="K33">
            <v>0</v>
          </cell>
          <cell r="L33">
            <v>0</v>
          </cell>
          <cell r="M33">
            <v>0</v>
          </cell>
          <cell r="N33">
            <v>0</v>
          </cell>
          <cell r="O33">
            <v>0</v>
          </cell>
          <cell r="P33">
            <v>0</v>
          </cell>
          <cell r="Q33">
            <v>0</v>
          </cell>
          <cell r="R33">
            <v>0</v>
          </cell>
        </row>
        <row r="34">
          <cell r="D34" t="str">
            <v>Coke</v>
          </cell>
          <cell r="F34">
            <v>0</v>
          </cell>
          <cell r="G34">
            <v>0</v>
          </cell>
          <cell r="H34">
            <v>0</v>
          </cell>
          <cell r="I34">
            <v>0</v>
          </cell>
          <cell r="J34">
            <v>0</v>
          </cell>
          <cell r="K34">
            <v>0</v>
          </cell>
          <cell r="L34">
            <v>0</v>
          </cell>
          <cell r="M34">
            <v>0</v>
          </cell>
          <cell r="N34">
            <v>0</v>
          </cell>
          <cell r="O34">
            <v>0</v>
          </cell>
          <cell r="P34">
            <v>0</v>
          </cell>
          <cell r="Q34">
            <v>0</v>
          </cell>
          <cell r="R34">
            <v>0</v>
          </cell>
        </row>
        <row r="35">
          <cell r="C35" t="str">
            <v>($ 000's)</v>
          </cell>
          <cell r="D35" t="str">
            <v>Lignite</v>
          </cell>
          <cell r="F35">
            <v>2614.085</v>
          </cell>
          <cell r="G35">
            <v>1872.373</v>
          </cell>
          <cell r="H35">
            <v>2773.7939999999999</v>
          </cell>
          <cell r="I35">
            <v>2392.0920000000001</v>
          </cell>
          <cell r="J35">
            <v>2657.88</v>
          </cell>
          <cell r="K35">
            <v>0</v>
          </cell>
          <cell r="L35">
            <v>0</v>
          </cell>
          <cell r="M35">
            <v>0</v>
          </cell>
          <cell r="N35">
            <v>0</v>
          </cell>
          <cell r="O35">
            <v>0</v>
          </cell>
          <cell r="P35">
            <v>0</v>
          </cell>
          <cell r="Q35">
            <v>0</v>
          </cell>
          <cell r="R35">
            <v>12310.224</v>
          </cell>
        </row>
        <row r="36">
          <cell r="D36" t="str">
            <v>SPRB</v>
          </cell>
          <cell r="F36">
            <v>0</v>
          </cell>
          <cell r="G36">
            <v>0</v>
          </cell>
          <cell r="H36">
            <v>0</v>
          </cell>
          <cell r="I36">
            <v>0</v>
          </cell>
          <cell r="J36">
            <v>0</v>
          </cell>
          <cell r="K36">
            <v>0</v>
          </cell>
          <cell r="L36">
            <v>0</v>
          </cell>
          <cell r="M36">
            <v>0</v>
          </cell>
          <cell r="N36">
            <v>0</v>
          </cell>
          <cell r="O36">
            <v>0</v>
          </cell>
          <cell r="P36">
            <v>0</v>
          </cell>
          <cell r="Q36">
            <v>0</v>
          </cell>
          <cell r="R36">
            <v>0</v>
          </cell>
        </row>
        <row r="37">
          <cell r="D37" t="str">
            <v>NPRB</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Coke</v>
          </cell>
          <cell r="F38">
            <v>0</v>
          </cell>
          <cell r="G38">
            <v>0</v>
          </cell>
          <cell r="H38">
            <v>0</v>
          </cell>
          <cell r="I38">
            <v>0</v>
          </cell>
          <cell r="J38">
            <v>0</v>
          </cell>
          <cell r="K38">
            <v>0</v>
          </cell>
          <cell r="L38">
            <v>0</v>
          </cell>
          <cell r="M38">
            <v>0</v>
          </cell>
          <cell r="N38">
            <v>0</v>
          </cell>
          <cell r="O38">
            <v>0</v>
          </cell>
          <cell r="P38">
            <v>0</v>
          </cell>
          <cell r="Q38">
            <v>0</v>
          </cell>
          <cell r="R38">
            <v>0</v>
          </cell>
        </row>
        <row r="39">
          <cell r="C39" t="str">
            <v xml:space="preserve"> ($/ton)</v>
          </cell>
          <cell r="D39" t="str">
            <v>Lignite</v>
          </cell>
          <cell r="F39">
            <v>27.748042333268216</v>
          </cell>
          <cell r="G39">
            <v>28.967370856814703</v>
          </cell>
          <cell r="H39">
            <v>21.905446001047924</v>
          </cell>
          <cell r="I39">
            <v>24.61</v>
          </cell>
          <cell r="J39">
            <v>24.61</v>
          </cell>
          <cell r="K39">
            <v>0</v>
          </cell>
          <cell r="L39">
            <v>0</v>
          </cell>
          <cell r="M39">
            <v>0</v>
          </cell>
          <cell r="N39">
            <v>0</v>
          </cell>
          <cell r="O39">
            <v>0</v>
          </cell>
          <cell r="P39">
            <v>0</v>
          </cell>
          <cell r="Q39">
            <v>0</v>
          </cell>
          <cell r="R39">
            <v>20.562584817592946</v>
          </cell>
        </row>
        <row r="40">
          <cell r="D40" t="str">
            <v>SPRB</v>
          </cell>
          <cell r="F40">
            <v>0</v>
          </cell>
          <cell r="G40">
            <v>0</v>
          </cell>
          <cell r="H40">
            <v>0</v>
          </cell>
          <cell r="I40">
            <v>0</v>
          </cell>
          <cell r="J40">
            <v>0</v>
          </cell>
          <cell r="K40">
            <v>0</v>
          </cell>
          <cell r="L40">
            <v>0</v>
          </cell>
          <cell r="M40">
            <v>0</v>
          </cell>
          <cell r="N40">
            <v>0</v>
          </cell>
          <cell r="O40">
            <v>0</v>
          </cell>
          <cell r="P40">
            <v>0</v>
          </cell>
          <cell r="Q40">
            <v>0</v>
          </cell>
          <cell r="R40">
            <v>0</v>
          </cell>
        </row>
        <row r="41">
          <cell r="D41" t="str">
            <v>NPRB</v>
          </cell>
          <cell r="F41">
            <v>0</v>
          </cell>
          <cell r="G41">
            <v>0</v>
          </cell>
          <cell r="H41">
            <v>0</v>
          </cell>
          <cell r="I41">
            <v>0</v>
          </cell>
          <cell r="J41">
            <v>0</v>
          </cell>
          <cell r="K41">
            <v>0</v>
          </cell>
          <cell r="L41">
            <v>0</v>
          </cell>
          <cell r="M41">
            <v>0</v>
          </cell>
          <cell r="N41">
            <v>0</v>
          </cell>
          <cell r="O41">
            <v>0</v>
          </cell>
          <cell r="P41">
            <v>0</v>
          </cell>
          <cell r="Q41">
            <v>0</v>
          </cell>
          <cell r="R41">
            <v>0</v>
          </cell>
        </row>
        <row r="42">
          <cell r="D42" t="str">
            <v>Coke</v>
          </cell>
          <cell r="F42">
            <v>0</v>
          </cell>
          <cell r="G42">
            <v>0</v>
          </cell>
          <cell r="H42">
            <v>0</v>
          </cell>
          <cell r="I42">
            <v>0</v>
          </cell>
          <cell r="J42">
            <v>0</v>
          </cell>
          <cell r="K42">
            <v>0</v>
          </cell>
          <cell r="L42">
            <v>0</v>
          </cell>
          <cell r="M42">
            <v>0</v>
          </cell>
          <cell r="N42">
            <v>0</v>
          </cell>
          <cell r="O42">
            <v>0</v>
          </cell>
          <cell r="P42">
            <v>0</v>
          </cell>
          <cell r="Q42">
            <v>0</v>
          </cell>
          <cell r="R42">
            <v>0</v>
          </cell>
        </row>
        <row r="43">
          <cell r="B43" t="str">
            <v>Month End Inventories</v>
          </cell>
        </row>
        <row r="44">
          <cell r="C44" t="str">
            <v>(ktons)</v>
          </cell>
          <cell r="D44" t="str">
            <v>Lignite</v>
          </cell>
          <cell r="F44">
            <v>145.98455728499999</v>
          </cell>
          <cell r="G44">
            <v>115.48912347</v>
          </cell>
          <cell r="H44">
            <v>86.115842253000011</v>
          </cell>
          <cell r="I44">
            <v>91.217191159839928</v>
          </cell>
          <cell r="J44">
            <v>93.341428930725925</v>
          </cell>
          <cell r="K44">
            <v>81.661667000977417</v>
          </cell>
          <cell r="L44">
            <v>81.661667000977417</v>
          </cell>
          <cell r="M44">
            <v>81.661667000977417</v>
          </cell>
          <cell r="N44">
            <v>81.661667000977417</v>
          </cell>
          <cell r="O44">
            <v>81.661667000977417</v>
          </cell>
          <cell r="P44">
            <v>81.661667000977417</v>
          </cell>
          <cell r="Q44">
            <v>81.661713935908224</v>
          </cell>
          <cell r="R44">
            <v>81.661713935908224</v>
          </cell>
        </row>
        <row r="45">
          <cell r="D45" t="str">
            <v>SPRB</v>
          </cell>
          <cell r="F45">
            <v>0</v>
          </cell>
          <cell r="G45">
            <v>0</v>
          </cell>
          <cell r="H45">
            <v>0</v>
          </cell>
          <cell r="I45">
            <v>0</v>
          </cell>
          <cell r="J45">
            <v>0</v>
          </cell>
          <cell r="K45">
            <v>0</v>
          </cell>
          <cell r="L45">
            <v>0</v>
          </cell>
          <cell r="M45">
            <v>0</v>
          </cell>
          <cell r="N45">
            <v>0</v>
          </cell>
          <cell r="O45">
            <v>0</v>
          </cell>
          <cell r="P45">
            <v>0</v>
          </cell>
          <cell r="Q45">
            <v>0</v>
          </cell>
          <cell r="R45">
            <v>0</v>
          </cell>
        </row>
        <row r="46">
          <cell r="D46" t="str">
            <v>NPRB</v>
          </cell>
          <cell r="F46">
            <v>0</v>
          </cell>
          <cell r="G46">
            <v>0</v>
          </cell>
          <cell r="H46">
            <v>0</v>
          </cell>
          <cell r="I46">
            <v>0</v>
          </cell>
          <cell r="J46">
            <v>0</v>
          </cell>
          <cell r="K46">
            <v>0</v>
          </cell>
          <cell r="L46">
            <v>0</v>
          </cell>
          <cell r="M46">
            <v>0</v>
          </cell>
          <cell r="N46">
            <v>0</v>
          </cell>
          <cell r="O46">
            <v>0</v>
          </cell>
          <cell r="P46">
            <v>0</v>
          </cell>
          <cell r="Q46">
            <v>0</v>
          </cell>
          <cell r="R46">
            <v>0</v>
          </cell>
        </row>
        <row r="47">
          <cell r="D47" t="str">
            <v>Coke</v>
          </cell>
          <cell r="F47">
            <v>0</v>
          </cell>
          <cell r="G47">
            <v>0</v>
          </cell>
          <cell r="H47">
            <v>0</v>
          </cell>
          <cell r="I47">
            <v>0</v>
          </cell>
          <cell r="J47">
            <v>0</v>
          </cell>
          <cell r="K47">
            <v>0</v>
          </cell>
          <cell r="L47">
            <v>0</v>
          </cell>
          <cell r="M47">
            <v>0</v>
          </cell>
          <cell r="N47">
            <v>0</v>
          </cell>
          <cell r="O47">
            <v>0</v>
          </cell>
          <cell r="P47">
            <v>0</v>
          </cell>
          <cell r="Q47">
            <v>0</v>
          </cell>
          <cell r="R47">
            <v>0</v>
          </cell>
        </row>
        <row r="48">
          <cell r="C48" t="str">
            <v>($ 000's)</v>
          </cell>
          <cell r="D48" t="str">
            <v>Lignite</v>
          </cell>
          <cell r="F48">
            <v>3839.1329999999998</v>
          </cell>
          <cell r="G48">
            <v>3225.16</v>
          </cell>
          <cell r="H48">
            <v>2033.5170000000001</v>
          </cell>
          <cell r="I48">
            <v>2644.8550744436607</v>
          </cell>
          <cell r="J48">
            <v>2697.132565985165</v>
          </cell>
          <cell r="K48">
            <v>400</v>
          </cell>
          <cell r="L48">
            <v>400</v>
          </cell>
          <cell r="M48">
            <v>400</v>
          </cell>
          <cell r="N48">
            <v>400</v>
          </cell>
          <cell r="O48">
            <v>400</v>
          </cell>
          <cell r="P48">
            <v>400</v>
          </cell>
          <cell r="Q48">
            <v>400</v>
          </cell>
          <cell r="R48">
            <v>400</v>
          </cell>
        </row>
        <row r="49">
          <cell r="D49" t="str">
            <v>SPRB</v>
          </cell>
          <cell r="F49">
            <v>0</v>
          </cell>
          <cell r="G49">
            <v>0</v>
          </cell>
          <cell r="H49">
            <v>0</v>
          </cell>
          <cell r="I49">
            <v>0</v>
          </cell>
          <cell r="J49">
            <v>0</v>
          </cell>
          <cell r="K49">
            <v>0</v>
          </cell>
          <cell r="L49">
            <v>0</v>
          </cell>
          <cell r="M49">
            <v>0</v>
          </cell>
          <cell r="N49">
            <v>0</v>
          </cell>
          <cell r="O49">
            <v>0</v>
          </cell>
          <cell r="P49">
            <v>0</v>
          </cell>
          <cell r="Q49">
            <v>0</v>
          </cell>
          <cell r="R49">
            <v>0</v>
          </cell>
        </row>
        <row r="50">
          <cell r="D50" t="str">
            <v>NPRB</v>
          </cell>
          <cell r="F50">
            <v>0</v>
          </cell>
          <cell r="G50">
            <v>0</v>
          </cell>
          <cell r="H50">
            <v>0</v>
          </cell>
          <cell r="I50">
            <v>0</v>
          </cell>
          <cell r="J50">
            <v>0</v>
          </cell>
          <cell r="K50">
            <v>0</v>
          </cell>
          <cell r="L50">
            <v>0</v>
          </cell>
          <cell r="M50">
            <v>0</v>
          </cell>
          <cell r="N50">
            <v>0</v>
          </cell>
          <cell r="O50">
            <v>0</v>
          </cell>
          <cell r="P50">
            <v>0</v>
          </cell>
          <cell r="Q50">
            <v>0</v>
          </cell>
          <cell r="R50">
            <v>0</v>
          </cell>
        </row>
        <row r="51">
          <cell r="D51" t="str">
            <v>Coke</v>
          </cell>
          <cell r="F51">
            <v>0</v>
          </cell>
          <cell r="G51">
            <v>0</v>
          </cell>
          <cell r="H51">
            <v>0</v>
          </cell>
          <cell r="I51">
            <v>0</v>
          </cell>
          <cell r="J51">
            <v>0</v>
          </cell>
          <cell r="K51">
            <v>0</v>
          </cell>
          <cell r="L51">
            <v>0</v>
          </cell>
          <cell r="M51">
            <v>0</v>
          </cell>
          <cell r="N51">
            <v>0</v>
          </cell>
          <cell r="O51">
            <v>0</v>
          </cell>
          <cell r="P51">
            <v>0</v>
          </cell>
          <cell r="Q51">
            <v>0</v>
          </cell>
          <cell r="R51">
            <v>0</v>
          </cell>
        </row>
        <row r="52">
          <cell r="C52" t="str">
            <v xml:space="preserve"> ($/ton)</v>
          </cell>
          <cell r="D52" t="str">
            <v>Lignite</v>
          </cell>
          <cell r="F52">
            <v>26.298213121988027</v>
          </cell>
          <cell r="G52">
            <v>27.926092978251607</v>
          </cell>
          <cell r="H52">
            <v>23.613738736082077</v>
          </cell>
          <cell r="I52">
            <v>28.995138315639206</v>
          </cell>
          <cell r="J52">
            <v>28.895342581340415</v>
          </cell>
          <cell r="K52">
            <v>4.8982590570336066</v>
          </cell>
          <cell r="L52">
            <v>4.8982590570336066</v>
          </cell>
          <cell r="M52">
            <v>4.8982590570336066</v>
          </cell>
          <cell r="N52">
            <v>4.8982590570336066</v>
          </cell>
          <cell r="O52">
            <v>4.8982590570336066</v>
          </cell>
          <cell r="P52">
            <v>4.8982590570336066</v>
          </cell>
          <cell r="Q52">
            <v>4.8982562417675677</v>
          </cell>
          <cell r="R52">
            <v>4.8982562417675677</v>
          </cell>
        </row>
        <row r="53">
          <cell r="D53" t="str">
            <v>SPRB</v>
          </cell>
          <cell r="F53">
            <v>0</v>
          </cell>
          <cell r="G53">
            <v>0</v>
          </cell>
          <cell r="H53">
            <v>0</v>
          </cell>
          <cell r="I53">
            <v>0</v>
          </cell>
          <cell r="J53">
            <v>0</v>
          </cell>
          <cell r="K53">
            <v>0</v>
          </cell>
          <cell r="L53">
            <v>0</v>
          </cell>
          <cell r="M53">
            <v>0</v>
          </cell>
          <cell r="N53">
            <v>0</v>
          </cell>
          <cell r="O53">
            <v>0</v>
          </cell>
          <cell r="P53">
            <v>0</v>
          </cell>
          <cell r="Q53">
            <v>0</v>
          </cell>
          <cell r="R53">
            <v>0</v>
          </cell>
        </row>
        <row r="54">
          <cell r="D54" t="str">
            <v>NPRB</v>
          </cell>
          <cell r="F54">
            <v>0</v>
          </cell>
          <cell r="G54">
            <v>0</v>
          </cell>
          <cell r="H54">
            <v>0</v>
          </cell>
          <cell r="I54">
            <v>0</v>
          </cell>
          <cell r="J54">
            <v>0</v>
          </cell>
          <cell r="K54">
            <v>0</v>
          </cell>
          <cell r="L54">
            <v>0</v>
          </cell>
          <cell r="M54">
            <v>0</v>
          </cell>
          <cell r="N54">
            <v>0</v>
          </cell>
          <cell r="O54">
            <v>0</v>
          </cell>
          <cell r="P54">
            <v>0</v>
          </cell>
          <cell r="Q54">
            <v>0</v>
          </cell>
          <cell r="R54">
            <v>0</v>
          </cell>
        </row>
        <row r="55">
          <cell r="D55" t="str">
            <v>Coke</v>
          </cell>
          <cell r="F55">
            <v>0</v>
          </cell>
          <cell r="G55">
            <v>0</v>
          </cell>
          <cell r="H55">
            <v>0</v>
          </cell>
          <cell r="I55">
            <v>0</v>
          </cell>
          <cell r="J55">
            <v>0</v>
          </cell>
          <cell r="K55">
            <v>0</v>
          </cell>
          <cell r="L55">
            <v>0</v>
          </cell>
          <cell r="M55">
            <v>0</v>
          </cell>
          <cell r="N55">
            <v>0</v>
          </cell>
          <cell r="O55">
            <v>0</v>
          </cell>
          <cell r="P55">
            <v>0</v>
          </cell>
          <cell r="Q55">
            <v>0</v>
          </cell>
          <cell r="R55">
            <v>0</v>
          </cell>
        </row>
        <row r="57">
          <cell r="A57" t="str">
            <v>I:\Fuelsdiv\Planning &amp; Reporting\FRCST-02\Revision\May01-02\Monthly.123</v>
          </cell>
        </row>
        <row r="59">
          <cell r="J59" t="str">
            <v>FBU FUEL FORECAST</v>
          </cell>
        </row>
        <row r="60">
          <cell r="A60" t="str">
            <v xml:space="preserve"> May Update (P5)</v>
          </cell>
        </row>
        <row r="61">
          <cell r="F61">
            <v>2002</v>
          </cell>
        </row>
        <row r="62">
          <cell r="F62" t="str">
            <v xml:space="preserve">   Jan    </v>
          </cell>
          <cell r="G62" t="str">
            <v xml:space="preserve">Feb    </v>
          </cell>
          <cell r="H62" t="str">
            <v xml:space="preserve">    Mar    </v>
          </cell>
          <cell r="I62" t="str">
            <v xml:space="preserve">    Apr    </v>
          </cell>
          <cell r="J62" t="str">
            <v xml:space="preserve">    May    </v>
          </cell>
          <cell r="K62" t="str">
            <v xml:space="preserve">    Jun    </v>
          </cell>
          <cell r="L62" t="str">
            <v xml:space="preserve">    Jul    </v>
          </cell>
          <cell r="M62" t="str">
            <v xml:space="preserve">    Aug    </v>
          </cell>
          <cell r="N62" t="str">
            <v xml:space="preserve">    Sep    </v>
          </cell>
          <cell r="O62" t="str">
            <v xml:space="preserve">    Oct    </v>
          </cell>
          <cell r="P62" t="str">
            <v xml:space="preserve">    Nov    </v>
          </cell>
          <cell r="Q62" t="str">
            <v xml:space="preserve">    Dec    </v>
          </cell>
          <cell r="R62" t="str">
            <v xml:space="preserve">  TOTAL</v>
          </cell>
        </row>
        <row r="63">
          <cell r="A63" t="str">
            <v>Atikokan</v>
          </cell>
          <cell r="B63" t="str">
            <v>Energy</v>
          </cell>
          <cell r="D63" t="str">
            <v>GWh</v>
          </cell>
          <cell r="F63">
            <v>98.251999999999995</v>
          </cell>
          <cell r="G63">
            <v>63.957999999999998</v>
          </cell>
          <cell r="H63">
            <v>120.584</v>
          </cell>
          <cell r="I63">
            <v>125.877</v>
          </cell>
          <cell r="J63">
            <v>0</v>
          </cell>
          <cell r="K63">
            <v>0</v>
          </cell>
          <cell r="L63">
            <v>0</v>
          </cell>
          <cell r="M63">
            <v>0</v>
          </cell>
          <cell r="N63">
            <v>0</v>
          </cell>
          <cell r="O63">
            <v>0</v>
          </cell>
          <cell r="P63">
            <v>0</v>
          </cell>
          <cell r="Q63">
            <v>0</v>
          </cell>
          <cell r="R63">
            <v>408.67099999999999</v>
          </cell>
        </row>
        <row r="64">
          <cell r="B64" t="str">
            <v xml:space="preserve">ByProducts </v>
          </cell>
        </row>
        <row r="65">
          <cell r="D65" t="str">
            <v>SO2   (Mg)</v>
          </cell>
          <cell r="F65">
            <v>469.6</v>
          </cell>
          <cell r="G65">
            <v>379.4</v>
          </cell>
          <cell r="H65">
            <v>666.303</v>
          </cell>
          <cell r="I65">
            <v>690.89946174340878</v>
          </cell>
          <cell r="J65">
            <v>0</v>
          </cell>
          <cell r="K65">
            <v>0</v>
          </cell>
          <cell r="L65">
            <v>0</v>
          </cell>
          <cell r="M65">
            <v>0</v>
          </cell>
          <cell r="N65">
            <v>0</v>
          </cell>
          <cell r="O65">
            <v>0</v>
          </cell>
          <cell r="P65">
            <v>0</v>
          </cell>
          <cell r="Q65">
            <v>0</v>
          </cell>
          <cell r="R65">
            <v>2206.202461743409</v>
          </cell>
        </row>
        <row r="66">
          <cell r="D66" t="str">
            <v>NOx   (Mg)</v>
          </cell>
          <cell r="F66">
            <v>114.8</v>
          </cell>
          <cell r="G66">
            <v>76.2</v>
          </cell>
          <cell r="H66">
            <v>137.83461873862402</v>
          </cell>
          <cell r="I66">
            <v>143.40445120799097</v>
          </cell>
          <cell r="J66">
            <v>0</v>
          </cell>
          <cell r="K66">
            <v>0</v>
          </cell>
          <cell r="L66">
            <v>0</v>
          </cell>
          <cell r="M66">
            <v>0</v>
          </cell>
          <cell r="N66">
            <v>0</v>
          </cell>
          <cell r="O66">
            <v>0</v>
          </cell>
          <cell r="P66">
            <v>0</v>
          </cell>
          <cell r="Q66">
            <v>0</v>
          </cell>
          <cell r="R66">
            <v>472.23906994661502</v>
          </cell>
        </row>
        <row r="67">
          <cell r="D67" t="str">
            <v>Total AGE   (Mg)</v>
          </cell>
          <cell r="F67">
            <v>584.4</v>
          </cell>
          <cell r="G67">
            <v>455.6</v>
          </cell>
          <cell r="H67">
            <v>804.13761873862404</v>
          </cell>
          <cell r="I67">
            <v>834.30391295139975</v>
          </cell>
          <cell r="J67">
            <v>0</v>
          </cell>
          <cell r="K67">
            <v>0</v>
          </cell>
          <cell r="L67">
            <v>0</v>
          </cell>
          <cell r="M67">
            <v>0</v>
          </cell>
          <cell r="N67">
            <v>0</v>
          </cell>
          <cell r="O67">
            <v>0</v>
          </cell>
          <cell r="P67">
            <v>0</v>
          </cell>
          <cell r="Q67">
            <v>0</v>
          </cell>
          <cell r="R67">
            <v>2678.4415316900236</v>
          </cell>
        </row>
        <row r="68">
          <cell r="D68" t="str">
            <v>CO2  (Gg)</v>
          </cell>
          <cell r="F68">
            <v>99.28</v>
          </cell>
          <cell r="G68">
            <v>66.19</v>
          </cell>
          <cell r="H68">
            <v>124.34847518251095</v>
          </cell>
          <cell r="I68">
            <v>128.99593858691651</v>
          </cell>
          <cell r="J68">
            <v>0</v>
          </cell>
          <cell r="K68">
            <v>0</v>
          </cell>
          <cell r="L68">
            <v>0</v>
          </cell>
          <cell r="M68">
            <v>0</v>
          </cell>
          <cell r="N68">
            <v>0</v>
          </cell>
          <cell r="O68">
            <v>0</v>
          </cell>
          <cell r="P68">
            <v>0</v>
          </cell>
          <cell r="Q68">
            <v>0</v>
          </cell>
          <cell r="R68">
            <v>418.81441376942746</v>
          </cell>
        </row>
        <row r="69">
          <cell r="D69" t="str">
            <v>Particulate  (Mg)</v>
          </cell>
          <cell r="F69">
            <v>0</v>
          </cell>
          <cell r="G69">
            <v>0</v>
          </cell>
          <cell r="H69">
            <v>19.383360000000017</v>
          </cell>
          <cell r="I69">
            <v>20.098893432535544</v>
          </cell>
          <cell r="J69">
            <v>0</v>
          </cell>
          <cell r="K69">
            <v>0</v>
          </cell>
          <cell r="L69">
            <v>0</v>
          </cell>
          <cell r="M69">
            <v>0</v>
          </cell>
          <cell r="N69">
            <v>0</v>
          </cell>
          <cell r="O69">
            <v>0</v>
          </cell>
          <cell r="P69">
            <v>0</v>
          </cell>
          <cell r="Q69">
            <v>0</v>
          </cell>
          <cell r="R69">
            <v>39.482253432535558</v>
          </cell>
        </row>
        <row r="70">
          <cell r="B70" t="str">
            <v>Ash Summary (Gg)</v>
          </cell>
        </row>
        <row r="71">
          <cell r="C71" t="str">
            <v xml:space="preserve">     Total Fly Ash Production </v>
          </cell>
          <cell r="F71">
            <v>5.2025055200000008</v>
          </cell>
          <cell r="G71">
            <v>3.4686028800000002</v>
          </cell>
          <cell r="H71">
            <v>6.4417366400000011</v>
          </cell>
          <cell r="I71">
            <v>6.6795322507459742</v>
          </cell>
          <cell r="J71">
            <v>0</v>
          </cell>
          <cell r="K71">
            <v>0</v>
          </cell>
          <cell r="L71">
            <v>0</v>
          </cell>
          <cell r="M71">
            <v>0</v>
          </cell>
          <cell r="N71">
            <v>0</v>
          </cell>
          <cell r="O71">
            <v>0</v>
          </cell>
          <cell r="P71">
            <v>0</v>
          </cell>
          <cell r="Q71">
            <v>0</v>
          </cell>
          <cell r="R71">
            <v>21.792377290745975</v>
          </cell>
        </row>
        <row r="72">
          <cell r="C72" t="str">
            <v xml:space="preserve">     Bottom Ash Production</v>
          </cell>
          <cell r="F72">
            <v>1.3006263799999997</v>
          </cell>
          <cell r="G72">
            <v>0.86715071999999982</v>
          </cell>
          <cell r="H72">
            <v>1.6104341599999996</v>
          </cell>
          <cell r="I72">
            <v>1.6698830626864931</v>
          </cell>
          <cell r="J72">
            <v>0</v>
          </cell>
          <cell r="K72">
            <v>0</v>
          </cell>
          <cell r="L72">
            <v>0</v>
          </cell>
          <cell r="M72">
            <v>0</v>
          </cell>
          <cell r="N72">
            <v>0</v>
          </cell>
          <cell r="O72">
            <v>0</v>
          </cell>
          <cell r="P72">
            <v>0</v>
          </cell>
          <cell r="Q72">
            <v>0</v>
          </cell>
          <cell r="R72">
            <v>5.448094322686492</v>
          </cell>
        </row>
        <row r="73">
          <cell r="B73" t="str">
            <v>Consumption</v>
          </cell>
        </row>
        <row r="74">
          <cell r="C74" t="str">
            <v>(ktons)</v>
          </cell>
          <cell r="D74" t="str">
            <v>Lignite</v>
          </cell>
          <cell r="F74">
            <v>71.900439597000002</v>
          </cell>
          <cell r="G74">
            <v>47.937300768</v>
          </cell>
          <cell r="H74">
            <v>89.027045603999994</v>
          </cell>
          <cell r="I74">
            <v>92.313463827131969</v>
          </cell>
          <cell r="J74">
            <v>0</v>
          </cell>
          <cell r="K74">
            <v>0</v>
          </cell>
          <cell r="L74">
            <v>0</v>
          </cell>
          <cell r="M74">
            <v>0</v>
          </cell>
          <cell r="N74">
            <v>0</v>
          </cell>
          <cell r="O74">
            <v>0</v>
          </cell>
          <cell r="P74">
            <v>0</v>
          </cell>
          <cell r="Q74">
            <v>0</v>
          </cell>
          <cell r="R74">
            <v>301.17824979613198</v>
          </cell>
        </row>
        <row r="75">
          <cell r="D75" t="str">
            <v>WCB</v>
          </cell>
          <cell r="F75">
            <v>0</v>
          </cell>
          <cell r="G75">
            <v>0</v>
          </cell>
          <cell r="H75">
            <v>0</v>
          </cell>
          <cell r="I75">
            <v>0</v>
          </cell>
          <cell r="J75">
            <v>0</v>
          </cell>
          <cell r="K75">
            <v>0</v>
          </cell>
          <cell r="L75">
            <v>0</v>
          </cell>
          <cell r="M75">
            <v>0</v>
          </cell>
          <cell r="N75">
            <v>0</v>
          </cell>
          <cell r="O75">
            <v>0</v>
          </cell>
          <cell r="P75">
            <v>0</v>
          </cell>
          <cell r="Q75">
            <v>0</v>
          </cell>
          <cell r="R75">
            <v>0</v>
          </cell>
        </row>
        <row r="76">
          <cell r="D76" t="str">
            <v>PRB</v>
          </cell>
          <cell r="F76">
            <v>0</v>
          </cell>
          <cell r="G76">
            <v>0</v>
          </cell>
          <cell r="H76">
            <v>0</v>
          </cell>
          <cell r="I76">
            <v>0</v>
          </cell>
          <cell r="J76">
            <v>0</v>
          </cell>
          <cell r="K76">
            <v>0</v>
          </cell>
          <cell r="L76">
            <v>0</v>
          </cell>
          <cell r="M76">
            <v>0</v>
          </cell>
          <cell r="N76">
            <v>0</v>
          </cell>
          <cell r="O76">
            <v>0</v>
          </cell>
          <cell r="P76">
            <v>0</v>
          </cell>
          <cell r="Q76">
            <v>0</v>
          </cell>
          <cell r="R76">
            <v>0</v>
          </cell>
        </row>
        <row r="77">
          <cell r="C77" t="str">
            <v>Fuel Conv Factor (MWh/ton)</v>
          </cell>
          <cell r="F77">
            <v>1.3665006855410031</v>
          </cell>
          <cell r="G77">
            <v>1.3342011121889124</v>
          </cell>
          <cell r="H77">
            <v>1.3544648054072026</v>
          </cell>
          <cell r="I77">
            <v>1.363582242301294</v>
          </cell>
          <cell r="J77">
            <v>0</v>
          </cell>
          <cell r="K77">
            <v>0</v>
          </cell>
          <cell r="L77">
            <v>0</v>
          </cell>
          <cell r="M77">
            <v>0</v>
          </cell>
          <cell r="N77">
            <v>0</v>
          </cell>
          <cell r="O77">
            <v>0</v>
          </cell>
          <cell r="P77">
            <v>0</v>
          </cell>
          <cell r="Q77">
            <v>0</v>
          </cell>
          <cell r="R77">
            <v>1.3569074137213761</v>
          </cell>
        </row>
        <row r="78">
          <cell r="C78" t="str">
            <v>($ 000's)</v>
          </cell>
          <cell r="D78" t="str">
            <v>Lignite</v>
          </cell>
          <cell r="F78">
            <v>1358.9490000000001</v>
          </cell>
          <cell r="G78">
            <v>1010.369</v>
          </cell>
          <cell r="H78">
            <v>1905.309</v>
          </cell>
          <cell r="I78">
            <v>1857.5423852708022</v>
          </cell>
          <cell r="J78">
            <v>0</v>
          </cell>
          <cell r="K78">
            <v>0</v>
          </cell>
          <cell r="L78">
            <v>0</v>
          </cell>
          <cell r="M78">
            <v>0</v>
          </cell>
          <cell r="N78">
            <v>0</v>
          </cell>
          <cell r="O78">
            <v>0</v>
          </cell>
          <cell r="P78">
            <v>0</v>
          </cell>
          <cell r="Q78">
            <v>0</v>
          </cell>
          <cell r="R78">
            <v>6132.1693852708022</v>
          </cell>
        </row>
        <row r="79">
          <cell r="D79" t="str">
            <v>WCB</v>
          </cell>
          <cell r="F79">
            <v>0</v>
          </cell>
          <cell r="G79">
            <v>0</v>
          </cell>
          <cell r="H79">
            <v>0</v>
          </cell>
          <cell r="I79">
            <v>0</v>
          </cell>
          <cell r="J79">
            <v>0</v>
          </cell>
          <cell r="K79">
            <v>0</v>
          </cell>
          <cell r="L79">
            <v>0</v>
          </cell>
          <cell r="M79">
            <v>0</v>
          </cell>
          <cell r="N79">
            <v>0</v>
          </cell>
          <cell r="O79">
            <v>0</v>
          </cell>
          <cell r="P79">
            <v>0</v>
          </cell>
          <cell r="Q79">
            <v>0</v>
          </cell>
          <cell r="R79">
            <v>0</v>
          </cell>
        </row>
        <row r="80">
          <cell r="D80" t="str">
            <v>PRB</v>
          </cell>
          <cell r="F80">
            <v>0</v>
          </cell>
          <cell r="G80">
            <v>0</v>
          </cell>
          <cell r="H80">
            <v>0</v>
          </cell>
          <cell r="I80">
            <v>0</v>
          </cell>
          <cell r="J80">
            <v>0</v>
          </cell>
          <cell r="K80">
            <v>0</v>
          </cell>
          <cell r="L80">
            <v>0</v>
          </cell>
          <cell r="M80">
            <v>0</v>
          </cell>
          <cell r="N80">
            <v>0</v>
          </cell>
          <cell r="O80">
            <v>0</v>
          </cell>
          <cell r="P80">
            <v>0</v>
          </cell>
          <cell r="Q80">
            <v>0</v>
          </cell>
          <cell r="R80">
            <v>0</v>
          </cell>
        </row>
        <row r="81">
          <cell r="D81" t="str">
            <v>Unit Cost ($/ton)</v>
          </cell>
          <cell r="F81">
            <v>18.90042686271283</v>
          </cell>
          <cell r="G81">
            <v>21.076885511135419</v>
          </cell>
          <cell r="H81">
            <v>21.401462747342862</v>
          </cell>
          <cell r="I81">
            <v>20.122117709170496</v>
          </cell>
          <cell r="J81">
            <v>0</v>
          </cell>
          <cell r="K81">
            <v>0</v>
          </cell>
          <cell r="L81">
            <v>0</v>
          </cell>
          <cell r="M81">
            <v>0</v>
          </cell>
          <cell r="N81">
            <v>0</v>
          </cell>
          <cell r="O81">
            <v>0</v>
          </cell>
          <cell r="P81">
            <v>0</v>
          </cell>
          <cell r="Q81">
            <v>0</v>
          </cell>
          <cell r="R81">
            <v>20.360598381263181</v>
          </cell>
        </row>
        <row r="82">
          <cell r="D82" t="str">
            <v>Ignition Support</v>
          </cell>
          <cell r="F82">
            <v>20.602</v>
          </cell>
          <cell r="G82">
            <v>8.6359999999999992</v>
          </cell>
          <cell r="H82">
            <v>17.41</v>
          </cell>
          <cell r="I82">
            <v>27.727072578469741</v>
          </cell>
          <cell r="J82">
            <v>0</v>
          </cell>
          <cell r="K82">
            <v>0</v>
          </cell>
          <cell r="L82">
            <v>0</v>
          </cell>
          <cell r="M82">
            <v>0</v>
          </cell>
          <cell r="N82">
            <v>0</v>
          </cell>
          <cell r="O82">
            <v>0</v>
          </cell>
          <cell r="P82">
            <v>0</v>
          </cell>
          <cell r="Q82">
            <v>0</v>
          </cell>
          <cell r="R82">
            <v>74.375072578469741</v>
          </cell>
        </row>
        <row r="83">
          <cell r="B83" t="str">
            <v>Total Consumption Costs ($K)</v>
          </cell>
          <cell r="F83">
            <v>1379.5509999999999</v>
          </cell>
          <cell r="G83">
            <v>1019.005</v>
          </cell>
          <cell r="H83">
            <v>1922.7190000000001</v>
          </cell>
          <cell r="I83">
            <v>1885.2694578492719</v>
          </cell>
          <cell r="J83">
            <v>0</v>
          </cell>
          <cell r="K83">
            <v>0</v>
          </cell>
          <cell r="L83">
            <v>0</v>
          </cell>
          <cell r="M83">
            <v>0</v>
          </cell>
          <cell r="N83">
            <v>0</v>
          </cell>
          <cell r="O83">
            <v>0</v>
          </cell>
          <cell r="P83">
            <v>0</v>
          </cell>
          <cell r="Q83">
            <v>0</v>
          </cell>
          <cell r="R83">
            <v>6206.5444578492716</v>
          </cell>
        </row>
      </sheetData>
      <sheetData sheetId="3" refreshError="1">
        <row r="1">
          <cell r="J1" t="str">
            <v>FBU FUEL FORECAST</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Lennox</v>
          </cell>
          <cell r="B5" t="str">
            <v>Energy</v>
          </cell>
          <cell r="D5" t="str">
            <v>GWh</v>
          </cell>
          <cell r="F5">
            <v>229.35400000000001</v>
          </cell>
          <cell r="G5">
            <v>214.46600000000001</v>
          </cell>
          <cell r="H5">
            <v>153.52000000000001</v>
          </cell>
          <cell r="I5">
            <v>177.5</v>
          </cell>
          <cell r="J5">
            <v>4.4728000000000003</v>
          </cell>
          <cell r="K5">
            <v>107.72490000000001</v>
          </cell>
          <cell r="L5">
            <v>417.28800000000001</v>
          </cell>
          <cell r="M5">
            <v>317.9545</v>
          </cell>
          <cell r="N5">
            <v>0</v>
          </cell>
          <cell r="O5">
            <v>0</v>
          </cell>
          <cell r="P5">
            <v>0</v>
          </cell>
          <cell r="Q5">
            <v>0</v>
          </cell>
          <cell r="R5">
            <v>1622.2801999999999</v>
          </cell>
        </row>
        <row r="6">
          <cell r="B6" t="str">
            <v xml:space="preserve">ByProducts </v>
          </cell>
        </row>
        <row r="7">
          <cell r="D7" t="str">
            <v>SO2   (Mg)</v>
          </cell>
          <cell r="F7">
            <v>477.6</v>
          </cell>
          <cell r="G7">
            <v>677.1</v>
          </cell>
          <cell r="H7">
            <v>266.40604084984756</v>
          </cell>
          <cell r="I7">
            <v>2.6874726236193389</v>
          </cell>
          <cell r="J7">
            <v>0.39772204087226637</v>
          </cell>
          <cell r="K7">
            <v>1.9938026359664343</v>
          </cell>
          <cell r="L7">
            <v>4.4682312390439245</v>
          </cell>
          <cell r="M7">
            <v>3.8030748797885954</v>
          </cell>
          <cell r="N7">
            <v>0</v>
          </cell>
          <cell r="O7">
            <v>0</v>
          </cell>
          <cell r="P7">
            <v>0</v>
          </cell>
          <cell r="Q7">
            <v>0</v>
          </cell>
          <cell r="R7">
            <v>1434.4563442691381</v>
          </cell>
        </row>
        <row r="8">
          <cell r="D8" t="str">
            <v>NOx   (Mg)</v>
          </cell>
          <cell r="F8">
            <v>223.5</v>
          </cell>
          <cell r="G8">
            <v>228.7</v>
          </cell>
          <cell r="H8">
            <v>122.816</v>
          </cell>
          <cell r="I8">
            <v>133.125</v>
          </cell>
          <cell r="J8">
            <v>5.3673599999999997</v>
          </cell>
          <cell r="K8">
            <v>86.179919999999996</v>
          </cell>
          <cell r="L8">
            <v>312.96600000000001</v>
          </cell>
          <cell r="M8">
            <v>238.46587499999998</v>
          </cell>
          <cell r="N8">
            <v>0</v>
          </cell>
          <cell r="O8">
            <v>0</v>
          </cell>
          <cell r="P8">
            <v>0</v>
          </cell>
          <cell r="Q8">
            <v>0</v>
          </cell>
          <cell r="R8">
            <v>1351.1201549999998</v>
          </cell>
        </row>
        <row r="9">
          <cell r="D9" t="str">
            <v>Total AGE   (Mg)</v>
          </cell>
          <cell r="F9">
            <v>701.1</v>
          </cell>
          <cell r="G9">
            <v>905.8</v>
          </cell>
          <cell r="H9">
            <v>389.22204084984759</v>
          </cell>
          <cell r="I9">
            <v>135.81247262361933</v>
          </cell>
          <cell r="J9">
            <v>5.7650820408722669</v>
          </cell>
          <cell r="K9">
            <v>88.173722635966442</v>
          </cell>
          <cell r="L9">
            <v>317.43423123904387</v>
          </cell>
          <cell r="M9">
            <v>242.26894987978858</v>
          </cell>
          <cell r="N9">
            <v>0</v>
          </cell>
          <cell r="O9">
            <v>0</v>
          </cell>
          <cell r="P9">
            <v>0</v>
          </cell>
          <cell r="Q9">
            <v>0</v>
          </cell>
          <cell r="R9">
            <v>2785.5764992691379</v>
          </cell>
        </row>
        <row r="10">
          <cell r="D10" t="str">
            <v>CO2  (Gg)</v>
          </cell>
          <cell r="F10">
            <v>164</v>
          </cell>
          <cell r="G10">
            <v>165</v>
          </cell>
          <cell r="H10">
            <v>112.99857918470106</v>
          </cell>
          <cell r="I10">
            <v>109.32806409102339</v>
          </cell>
          <cell r="J10">
            <v>3.7615544651616921</v>
          </cell>
          <cell r="K10">
            <v>66.497318932480965</v>
          </cell>
          <cell r="L10">
            <v>255.44716144693638</v>
          </cell>
          <cell r="M10">
            <v>195.11301095589815</v>
          </cell>
          <cell r="N10">
            <v>0</v>
          </cell>
          <cell r="O10">
            <v>0</v>
          </cell>
          <cell r="P10">
            <v>0</v>
          </cell>
          <cell r="Q10">
            <v>0</v>
          </cell>
          <cell r="R10">
            <v>1072.1456890762017</v>
          </cell>
        </row>
        <row r="11">
          <cell r="D11" t="str">
            <v>Particulate  (Mg)</v>
          </cell>
          <cell r="F11">
            <v>0</v>
          </cell>
          <cell r="G11">
            <v>0</v>
          </cell>
          <cell r="H11">
            <v>2.3504245128161396</v>
          </cell>
          <cell r="I11">
            <v>0</v>
          </cell>
          <cell r="J11">
            <v>0</v>
          </cell>
          <cell r="K11">
            <v>0</v>
          </cell>
          <cell r="L11">
            <v>0</v>
          </cell>
          <cell r="M11">
            <v>0</v>
          </cell>
          <cell r="N11">
            <v>0</v>
          </cell>
          <cell r="O11">
            <v>0</v>
          </cell>
          <cell r="P11">
            <v>0</v>
          </cell>
          <cell r="Q11">
            <v>0</v>
          </cell>
          <cell r="R11">
            <v>2.3504245128161396</v>
          </cell>
        </row>
        <row r="12">
          <cell r="B12" t="str">
            <v>Ash Summary (Mg)</v>
          </cell>
        </row>
        <row r="13">
          <cell r="C13" t="str">
            <v xml:space="preserve">     Total Fly Ash Production </v>
          </cell>
          <cell r="F13">
            <v>50.520793985360811</v>
          </cell>
          <cell r="G13">
            <v>67.386454914168993</v>
          </cell>
          <cell r="H13">
            <v>44.658065743506604</v>
          </cell>
          <cell r="I13">
            <v>0</v>
          </cell>
          <cell r="J13">
            <v>0</v>
          </cell>
          <cell r="K13">
            <v>0</v>
          </cell>
          <cell r="L13">
            <v>0</v>
          </cell>
          <cell r="M13">
            <v>0</v>
          </cell>
          <cell r="N13">
            <v>0</v>
          </cell>
          <cell r="O13">
            <v>0</v>
          </cell>
          <cell r="P13">
            <v>0</v>
          </cell>
          <cell r="Q13">
            <v>0</v>
          </cell>
          <cell r="R13">
            <v>162.5653146430364</v>
          </cell>
        </row>
        <row r="14">
          <cell r="C14" t="str">
            <v xml:space="preserve">     Bottom Ash Production</v>
          </cell>
          <cell r="F14">
            <v>0</v>
          </cell>
          <cell r="G14">
            <v>0</v>
          </cell>
          <cell r="H14">
            <v>0</v>
          </cell>
          <cell r="I14">
            <v>0</v>
          </cell>
          <cell r="J14">
            <v>0</v>
          </cell>
          <cell r="K14">
            <v>0</v>
          </cell>
          <cell r="L14">
            <v>0</v>
          </cell>
          <cell r="M14">
            <v>0</v>
          </cell>
          <cell r="N14">
            <v>0</v>
          </cell>
          <cell r="O14">
            <v>0</v>
          </cell>
          <cell r="P14">
            <v>0</v>
          </cell>
          <cell r="Q14">
            <v>0</v>
          </cell>
          <cell r="R14">
            <v>0</v>
          </cell>
        </row>
        <row r="15">
          <cell r="B15" t="str">
            <v>Consumption</v>
          </cell>
        </row>
        <row r="16">
          <cell r="D16" t="str">
            <v>RFO (kbbls)</v>
          </cell>
          <cell r="F16">
            <v>250.22641509433961</v>
          </cell>
          <cell r="G16">
            <v>333.76100628930817</v>
          </cell>
          <cell r="H16">
            <v>221.188679245283</v>
          </cell>
          <cell r="I16">
            <v>0</v>
          </cell>
          <cell r="J16">
            <v>0</v>
          </cell>
          <cell r="K16">
            <v>0</v>
          </cell>
          <cell r="L16">
            <v>0</v>
          </cell>
          <cell r="M16">
            <v>0</v>
          </cell>
          <cell r="N16">
            <v>0</v>
          </cell>
          <cell r="O16">
            <v>0</v>
          </cell>
          <cell r="P16">
            <v>0</v>
          </cell>
          <cell r="Q16">
            <v>0</v>
          </cell>
          <cell r="R16">
            <v>805.17610062893073</v>
          </cell>
        </row>
        <row r="17">
          <cell r="D17" t="str">
            <v>Gas (million m3)</v>
          </cell>
          <cell r="F17">
            <v>21.681999999999999</v>
          </cell>
          <cell r="G17">
            <v>6.2E-2</v>
          </cell>
          <cell r="H17">
            <v>3.1619999999999999</v>
          </cell>
          <cell r="I17">
            <v>52.715599862677784</v>
          </cell>
          <cell r="J17">
            <v>1.7345015084654782</v>
          </cell>
          <cell r="K17">
            <v>31.970315885589294</v>
          </cell>
          <cell r="L17">
            <v>123.64115192946167</v>
          </cell>
          <cell r="M17">
            <v>94.33702062367297</v>
          </cell>
          <cell r="N17">
            <v>0</v>
          </cell>
          <cell r="O17">
            <v>0</v>
          </cell>
          <cell r="P17">
            <v>0</v>
          </cell>
          <cell r="Q17">
            <v>0</v>
          </cell>
          <cell r="R17">
            <v>329.3045898098672</v>
          </cell>
        </row>
        <row r="18">
          <cell r="C18" t="str">
            <v>Fuel Conv Factor (MWh/bbl)</v>
          </cell>
          <cell r="F18">
            <v>0.61455535872194167</v>
          </cell>
          <cell r="G18">
            <v>0.64189725685245336</v>
          </cell>
          <cell r="H18">
            <v>0.64201262423820282</v>
          </cell>
          <cell r="I18">
            <v>0.59365695747590819</v>
          </cell>
          <cell r="J18">
            <v>0.45465414493671347</v>
          </cell>
          <cell r="K18">
            <v>0.59408081766065679</v>
          </cell>
          <cell r="L18">
            <v>0.59504417836666945</v>
          </cell>
          <cell r="M18">
            <v>0.59423629896443186</v>
          </cell>
          <cell r="N18">
            <v>0</v>
          </cell>
          <cell r="O18">
            <v>0</v>
          </cell>
          <cell r="P18">
            <v>0</v>
          </cell>
          <cell r="Q18">
            <v>0</v>
          </cell>
          <cell r="R18">
            <v>0.60692781613722036</v>
          </cell>
        </row>
        <row r="19">
          <cell r="C19" t="str">
            <v>($ 000's)</v>
          </cell>
          <cell r="D19" t="str">
            <v>Residual Oil</v>
          </cell>
          <cell r="F19">
            <v>9673.26</v>
          </cell>
          <cell r="G19">
            <v>12506.492</v>
          </cell>
          <cell r="H19">
            <v>8407.9169999999995</v>
          </cell>
          <cell r="I19">
            <v>0</v>
          </cell>
          <cell r="J19">
            <v>0</v>
          </cell>
          <cell r="K19">
            <v>0</v>
          </cell>
          <cell r="L19">
            <v>0</v>
          </cell>
          <cell r="M19">
            <v>0</v>
          </cell>
          <cell r="N19">
            <v>0</v>
          </cell>
          <cell r="O19">
            <v>0</v>
          </cell>
          <cell r="P19">
            <v>0</v>
          </cell>
          <cell r="Q19">
            <v>0</v>
          </cell>
          <cell r="R19">
            <v>30587.669000000002</v>
          </cell>
        </row>
        <row r="20">
          <cell r="D20" t="str">
            <v>Natural Gas</v>
          </cell>
          <cell r="F20">
            <v>3684.5871000000002</v>
          </cell>
          <cell r="G20">
            <v>10.297000000000001</v>
          </cell>
          <cell r="H20">
            <v>527.24599999999998</v>
          </cell>
          <cell r="I20">
            <v>7400.9156427787157</v>
          </cell>
          <cell r="J20">
            <v>273.43086924713185</v>
          </cell>
          <cell r="K20">
            <v>5673.9865941250437</v>
          </cell>
          <cell r="L20">
            <v>18195.404236282</v>
          </cell>
          <cell r="M20">
            <v>13617.10144701303</v>
          </cell>
          <cell r="N20">
            <v>0</v>
          </cell>
          <cell r="O20">
            <v>0</v>
          </cell>
          <cell r="P20">
            <v>0</v>
          </cell>
          <cell r="Q20">
            <v>0</v>
          </cell>
          <cell r="R20">
            <v>49382.968889445925</v>
          </cell>
        </row>
        <row r="21">
          <cell r="D21" t="str">
            <v>Ignition Fuel</v>
          </cell>
          <cell r="F21">
            <v>198.393</v>
          </cell>
          <cell r="G21">
            <v>155.304</v>
          </cell>
          <cell r="H21">
            <v>162.39699999999999</v>
          </cell>
          <cell r="I21">
            <v>167.26631083625699</v>
          </cell>
          <cell r="J21">
            <v>25.024903391358567</v>
          </cell>
          <cell r="K21">
            <v>125.69094977194794</v>
          </cell>
          <cell r="L21">
            <v>282.75541649154991</v>
          </cell>
          <cell r="M21">
            <v>242.4924959287417</v>
          </cell>
          <cell r="N21">
            <v>0</v>
          </cell>
          <cell r="O21">
            <v>0</v>
          </cell>
          <cell r="P21">
            <v>0</v>
          </cell>
          <cell r="Q21">
            <v>0</v>
          </cell>
          <cell r="R21">
            <v>1359.3240764198551</v>
          </cell>
        </row>
        <row r="22">
          <cell r="B22" t="str">
            <v>Total Consumption Costs ($K)</v>
          </cell>
          <cell r="F22">
            <v>13556.240100000001</v>
          </cell>
          <cell r="G22">
            <v>12672.093000000001</v>
          </cell>
          <cell r="H22">
            <v>9097.56</v>
          </cell>
          <cell r="I22">
            <v>7568.1819536149724</v>
          </cell>
          <cell r="J22">
            <v>298.45577263849043</v>
          </cell>
          <cell r="K22">
            <v>5799.6775438969917</v>
          </cell>
          <cell r="L22">
            <v>18478.159652773549</v>
          </cell>
          <cell r="M22">
            <v>13859.593942941772</v>
          </cell>
          <cell r="N22">
            <v>0</v>
          </cell>
          <cell r="O22">
            <v>0</v>
          </cell>
          <cell r="P22">
            <v>0</v>
          </cell>
          <cell r="Q22">
            <v>0</v>
          </cell>
          <cell r="R22">
            <v>81329.961965865776</v>
          </cell>
        </row>
        <row r="23">
          <cell r="D23" t="str">
            <v>FUEC ($/MWh)</v>
          </cell>
          <cell r="F23">
            <v>59.106185634434105</v>
          </cell>
          <cell r="G23">
            <v>59.086722370911943</v>
          </cell>
          <cell r="H23">
            <v>59.25977071391349</v>
          </cell>
          <cell r="I23">
            <v>42.637644809098433</v>
          </cell>
          <cell r="J23">
            <v>66.726831657684315</v>
          </cell>
          <cell r="K23">
            <v>53.837854979647155</v>
          </cell>
          <cell r="L23">
            <v>44.281550518523296</v>
          </cell>
          <cell r="M23">
            <v>43.589865666130756</v>
          </cell>
          <cell r="N23">
            <v>0</v>
          </cell>
          <cell r="O23">
            <v>0</v>
          </cell>
          <cell r="P23">
            <v>0</v>
          </cell>
          <cell r="Q23">
            <v>0</v>
          </cell>
          <cell r="R23">
            <v>50.133116317308051</v>
          </cell>
        </row>
        <row r="24">
          <cell r="D24" t="str">
            <v>Building Heat (million m3)</v>
          </cell>
          <cell r="F24">
            <v>2.0910000000000002</v>
          </cell>
          <cell r="G24">
            <v>1.849</v>
          </cell>
          <cell r="H24">
            <v>1.879</v>
          </cell>
          <cell r="I24">
            <v>0.88154880636604793</v>
          </cell>
          <cell r="J24">
            <v>0.35261952254641915</v>
          </cell>
          <cell r="K24">
            <v>8.8154880636604788E-2</v>
          </cell>
          <cell r="L24">
            <v>8.8154880636604788E-2</v>
          </cell>
          <cell r="M24">
            <v>8.8154880636604788E-2</v>
          </cell>
          <cell r="N24">
            <v>0</v>
          </cell>
          <cell r="O24">
            <v>0</v>
          </cell>
          <cell r="P24">
            <v>0</v>
          </cell>
          <cell r="Q24">
            <v>0</v>
          </cell>
          <cell r="R24">
            <v>7.3176329708222818</v>
          </cell>
        </row>
        <row r="25">
          <cell r="D25" t="str">
            <v>Building Heat ($ 000's)</v>
          </cell>
          <cell r="F25">
            <v>355.34100000000001</v>
          </cell>
          <cell r="G25">
            <v>304.87099999999998</v>
          </cell>
          <cell r="H25">
            <v>313.27300000000002</v>
          </cell>
          <cell r="I25">
            <v>123.76352290219344</v>
          </cell>
          <cell r="J25">
            <v>55.587765183713586</v>
          </cell>
          <cell r="K25">
            <v>15.645438497661223</v>
          </cell>
          <cell r="L25">
            <v>12.973137693664617</v>
          </cell>
          <cell r="M25">
            <v>12.724738864359892</v>
          </cell>
          <cell r="N25">
            <v>0</v>
          </cell>
          <cell r="O25">
            <v>0</v>
          </cell>
          <cell r="P25">
            <v>0</v>
          </cell>
          <cell r="Q25">
            <v>0</v>
          </cell>
          <cell r="R25">
            <v>1194.1796031415927</v>
          </cell>
        </row>
        <row r="26">
          <cell r="B26" t="str">
            <v>Deliveries</v>
          </cell>
        </row>
        <row r="27">
          <cell r="D27" t="str">
            <v>RFO (kbbls)</v>
          </cell>
          <cell r="F27">
            <v>188.84905660377359</v>
          </cell>
          <cell r="G27">
            <v>1.2578616352201259E-2</v>
          </cell>
          <cell r="H27">
            <v>0</v>
          </cell>
          <cell r="I27">
            <v>0</v>
          </cell>
          <cell r="J27">
            <v>0</v>
          </cell>
          <cell r="K27">
            <v>0</v>
          </cell>
          <cell r="L27">
            <v>0</v>
          </cell>
          <cell r="M27">
            <v>0</v>
          </cell>
          <cell r="N27">
            <v>0</v>
          </cell>
          <cell r="O27">
            <v>0</v>
          </cell>
          <cell r="P27">
            <v>0</v>
          </cell>
          <cell r="Q27">
            <v>-1.4402515723258985E-2</v>
          </cell>
          <cell r="R27">
            <v>188.84723270440253</v>
          </cell>
        </row>
        <row r="28">
          <cell r="D28" t="str">
            <v>Cost ($ 000's)</v>
          </cell>
          <cell r="F28">
            <v>5933.0429999999997</v>
          </cell>
          <cell r="G28">
            <v>443.27499999999998</v>
          </cell>
          <cell r="H28">
            <v>61.298000000000002</v>
          </cell>
          <cell r="I28">
            <v>0</v>
          </cell>
          <cell r="J28">
            <v>0</v>
          </cell>
          <cell r="K28">
            <v>0</v>
          </cell>
          <cell r="L28">
            <v>0</v>
          </cell>
          <cell r="M28">
            <v>0</v>
          </cell>
          <cell r="N28">
            <v>0</v>
          </cell>
          <cell r="O28">
            <v>0</v>
          </cell>
          <cell r="P28">
            <v>0</v>
          </cell>
          <cell r="Q28">
            <v>-0.60534534037687704</v>
          </cell>
          <cell r="R28">
            <v>6437.0106546596226</v>
          </cell>
        </row>
        <row r="29">
          <cell r="D29" t="str">
            <v>Unit Cost ($/bbl)</v>
          </cell>
          <cell r="F29">
            <v>31.416852732540711</v>
          </cell>
          <cell r="G29">
            <v>35240.362499999996</v>
          </cell>
          <cell r="H29">
            <v>0</v>
          </cell>
          <cell r="I29">
            <v>0</v>
          </cell>
          <cell r="J29">
            <v>0</v>
          </cell>
          <cell r="K29">
            <v>0</v>
          </cell>
          <cell r="L29">
            <v>0</v>
          </cell>
          <cell r="M29">
            <v>0</v>
          </cell>
          <cell r="N29">
            <v>0</v>
          </cell>
          <cell r="O29">
            <v>0</v>
          </cell>
          <cell r="P29">
            <v>0</v>
          </cell>
          <cell r="Q29">
            <v>42.030527999999997</v>
          </cell>
          <cell r="R29">
            <v>34.085808737982944</v>
          </cell>
        </row>
        <row r="30">
          <cell r="B30" t="str">
            <v>Month End Inventories</v>
          </cell>
        </row>
        <row r="31">
          <cell r="D31" t="str">
            <v>RFO (kbbls)</v>
          </cell>
          <cell r="F31">
            <v>1152.2075471698113</v>
          </cell>
          <cell r="G31">
            <v>818.45911949685524</v>
          </cell>
          <cell r="H31">
            <v>597.27044025157227</v>
          </cell>
          <cell r="I31">
            <v>597.27044025157227</v>
          </cell>
          <cell r="J31">
            <v>597.27044025157227</v>
          </cell>
          <cell r="K31">
            <v>597.27044025157227</v>
          </cell>
          <cell r="L31">
            <v>597.27044025157227</v>
          </cell>
          <cell r="M31">
            <v>597.27044025157227</v>
          </cell>
          <cell r="N31">
            <v>597.27044025157227</v>
          </cell>
          <cell r="O31">
            <v>597.27044025157227</v>
          </cell>
          <cell r="P31">
            <v>597.27044025157227</v>
          </cell>
          <cell r="Q31">
            <v>597.25603773584896</v>
          </cell>
          <cell r="R31">
            <v>597.25603773584896</v>
          </cell>
        </row>
        <row r="32">
          <cell r="D32" t="str">
            <v>Cost ($ 000's)</v>
          </cell>
          <cell r="F32">
            <v>43174.828000000001</v>
          </cell>
          <cell r="G32">
            <v>31111.612000000001</v>
          </cell>
          <cell r="H32">
            <v>22764.992999999999</v>
          </cell>
          <cell r="I32">
            <v>22846.082999999999</v>
          </cell>
          <cell r="J32">
            <v>22927.172999999999</v>
          </cell>
          <cell r="K32">
            <v>23008.262999999999</v>
          </cell>
          <cell r="L32">
            <v>23089.352999999999</v>
          </cell>
          <cell r="M32">
            <v>23170.442999999999</v>
          </cell>
          <cell r="N32">
            <v>23170.442999999999</v>
          </cell>
          <cell r="O32">
            <v>23170.442999999999</v>
          </cell>
          <cell r="P32">
            <v>23170.442999999999</v>
          </cell>
          <cell r="Q32">
            <v>23169.837654659623</v>
          </cell>
          <cell r="R32">
            <v>23169.837654659623</v>
          </cell>
        </row>
        <row r="33">
          <cell r="D33" t="str">
            <v>Unit Cost ($/bbl)</v>
          </cell>
          <cell r="F33">
            <v>37.471398365729449</v>
          </cell>
          <cell r="G33">
            <v>38.012420240519468</v>
          </cell>
          <cell r="H33">
            <v>38.115050512815117</v>
          </cell>
          <cell r="I33">
            <v>38.250818155971615</v>
          </cell>
          <cell r="J33">
            <v>38.386585799128113</v>
          </cell>
          <cell r="K33">
            <v>38.522353442284611</v>
          </cell>
          <cell r="L33">
            <v>38.65812108544111</v>
          </cell>
          <cell r="M33">
            <v>38.793888728597608</v>
          </cell>
          <cell r="N33">
            <v>38.793888728597608</v>
          </cell>
          <cell r="O33">
            <v>38.793888728597608</v>
          </cell>
          <cell r="P33">
            <v>38.793888728597608</v>
          </cell>
          <cell r="Q33">
            <v>38.793810678741181</v>
          </cell>
          <cell r="R33">
            <v>38.793810678741181</v>
          </cell>
        </row>
        <row r="37">
          <cell r="A37" t="str">
            <v>Dawn</v>
          </cell>
          <cell r="B37" t="str">
            <v>Net Purchases</v>
          </cell>
        </row>
        <row r="38">
          <cell r="C38" t="str">
            <v xml:space="preserve">(million m3)  </v>
          </cell>
          <cell r="D38" t="str">
            <v>Firm</v>
          </cell>
          <cell r="F38" t="str">
            <v/>
          </cell>
          <cell r="G38" t="str">
            <v/>
          </cell>
          <cell r="H38" t="str">
            <v/>
          </cell>
          <cell r="I38">
            <v>8.6054155614500445</v>
          </cell>
          <cell r="J38">
            <v>8.6054155614500445</v>
          </cell>
          <cell r="K38">
            <v>8.6054155614500445</v>
          </cell>
          <cell r="L38">
            <v>8.6054155614500445</v>
          </cell>
          <cell r="M38">
            <v>8.6054155614500445</v>
          </cell>
          <cell r="N38">
            <v>8.6054155614500445</v>
          </cell>
          <cell r="O38">
            <v>8.6054155614500445</v>
          </cell>
          <cell r="P38">
            <v>8.6054155614500445</v>
          </cell>
          <cell r="Q38">
            <v>8.6054155614500445</v>
          </cell>
        </row>
        <row r="39">
          <cell r="D39" t="str">
            <v>Spot</v>
          </cell>
          <cell r="F39" t="str">
            <v/>
          </cell>
          <cell r="G39" t="str">
            <v/>
          </cell>
          <cell r="H39" t="str">
            <v/>
          </cell>
          <cell r="I39">
            <v>31</v>
          </cell>
          <cell r="J39" t="str">
            <v/>
          </cell>
          <cell r="K39" t="str">
            <v/>
          </cell>
          <cell r="L39" t="str">
            <v/>
          </cell>
          <cell r="M39" t="str">
            <v/>
          </cell>
          <cell r="N39" t="str">
            <v/>
          </cell>
          <cell r="O39" t="str">
            <v/>
          </cell>
          <cell r="P39" t="str">
            <v/>
          </cell>
          <cell r="Q39" t="str">
            <v/>
          </cell>
        </row>
        <row r="40">
          <cell r="D40" t="str">
            <v>Total Purchases</v>
          </cell>
          <cell r="F40" t="str">
            <v/>
          </cell>
          <cell r="G40" t="str">
            <v/>
          </cell>
          <cell r="H40" t="str">
            <v/>
          </cell>
          <cell r="I40">
            <v>39.605415561450044</v>
          </cell>
          <cell r="J40">
            <v>8.6054155614500445</v>
          </cell>
          <cell r="K40">
            <v>8.6054155614500445</v>
          </cell>
          <cell r="L40">
            <v>8.6054155614500445</v>
          </cell>
          <cell r="M40">
            <v>8.6054155614500445</v>
          </cell>
          <cell r="N40">
            <v>8.6054155614500445</v>
          </cell>
          <cell r="O40">
            <v>8.6054155614500445</v>
          </cell>
          <cell r="P40">
            <v>8.6054155614500445</v>
          </cell>
          <cell r="Q40">
            <v>8.6054155614500445</v>
          </cell>
        </row>
        <row r="42">
          <cell r="D42" t="str">
            <v>Sales</v>
          </cell>
          <cell r="F42" t="str">
            <v/>
          </cell>
          <cell r="G42" t="str">
            <v/>
          </cell>
          <cell r="H42" t="str">
            <v/>
          </cell>
          <cell r="I42" t="str">
            <v/>
          </cell>
          <cell r="J42">
            <v>9</v>
          </cell>
          <cell r="K42">
            <v>8.6054155614500445</v>
          </cell>
          <cell r="L42">
            <v>8.6054155614500445</v>
          </cell>
          <cell r="M42">
            <v>8.6054155614500445</v>
          </cell>
          <cell r="N42">
            <v>8.6054155614500445</v>
          </cell>
          <cell r="O42">
            <v>8.6054155614500445</v>
          </cell>
          <cell r="P42">
            <v>8.6054155614500445</v>
          </cell>
          <cell r="Q42">
            <v>8.6054155614500445</v>
          </cell>
        </row>
        <row r="43">
          <cell r="D43" t="str">
            <v>Total Net Purchase</v>
          </cell>
          <cell r="F43">
            <v>31.244</v>
          </cell>
          <cell r="G43">
            <v>7.9130000000000003</v>
          </cell>
          <cell r="H43">
            <v>8.7609999999999992</v>
          </cell>
          <cell r="I43">
            <v>39.605415561450044</v>
          </cell>
          <cell r="J43">
            <v>-0.39458443854995551</v>
          </cell>
          <cell r="K43">
            <v>0</v>
          </cell>
          <cell r="L43">
            <v>0</v>
          </cell>
          <cell r="M43">
            <v>0</v>
          </cell>
          <cell r="N43">
            <v>0</v>
          </cell>
          <cell r="O43">
            <v>0</v>
          </cell>
          <cell r="P43">
            <v>0</v>
          </cell>
          <cell r="Q43">
            <v>0</v>
          </cell>
          <cell r="R43">
            <v>87.128831122900095</v>
          </cell>
        </row>
        <row r="44">
          <cell r="C44" t="str">
            <v>($ 000's)</v>
          </cell>
          <cell r="D44" t="str">
            <v>Firm</v>
          </cell>
          <cell r="F44" t="str">
            <v/>
          </cell>
          <cell r="G44" t="str">
            <v/>
          </cell>
          <cell r="H44" t="str">
            <v/>
          </cell>
          <cell r="I44">
            <v>1973.3399897478182</v>
          </cell>
          <cell r="J44">
            <v>1900.0027731440234</v>
          </cell>
          <cell r="K44">
            <v>1900.0027731440234</v>
          </cell>
          <cell r="L44">
            <v>1851.11129540816</v>
          </cell>
          <cell r="M44">
            <v>1851.11129540816</v>
          </cell>
          <cell r="N44">
            <v>1851.11129540816</v>
          </cell>
          <cell r="O44">
            <v>1890.4704724533835</v>
          </cell>
          <cell r="P44">
            <v>1939.0544566185811</v>
          </cell>
          <cell r="Q44">
            <v>2036.2224249489761</v>
          </cell>
        </row>
        <row r="45">
          <cell r="D45" t="str">
            <v>Interruptible</v>
          </cell>
          <cell r="F45" t="str">
            <v/>
          </cell>
          <cell r="G45" t="str">
            <v/>
          </cell>
          <cell r="H45" t="str">
            <v/>
          </cell>
          <cell r="I45">
            <v>5724.088914374538</v>
          </cell>
          <cell r="J45" t="str">
            <v/>
          </cell>
          <cell r="K45" t="str">
            <v/>
          </cell>
          <cell r="L45" t="str">
            <v/>
          </cell>
          <cell r="M45" t="str">
            <v/>
          </cell>
          <cell r="N45" t="str">
            <v/>
          </cell>
          <cell r="O45" t="str">
            <v/>
          </cell>
          <cell r="P45" t="str">
            <v/>
          </cell>
          <cell r="Q45" t="str">
            <v/>
          </cell>
        </row>
        <row r="46">
          <cell r="D46" t="str">
            <v>Total Purchases</v>
          </cell>
          <cell r="F46" t="str">
            <v/>
          </cell>
          <cell r="G46" t="str">
            <v/>
          </cell>
          <cell r="H46" t="str">
            <v/>
          </cell>
          <cell r="I46">
            <v>7697.4289041223565</v>
          </cell>
          <cell r="J46">
            <v>1900.0027731440234</v>
          </cell>
          <cell r="K46">
            <v>1900.0027731440234</v>
          </cell>
          <cell r="L46">
            <v>1851.11129540816</v>
          </cell>
          <cell r="M46">
            <v>1851.11129540816</v>
          </cell>
          <cell r="N46">
            <v>1851.11129540816</v>
          </cell>
          <cell r="O46">
            <v>1890.4704724533835</v>
          </cell>
          <cell r="P46">
            <v>1939.0544566185811</v>
          </cell>
          <cell r="Q46">
            <v>2036.2224249489761</v>
          </cell>
        </row>
        <row r="48">
          <cell r="D48" t="str">
            <v>Sales</v>
          </cell>
          <cell r="F48" t="str">
            <v/>
          </cell>
          <cell r="G48" t="str">
            <v/>
          </cell>
          <cell r="H48" t="str">
            <v/>
          </cell>
          <cell r="I48" t="str">
            <v/>
          </cell>
          <cell r="J48">
            <v>1585.132314749872</v>
          </cell>
          <cell r="K48">
            <v>1515.6358098117644</v>
          </cell>
          <cell r="L48">
            <v>1466.744332075901</v>
          </cell>
          <cell r="M48">
            <v>1466.744332075901</v>
          </cell>
          <cell r="N48">
            <v>1466.744332075901</v>
          </cell>
          <cell r="O48">
            <v>1506.1035091211245</v>
          </cell>
          <cell r="P48">
            <v>1554.6874932863223</v>
          </cell>
          <cell r="Q48">
            <v>1651.8554616167171</v>
          </cell>
        </row>
        <row r="49">
          <cell r="D49" t="str">
            <v>Total Net Purchase</v>
          </cell>
          <cell r="F49">
            <v>5399.3829999999998</v>
          </cell>
          <cell r="G49">
            <v>1168.5129999999999</v>
          </cell>
          <cell r="H49">
            <v>1524.0409999999999</v>
          </cell>
          <cell r="I49">
            <v>7697.4289041223565</v>
          </cell>
          <cell r="J49">
            <v>314.87045839415146</v>
          </cell>
          <cell r="K49">
            <v>384.36696333225905</v>
          </cell>
          <cell r="L49">
            <v>384.36696333225905</v>
          </cell>
          <cell r="M49">
            <v>384.36696333225905</v>
          </cell>
          <cell r="N49">
            <v>384.36696333225905</v>
          </cell>
          <cell r="O49">
            <v>384.36696333225905</v>
          </cell>
          <cell r="P49">
            <v>384.36696333225882</v>
          </cell>
          <cell r="Q49">
            <v>384.36696333225905</v>
          </cell>
          <cell r="R49">
            <v>18794.805105842323</v>
          </cell>
        </row>
        <row r="50">
          <cell r="B50" t="str">
            <v>Deliveries (Consumption)</v>
          </cell>
        </row>
        <row r="51">
          <cell r="C51" t="str">
            <v xml:space="preserve">(million m3)  </v>
          </cell>
          <cell r="D51" t="str">
            <v>Primary Gas</v>
          </cell>
          <cell r="F51">
            <v>21.681999999999999</v>
          </cell>
          <cell r="G51">
            <v>6.2E-2</v>
          </cell>
          <cell r="H51">
            <v>3.1619999999999999</v>
          </cell>
          <cell r="I51">
            <v>52.715599862677784</v>
          </cell>
          <cell r="J51">
            <v>1.7345015084654782</v>
          </cell>
          <cell r="K51">
            <v>31.970315885589294</v>
          </cell>
          <cell r="L51">
            <v>123.64115192946167</v>
          </cell>
          <cell r="M51">
            <v>94.33702062367297</v>
          </cell>
          <cell r="N51">
            <v>0</v>
          </cell>
          <cell r="O51">
            <v>0</v>
          </cell>
          <cell r="P51">
            <v>0</v>
          </cell>
          <cell r="Q51">
            <v>0</v>
          </cell>
          <cell r="R51">
            <v>329.3045898098672</v>
          </cell>
        </row>
        <row r="52">
          <cell r="D52" t="str">
            <v>Building Heating</v>
          </cell>
          <cell r="F52">
            <v>2.0910000000000002</v>
          </cell>
          <cell r="G52">
            <v>1.849</v>
          </cell>
          <cell r="H52">
            <v>1.879</v>
          </cell>
          <cell r="I52">
            <v>0.88154880636604793</v>
          </cell>
          <cell r="J52">
            <v>0.35261952254641915</v>
          </cell>
          <cell r="K52">
            <v>8.8154880636604788E-2</v>
          </cell>
          <cell r="L52">
            <v>8.8154880636604788E-2</v>
          </cell>
          <cell r="M52">
            <v>8.8154880636604788E-2</v>
          </cell>
          <cell r="N52">
            <v>0</v>
          </cell>
          <cell r="O52">
            <v>0</v>
          </cell>
          <cell r="P52">
            <v>0</v>
          </cell>
          <cell r="Q52">
            <v>0</v>
          </cell>
          <cell r="R52">
            <v>7.3176329708222818</v>
          </cell>
        </row>
        <row r="53">
          <cell r="D53" t="str">
            <v>Total Gas</v>
          </cell>
          <cell r="F53">
            <v>23.773</v>
          </cell>
          <cell r="G53">
            <v>1.911</v>
          </cell>
          <cell r="H53">
            <v>5.0410000000000004</v>
          </cell>
          <cell r="I53">
            <v>53.597148669043833</v>
          </cell>
          <cell r="J53">
            <v>2.0871210310118973</v>
          </cell>
          <cell r="K53">
            <v>32.058470766225895</v>
          </cell>
          <cell r="L53">
            <v>123.72930681009828</v>
          </cell>
          <cell r="M53">
            <v>94.425175504309578</v>
          </cell>
          <cell r="N53">
            <v>0</v>
          </cell>
          <cell r="O53">
            <v>0</v>
          </cell>
          <cell r="P53">
            <v>0</v>
          </cell>
          <cell r="Q53">
            <v>0</v>
          </cell>
          <cell r="R53">
            <v>336.62222278068947</v>
          </cell>
        </row>
        <row r="54">
          <cell r="C54" t="str">
            <v>($ 000's)</v>
          </cell>
          <cell r="D54" t="str">
            <v>Primary Gas</v>
          </cell>
          <cell r="F54">
            <v>3684.5871000000002</v>
          </cell>
          <cell r="G54">
            <v>10.297000000000001</v>
          </cell>
          <cell r="H54">
            <v>527.24599999999998</v>
          </cell>
          <cell r="I54">
            <v>7400.9156427787157</v>
          </cell>
          <cell r="J54">
            <v>273.43086924713185</v>
          </cell>
          <cell r="K54">
            <v>5673.9865941250437</v>
          </cell>
          <cell r="L54">
            <v>18195.404236282</v>
          </cell>
          <cell r="M54">
            <v>13617.10144701303</v>
          </cell>
          <cell r="N54">
            <v>0</v>
          </cell>
          <cell r="O54">
            <v>0</v>
          </cell>
          <cell r="P54">
            <v>0</v>
          </cell>
          <cell r="Q54">
            <v>0</v>
          </cell>
          <cell r="R54">
            <v>49382.968889445925</v>
          </cell>
        </row>
        <row r="55">
          <cell r="D55" t="str">
            <v>Building Heating</v>
          </cell>
          <cell r="F55">
            <v>355.34100000000001</v>
          </cell>
          <cell r="G55">
            <v>304.87099999999998</v>
          </cell>
          <cell r="H55">
            <v>313.27300000000002</v>
          </cell>
          <cell r="I55">
            <v>123.76352290219344</v>
          </cell>
          <cell r="J55">
            <v>55.587765183713586</v>
          </cell>
          <cell r="K55">
            <v>15.645438497661223</v>
          </cell>
          <cell r="L55">
            <v>12.973137693664617</v>
          </cell>
          <cell r="M55">
            <v>12.724738864359892</v>
          </cell>
          <cell r="N55">
            <v>0</v>
          </cell>
          <cell r="O55">
            <v>0</v>
          </cell>
          <cell r="P55">
            <v>0</v>
          </cell>
          <cell r="Q55">
            <v>0</v>
          </cell>
          <cell r="R55">
            <v>1194.1796031415927</v>
          </cell>
        </row>
        <row r="56">
          <cell r="D56" t="str">
            <v>Total Gas</v>
          </cell>
          <cell r="F56">
            <v>4039.9281000000001</v>
          </cell>
          <cell r="G56">
            <v>315.16800000000001</v>
          </cell>
          <cell r="H56">
            <v>840.51900000000001</v>
          </cell>
          <cell r="I56">
            <v>7524.6791656809091</v>
          </cell>
          <cell r="J56">
            <v>329.01863443084545</v>
          </cell>
          <cell r="K56">
            <v>5689.6320326227051</v>
          </cell>
          <cell r="L56">
            <v>18208.377373975665</v>
          </cell>
          <cell r="M56">
            <v>13629.826185877389</v>
          </cell>
          <cell r="N56">
            <v>0</v>
          </cell>
          <cell r="O56">
            <v>0</v>
          </cell>
          <cell r="P56">
            <v>0</v>
          </cell>
          <cell r="Q56">
            <v>0</v>
          </cell>
          <cell r="R56">
            <v>50577.148492587519</v>
          </cell>
        </row>
        <row r="57">
          <cell r="B57" t="str">
            <v>Month End Inventories</v>
          </cell>
        </row>
        <row r="58">
          <cell r="C58" t="str">
            <v xml:space="preserve">(million m3)  </v>
          </cell>
          <cell r="F58">
            <v>26.130265000000001</v>
          </cell>
          <cell r="G58">
            <v>32.132264999999997</v>
          </cell>
          <cell r="H58">
            <v>35.852265000000003</v>
          </cell>
          <cell r="I58">
            <v>21.860531892406229</v>
          </cell>
          <cell r="J58">
            <v>19.378826422844377</v>
          </cell>
          <cell r="K58">
            <v>-12.679644343381522</v>
          </cell>
          <cell r="L58">
            <v>-136.40895115347979</v>
          </cell>
          <cell r="M58">
            <v>-230.83412665778937</v>
          </cell>
          <cell r="N58">
            <v>-230.83412665778937</v>
          </cell>
          <cell r="O58">
            <v>-230.83412665778937</v>
          </cell>
          <cell r="P58">
            <v>-230.83412665778937</v>
          </cell>
          <cell r="Q58">
            <v>-230.83412665778937</v>
          </cell>
        </row>
        <row r="59">
          <cell r="E59" t="str">
            <v>maximum</v>
          </cell>
          <cell r="F59">
            <v>56.55</v>
          </cell>
          <cell r="G59">
            <v>56.55</v>
          </cell>
          <cell r="H59">
            <v>56.55</v>
          </cell>
          <cell r="I59">
            <v>56.55</v>
          </cell>
          <cell r="J59">
            <v>56.55</v>
          </cell>
          <cell r="K59">
            <v>28.5</v>
          </cell>
          <cell r="L59">
            <v>28.5</v>
          </cell>
          <cell r="M59">
            <v>28.5</v>
          </cell>
          <cell r="N59">
            <v>0</v>
          </cell>
          <cell r="O59">
            <v>0</v>
          </cell>
          <cell r="P59">
            <v>0</v>
          </cell>
          <cell r="Q59">
            <v>56.55</v>
          </cell>
        </row>
        <row r="60">
          <cell r="E60" t="str">
            <v>minimum</v>
          </cell>
          <cell r="F60">
            <v>0</v>
          </cell>
          <cell r="G60">
            <v>0</v>
          </cell>
          <cell r="H60">
            <v>0</v>
          </cell>
          <cell r="I60">
            <v>0</v>
          </cell>
          <cell r="J60">
            <v>0</v>
          </cell>
          <cell r="K60">
            <v>-18</v>
          </cell>
          <cell r="L60">
            <v>-18</v>
          </cell>
          <cell r="M60">
            <v>-18</v>
          </cell>
          <cell r="N60">
            <v>-18</v>
          </cell>
          <cell r="O60">
            <v>-18</v>
          </cell>
          <cell r="P60">
            <v>-18</v>
          </cell>
          <cell r="Q60">
            <v>0</v>
          </cell>
        </row>
        <row r="61">
          <cell r="C61" t="str">
            <v>($ 000's)</v>
          </cell>
        </row>
        <row r="62">
          <cell r="N62" t="str">
            <v xml:space="preserve">           * storage must be 0 by September 15th</v>
          </cell>
        </row>
        <row r="64">
          <cell r="A64" t="str">
            <v>I:\Fuelsdiv\Planning &amp; Reporting\FRCST-02\Revision\May01-02\Monthly.123</v>
          </cell>
        </row>
      </sheetData>
      <sheetData sheetId="4" refreshError="1">
        <row r="1">
          <cell r="J1" t="str">
            <v>FBU FUEL FORECAST</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All Stations</v>
          </cell>
          <cell r="B5" t="str">
            <v>Energy</v>
          </cell>
          <cell r="D5" t="str">
            <v>GWh</v>
          </cell>
          <cell r="F5">
            <v>3643.3220000000001</v>
          </cell>
          <cell r="G5">
            <v>3477.3510000000001</v>
          </cell>
          <cell r="H5">
            <v>3422.8539999999998</v>
          </cell>
          <cell r="I5">
            <v>3253.13</v>
          </cell>
          <cell r="J5">
            <v>2537.9333000000001</v>
          </cell>
          <cell r="K5">
            <v>3242.0740999999998</v>
          </cell>
          <cell r="L5">
            <v>3778.5491999999999</v>
          </cell>
          <cell r="M5">
            <v>3713.6889000000001</v>
          </cell>
          <cell r="N5">
            <v>2842.8818000000001</v>
          </cell>
          <cell r="O5">
            <v>2954.4187000000002</v>
          </cell>
          <cell r="P5">
            <v>3288.9265</v>
          </cell>
          <cell r="Q5">
            <v>3857.6662999999999</v>
          </cell>
          <cell r="R5">
            <v>40012.795800000007</v>
          </cell>
        </row>
        <row r="6">
          <cell r="B6" t="str">
            <v xml:space="preserve">ByProducts </v>
          </cell>
          <cell r="D6" t="str">
            <v>SO2   (Mg)</v>
          </cell>
          <cell r="F6">
            <v>13108.3</v>
          </cell>
          <cell r="G6">
            <v>13037</v>
          </cell>
          <cell r="H6">
            <v>12914.044109253424</v>
          </cell>
          <cell r="I6">
            <v>11051.383418955827</v>
          </cell>
          <cell r="J6">
            <v>9578.0942986284081</v>
          </cell>
          <cell r="K6">
            <v>12120.265522745905</v>
          </cell>
          <cell r="L6">
            <v>12785.47769670394</v>
          </cell>
          <cell r="M6">
            <v>13163.533348239993</v>
          </cell>
          <cell r="N6">
            <v>11463.228421582011</v>
          </cell>
          <cell r="O6">
            <v>11995.218207130631</v>
          </cell>
          <cell r="P6">
            <v>12854.430131703441</v>
          </cell>
          <cell r="Q6">
            <v>14364.063745127965</v>
          </cell>
          <cell r="R6">
            <v>148435.03890007155</v>
          </cell>
        </row>
        <row r="7">
          <cell r="D7" t="str">
            <v>NOx   (Mg)</v>
          </cell>
          <cell r="F7">
            <v>3911</v>
          </cell>
          <cell r="G7">
            <v>3768.1</v>
          </cell>
          <cell r="H7">
            <v>3698.2046638809593</v>
          </cell>
          <cell r="I7">
            <v>3533.1076614647859</v>
          </cell>
          <cell r="J7">
            <v>2788.2689101038072</v>
          </cell>
          <cell r="K7">
            <v>3535.8710188895225</v>
          </cell>
          <cell r="L7">
            <v>3983.5157744534936</v>
          </cell>
          <cell r="M7">
            <v>3939.0265461118506</v>
          </cell>
          <cell r="N7">
            <v>3080.8588705595557</v>
          </cell>
          <cell r="O7">
            <v>3200.9741227157137</v>
          </cell>
          <cell r="P7">
            <v>3343.400886580212</v>
          </cell>
          <cell r="Q7">
            <v>3900.6509362233046</v>
          </cell>
          <cell r="R7">
            <v>42682.979390983208</v>
          </cell>
        </row>
        <row r="8">
          <cell r="D8" t="str">
            <v>Total AGE   (Mg)</v>
          </cell>
          <cell r="F8">
            <v>17019.3</v>
          </cell>
          <cell r="G8">
            <v>16805.099999999999</v>
          </cell>
          <cell r="H8">
            <v>16612.248773134383</v>
          </cell>
          <cell r="I8">
            <v>14584.491080420614</v>
          </cell>
          <cell r="J8">
            <v>12366.363208732213</v>
          </cell>
          <cell r="K8">
            <v>15656.136541635424</v>
          </cell>
          <cell r="L8">
            <v>16768.993471157435</v>
          </cell>
          <cell r="M8">
            <v>17102.559894351842</v>
          </cell>
          <cell r="N8">
            <v>14544.087292141567</v>
          </cell>
          <cell r="O8">
            <v>15196.192329846344</v>
          </cell>
          <cell r="P8">
            <v>16197.831018283652</v>
          </cell>
          <cell r="Q8">
            <v>18264.714681351274</v>
          </cell>
          <cell r="R8">
            <v>191118.01829105476</v>
          </cell>
        </row>
        <row r="9">
          <cell r="D9" t="str">
            <v>CO2  (Gg)</v>
          </cell>
          <cell r="F9">
            <v>3448.28</v>
          </cell>
          <cell r="G9">
            <v>3251.19</v>
          </cell>
          <cell r="H9">
            <v>3381.7226860844439</v>
          </cell>
          <cell r="I9">
            <v>3062.6282605333249</v>
          </cell>
          <cell r="J9">
            <v>2445.2424258142541</v>
          </cell>
          <cell r="K9">
            <v>3075.0129113189332</v>
          </cell>
          <cell r="L9">
            <v>3464.0182413007901</v>
          </cell>
          <cell r="M9">
            <v>3437.4195220060342</v>
          </cell>
          <cell r="N9">
            <v>2727.5797433810326</v>
          </cell>
          <cell r="O9">
            <v>2832.4164727169737</v>
          </cell>
          <cell r="P9">
            <v>3143.9580250689223</v>
          </cell>
          <cell r="Q9">
            <v>3676.8982068477953</v>
          </cell>
          <cell r="R9">
            <v>37946.366495072507</v>
          </cell>
        </row>
        <row r="10">
          <cell r="D10" t="str">
            <v>Gypsum   (Gg)</v>
          </cell>
          <cell r="F10">
            <v>20.826710042348171</v>
          </cell>
          <cell r="G10">
            <v>22.652296984571191</v>
          </cell>
          <cell r="H10">
            <v>26.244542572205614</v>
          </cell>
          <cell r="I10">
            <v>25.517325203863848</v>
          </cell>
          <cell r="J10">
            <v>15.23329563187375</v>
          </cell>
          <cell r="K10">
            <v>19.019902064978304</v>
          </cell>
          <cell r="L10">
            <v>23.710136758186426</v>
          </cell>
          <cell r="M10">
            <v>23.789406510567044</v>
          </cell>
          <cell r="N10">
            <v>12.833314937271671</v>
          </cell>
          <cell r="O10">
            <v>13.62151744845735</v>
          </cell>
          <cell r="P10">
            <v>22.085533213985261</v>
          </cell>
          <cell r="Q10">
            <v>27.890436876517914</v>
          </cell>
          <cell r="R10">
            <v>253.42441824482654</v>
          </cell>
        </row>
        <row r="11">
          <cell r="D11" t="str">
            <v>Particulate  (Mg)</v>
          </cell>
          <cell r="F11">
            <v>0</v>
          </cell>
          <cell r="G11">
            <v>0</v>
          </cell>
          <cell r="H11">
            <v>1391.0167548125232</v>
          </cell>
          <cell r="I11">
            <v>1228.7773505631631</v>
          </cell>
          <cell r="J11">
            <v>1084.3251122469976</v>
          </cell>
          <cell r="K11">
            <v>1314.1907687732742</v>
          </cell>
          <cell r="L11">
            <v>1448.6315036936503</v>
          </cell>
          <cell r="M11">
            <v>1469.3159175596925</v>
          </cell>
          <cell r="N11">
            <v>1261.5372962266224</v>
          </cell>
          <cell r="O11">
            <v>1307.8335244432967</v>
          </cell>
          <cell r="P11">
            <v>1427.8360261889943</v>
          </cell>
          <cell r="Q11">
            <v>1638.2802330164586</v>
          </cell>
          <cell r="R11">
            <v>13571.744487524673</v>
          </cell>
        </row>
        <row r="12">
          <cell r="B12" t="str">
            <v>Ash Summary (Gg)</v>
          </cell>
        </row>
        <row r="13">
          <cell r="C13" t="str">
            <v xml:space="preserve">     Total Fly Ash Production </v>
          </cell>
          <cell r="F13">
            <v>63541.256283865179</v>
          </cell>
          <cell r="G13">
            <v>59472.074170429005</v>
          </cell>
          <cell r="H13">
            <v>59450.779990053052</v>
          </cell>
          <cell r="I13">
            <v>52821.562469571603</v>
          </cell>
          <cell r="J13">
            <v>46973.482907565514</v>
          </cell>
          <cell r="K13">
            <v>52820.449594727274</v>
          </cell>
          <cell r="L13">
            <v>58552.470583219649</v>
          </cell>
          <cell r="M13">
            <v>59899.910217835895</v>
          </cell>
          <cell r="N13">
            <v>54834.345305115974</v>
          </cell>
          <cell r="O13">
            <v>55674.968163593214</v>
          </cell>
          <cell r="P13">
            <v>58008.666411749298</v>
          </cell>
          <cell r="Q13">
            <v>66888.087303604436</v>
          </cell>
          <cell r="R13">
            <v>688938.05340133014</v>
          </cell>
        </row>
        <row r="14">
          <cell r="C14" t="str">
            <v xml:space="preserve">     Bottom Ash Production</v>
          </cell>
          <cell r="F14">
            <v>11205.603754758942</v>
          </cell>
          <cell r="G14">
            <v>10484.432432231699</v>
          </cell>
          <cell r="H14">
            <v>10485.554267421596</v>
          </cell>
          <cell r="I14">
            <v>9322.913827010856</v>
          </cell>
          <cell r="J14">
            <v>8290.5509824726014</v>
          </cell>
          <cell r="K14">
            <v>9322.5105893018354</v>
          </cell>
          <cell r="L14">
            <v>10332.769171401336</v>
          </cell>
          <cell r="M14">
            <v>10570.552207699375</v>
          </cell>
          <cell r="N14">
            <v>9676.6285847661584</v>
          </cell>
          <cell r="O14">
            <v>9824.9725493637525</v>
          </cell>
          <cell r="P14">
            <v>10236.802251841689</v>
          </cell>
          <cell r="Q14">
            <v>11803.75733130441</v>
          </cell>
          <cell r="R14">
            <v>121557.04794957425</v>
          </cell>
        </row>
        <row r="15">
          <cell r="B15" t="str">
            <v>Consumption</v>
          </cell>
          <cell r="D15" t="str">
            <v>Coal (USCE)</v>
          </cell>
          <cell r="F15">
            <v>1335.1771516982064</v>
          </cell>
          <cell r="G15">
            <v>1290.5866371207526</v>
          </cell>
          <cell r="H15">
            <v>1338.498702889437</v>
          </cell>
          <cell r="I15">
            <v>1207.3167640432955</v>
          </cell>
          <cell r="J15">
            <v>999.5637855189126</v>
          </cell>
          <cell r="K15">
            <v>1233.2632592689638</v>
          </cell>
          <cell r="L15">
            <v>1320.6354669240241</v>
          </cell>
          <cell r="M15">
            <v>1333.7569467466892</v>
          </cell>
          <cell r="N15">
            <v>1121.3021858221819</v>
          </cell>
          <cell r="O15">
            <v>1164.5145977743073</v>
          </cell>
          <cell r="P15">
            <v>1292.2166717329442</v>
          </cell>
          <cell r="Q15">
            <v>1514.7052864709062</v>
          </cell>
          <cell r="R15">
            <v>15151.537456010619</v>
          </cell>
        </row>
        <row r="16">
          <cell r="B16" t="str">
            <v>(ktons)</v>
          </cell>
          <cell r="D16" t="str">
            <v>Conv Fac (MWh/ton)</v>
          </cell>
          <cell r="F16">
            <v>2.7287180546537013</v>
          </cell>
          <cell r="G16">
            <v>2.6943956337234605</v>
          </cell>
          <cell r="H16">
            <v>2.5572337071459494</v>
          </cell>
          <cell r="I16">
            <v>2.6945124070880042</v>
          </cell>
          <cell r="J16">
            <v>2.5390408663939938</v>
          </cell>
          <cell r="K16">
            <v>2.6288580930577554</v>
          </cell>
          <cell r="L16">
            <v>2.8611598693474884</v>
          </cell>
          <cell r="M16">
            <v>2.7843820488121618</v>
          </cell>
          <cell r="N16">
            <v>2.5353395685352114</v>
          </cell>
          <cell r="O16">
            <v>2.5370387847835216</v>
          </cell>
          <cell r="P16">
            <v>2.545181912557545</v>
          </cell>
          <cell r="Q16">
            <v>2.5468098213269794</v>
          </cell>
          <cell r="R16">
            <v>2.6408406352272138</v>
          </cell>
        </row>
        <row r="17">
          <cell r="D17" t="str">
            <v>RFO (kbbls)</v>
          </cell>
          <cell r="F17">
            <v>250.22641509433961</v>
          </cell>
          <cell r="G17">
            <v>333.76100628930817</v>
          </cell>
          <cell r="H17">
            <v>221.188679245283</v>
          </cell>
          <cell r="I17">
            <v>0</v>
          </cell>
          <cell r="J17">
            <v>0</v>
          </cell>
          <cell r="K17">
            <v>0</v>
          </cell>
          <cell r="L17">
            <v>0</v>
          </cell>
          <cell r="M17">
            <v>0</v>
          </cell>
          <cell r="N17">
            <v>0</v>
          </cell>
          <cell r="O17">
            <v>0</v>
          </cell>
          <cell r="P17">
            <v>0</v>
          </cell>
          <cell r="Q17">
            <v>0</v>
          </cell>
          <cell r="R17">
            <v>805.17610062893073</v>
          </cell>
        </row>
        <row r="19">
          <cell r="B19" t="str">
            <v>Primary Fuel Consumption ($K)</v>
          </cell>
          <cell r="F19">
            <v>96034.201099999991</v>
          </cell>
          <cell r="G19">
            <v>91825.517000000022</v>
          </cell>
          <cell r="H19">
            <v>90055.471000000005</v>
          </cell>
          <cell r="I19">
            <v>80777.764298180904</v>
          </cell>
          <cell r="J19">
            <v>66042.375294092417</v>
          </cell>
          <cell r="K19">
            <v>87423.64815401251</v>
          </cell>
          <cell r="L19">
            <v>108786.7497604089</v>
          </cell>
          <cell r="M19">
            <v>105956.09629676375</v>
          </cell>
          <cell r="N19">
            <v>77748.638700454059</v>
          </cell>
          <cell r="O19">
            <v>80909.376791705436</v>
          </cell>
          <cell r="P19">
            <v>89790.806417981788</v>
          </cell>
          <cell r="Q19">
            <v>104345.02080688108</v>
          </cell>
          <cell r="R19">
            <v>1079695.6656204809</v>
          </cell>
        </row>
        <row r="20">
          <cell r="B20" t="str">
            <v>Lennox Gas Transportation Charge (k$)</v>
          </cell>
          <cell r="F20">
            <v>713.95100000000002</v>
          </cell>
          <cell r="G20">
            <v>512.60900000000004</v>
          </cell>
          <cell r="H20">
            <v>41.293999999999997</v>
          </cell>
          <cell r="I20">
            <v>358.7433333333334</v>
          </cell>
          <cell r="J20">
            <v>358.7433333333334</v>
          </cell>
          <cell r="K20">
            <v>358.7433333333334</v>
          </cell>
          <cell r="L20">
            <v>358.7433333333334</v>
          </cell>
          <cell r="M20">
            <v>2457.729993147535</v>
          </cell>
          <cell r="N20">
            <v>2030.551273342656</v>
          </cell>
          <cell r="O20">
            <v>0</v>
          </cell>
          <cell r="P20">
            <v>0</v>
          </cell>
          <cell r="Q20">
            <v>0</v>
          </cell>
          <cell r="R20">
            <v>7191.1085998235249</v>
          </cell>
        </row>
        <row r="21">
          <cell r="B21" t="str">
            <v>Use of Emission Reduction Credits (k$)</v>
          </cell>
          <cell r="F21">
            <v>0</v>
          </cell>
          <cell r="G21">
            <v>0</v>
          </cell>
          <cell r="H21">
            <v>0</v>
          </cell>
          <cell r="I21">
            <v>0</v>
          </cell>
          <cell r="J21">
            <v>0</v>
          </cell>
          <cell r="K21">
            <v>0</v>
          </cell>
          <cell r="L21">
            <v>0</v>
          </cell>
          <cell r="M21">
            <v>1229.6150144179558</v>
          </cell>
          <cell r="N21">
            <v>3284.947764943608</v>
          </cell>
          <cell r="O21">
            <v>4371.0928366454591</v>
          </cell>
          <cell r="P21">
            <v>5115.5400869632304</v>
          </cell>
          <cell r="Q21">
            <v>6084.1122589493189</v>
          </cell>
          <cell r="R21">
            <v>20085.307961919571</v>
          </cell>
        </row>
        <row r="22">
          <cell r="B22" t="str">
            <v>Ignition Support ($K)</v>
          </cell>
          <cell r="F22">
            <v>425.67599999999999</v>
          </cell>
          <cell r="G22">
            <v>334.47399999999999</v>
          </cell>
          <cell r="H22">
            <v>293.69400000000002</v>
          </cell>
          <cell r="I22">
            <v>916.8188283502252</v>
          </cell>
          <cell r="J22">
            <v>776.14779292060621</v>
          </cell>
          <cell r="K22">
            <v>881.11332356231856</v>
          </cell>
          <cell r="L22">
            <v>981.23622317157049</v>
          </cell>
          <cell r="M22">
            <v>932.27302777943157</v>
          </cell>
          <cell r="N22">
            <v>735.0076395265844</v>
          </cell>
          <cell r="O22">
            <v>735.87946459780414</v>
          </cell>
          <cell r="P22">
            <v>710.30108056426275</v>
          </cell>
          <cell r="Q22">
            <v>635.25946617377235</v>
          </cell>
          <cell r="R22">
            <v>8357.8808466465762</v>
          </cell>
        </row>
        <row r="23">
          <cell r="B23" t="str">
            <v>Building Heating  ($K)</v>
          </cell>
          <cell r="F23">
            <v>371.76100000000002</v>
          </cell>
          <cell r="G23">
            <v>352.11200000000002</v>
          </cell>
          <cell r="H23">
            <v>329.37099999999998</v>
          </cell>
          <cell r="I23">
            <v>126.42278530219345</v>
          </cell>
          <cell r="J23">
            <v>55.587765183713586</v>
          </cell>
          <cell r="K23">
            <v>15.645438497661223</v>
          </cell>
          <cell r="L23">
            <v>12.973137693664617</v>
          </cell>
          <cell r="M23">
            <v>12.724738864359892</v>
          </cell>
          <cell r="N23">
            <v>0</v>
          </cell>
          <cell r="O23">
            <v>0</v>
          </cell>
          <cell r="P23">
            <v>0</v>
          </cell>
          <cell r="Q23">
            <v>0</v>
          </cell>
          <cell r="R23">
            <v>1276.5978655415927</v>
          </cell>
        </row>
        <row r="24">
          <cell r="B24" t="str">
            <v>CTU Oil (Lambton &amp; Thunder Bay)</v>
          </cell>
          <cell r="F24">
            <v>0.41799999999999998</v>
          </cell>
          <cell r="G24">
            <v>0</v>
          </cell>
          <cell r="H24">
            <v>0</v>
          </cell>
          <cell r="I24">
            <v>15.866468604076962</v>
          </cell>
          <cell r="J24">
            <v>15.866468604076962</v>
          </cell>
          <cell r="K24">
            <v>15.866468604076962</v>
          </cell>
          <cell r="L24">
            <v>15.866468604076962</v>
          </cell>
          <cell r="M24">
            <v>15.866468604076962</v>
          </cell>
          <cell r="N24">
            <v>15.866468604076962</v>
          </cell>
          <cell r="O24">
            <v>15.866468604076962</v>
          </cell>
          <cell r="P24">
            <v>15.866468604076962</v>
          </cell>
          <cell r="Q24">
            <v>15.866468604076962</v>
          </cell>
          <cell r="R24">
            <v>143.21621743669266</v>
          </cell>
        </row>
        <row r="25">
          <cell r="B25" t="str">
            <v>Total Consumption Costs ($K)</v>
          </cell>
          <cell r="F25">
            <v>97546.007099999988</v>
          </cell>
          <cell r="G25">
            <v>93024.712000000029</v>
          </cell>
          <cell r="H25">
            <v>90719.83</v>
          </cell>
          <cell r="I25">
            <v>82195.615713770734</v>
          </cell>
          <cell r="J25">
            <v>67248.720654134144</v>
          </cell>
          <cell r="K25">
            <v>88695.016718009894</v>
          </cell>
          <cell r="L25">
            <v>110155.56892321154</v>
          </cell>
          <cell r="M25">
            <v>110604.30553957711</v>
          </cell>
          <cell r="N25">
            <v>83815.011846870984</v>
          </cell>
          <cell r="O25">
            <v>86032.215561552774</v>
          </cell>
          <cell r="P25">
            <v>95632.514054113359</v>
          </cell>
          <cell r="Q25">
            <v>111080.25900060825</v>
          </cell>
          <cell r="R25">
            <v>1116749.7771118488</v>
          </cell>
        </row>
        <row r="26">
          <cell r="D26" t="str">
            <v xml:space="preserve">  FUEC ($/MWh)</v>
          </cell>
          <cell r="F26">
            <v>26.67176497163852</v>
          </cell>
          <cell r="G26">
            <v>26.650343896834126</v>
          </cell>
          <cell r="H26">
            <v>26.407921284401848</v>
          </cell>
          <cell r="I26">
            <v>25.22288579302532</v>
          </cell>
          <cell r="J26">
            <v>26.469279716825636</v>
          </cell>
          <cell r="K26">
            <v>27.347772467911252</v>
          </cell>
          <cell r="L26">
            <v>29.145241596143251</v>
          </cell>
          <cell r="M26">
            <v>29.775168924922244</v>
          </cell>
          <cell r="N26">
            <v>29.476830650597893</v>
          </cell>
          <cell r="O26">
            <v>29.114474902608997</v>
          </cell>
          <cell r="P26">
            <v>29.072296868145056</v>
          </cell>
          <cell r="Q26">
            <v>28.790565044986959</v>
          </cell>
          <cell r="R26">
            <v>27.87433221621745</v>
          </cell>
        </row>
        <row r="27">
          <cell r="B27" t="str">
            <v>Deliveries</v>
          </cell>
          <cell r="D27" t="str">
            <v>Coal (USCE)</v>
          </cell>
          <cell r="F27">
            <v>1150.2439880013781</v>
          </cell>
          <cell r="G27">
            <v>68.699273337449995</v>
          </cell>
          <cell r="H27">
            <v>355.96571719856536</v>
          </cell>
          <cell r="I27">
            <v>1432.8024580714737</v>
          </cell>
          <cell r="J27">
            <v>1315.3564323365167</v>
          </cell>
          <cell r="K27">
            <v>1385.0997188038198</v>
          </cell>
          <cell r="L27">
            <v>1504.8804874197883</v>
          </cell>
          <cell r="M27">
            <v>1581.4137738870918</v>
          </cell>
          <cell r="N27">
            <v>1575.2637736821582</v>
          </cell>
          <cell r="O27">
            <v>1544.263773682158</v>
          </cell>
          <cell r="P27">
            <v>1544.263773682158</v>
          </cell>
          <cell r="Q27">
            <v>1308.3325177692561</v>
          </cell>
          <cell r="R27">
            <v>14766.585687871813</v>
          </cell>
        </row>
        <row r="28">
          <cell r="B28" t="str">
            <v>(ktons)</v>
          </cell>
          <cell r="D28" t="str">
            <v>RFO (kbbls)</v>
          </cell>
          <cell r="F28">
            <v>188.84905660377359</v>
          </cell>
          <cell r="G28">
            <v>1.2578616352201259E-2</v>
          </cell>
          <cell r="H28">
            <v>0</v>
          </cell>
          <cell r="I28">
            <v>0</v>
          </cell>
          <cell r="J28">
            <v>0</v>
          </cell>
          <cell r="K28">
            <v>0</v>
          </cell>
          <cell r="L28">
            <v>0</v>
          </cell>
          <cell r="M28">
            <v>0</v>
          </cell>
          <cell r="N28">
            <v>0</v>
          </cell>
          <cell r="O28">
            <v>0</v>
          </cell>
          <cell r="P28">
            <v>0</v>
          </cell>
          <cell r="Q28">
            <v>-1.4402515723258985E-2</v>
          </cell>
          <cell r="R28">
            <v>188.84723270440253</v>
          </cell>
        </row>
        <row r="29">
          <cell r="B29" t="str">
            <v>Total Cost of Deliveries ($K)</v>
          </cell>
          <cell r="F29">
            <v>76390.747000000003</v>
          </cell>
          <cell r="G29">
            <v>4000.2429999999999</v>
          </cell>
          <cell r="H29">
            <v>19948.874</v>
          </cell>
          <cell r="I29">
            <v>94829.838355785847</v>
          </cell>
          <cell r="J29">
            <v>88987.902707619243</v>
          </cell>
          <cell r="K29">
            <v>93688.866338854161</v>
          </cell>
          <cell r="L29">
            <v>106408.38445419288</v>
          </cell>
          <cell r="M29">
            <v>111071.9894822654</v>
          </cell>
          <cell r="N29">
            <v>111941.27686045755</v>
          </cell>
          <cell r="O29">
            <v>110519.19548444405</v>
          </cell>
          <cell r="P29">
            <v>108627.5276254623</v>
          </cell>
          <cell r="Q29">
            <v>90368.070417041279</v>
          </cell>
          <cell r="R29">
            <v>1016782.9157261228</v>
          </cell>
        </row>
        <row r="30">
          <cell r="B30" t="str">
            <v>Purchases</v>
          </cell>
          <cell r="D30" t="str">
            <v>US Low Sulphur HiQ</v>
          </cell>
          <cell r="F30">
            <v>520.58951828099998</v>
          </cell>
          <cell r="G30">
            <v>187.49538492299999</v>
          </cell>
          <cell r="H30">
            <v>387.92638943100002</v>
          </cell>
          <cell r="I30">
            <v>487.5</v>
          </cell>
          <cell r="J30">
            <v>487.5</v>
          </cell>
          <cell r="K30">
            <v>254.75225105493064</v>
          </cell>
          <cell r="L30">
            <v>254.75225105493064</v>
          </cell>
          <cell r="M30">
            <v>254.75225105493064</v>
          </cell>
          <cell r="N30">
            <v>254.75225105493064</v>
          </cell>
          <cell r="O30">
            <v>254.75225105493064</v>
          </cell>
          <cell r="P30">
            <v>254.75225105493064</v>
          </cell>
          <cell r="Q30">
            <v>127.37429289636476</v>
          </cell>
          <cell r="R30">
            <v>3726.8990918609484</v>
          </cell>
        </row>
        <row r="31">
          <cell r="C31" t="str">
            <v>(ktons)</v>
          </cell>
          <cell r="D31" t="str">
            <v>US Low Sulphur LoQ</v>
          </cell>
          <cell r="F31">
            <v>232.58872331100002</v>
          </cell>
          <cell r="G31">
            <v>167.01665116499998</v>
          </cell>
          <cell r="H31">
            <v>203.349924036</v>
          </cell>
          <cell r="I31">
            <v>192.5</v>
          </cell>
          <cell r="J31">
            <v>192.5</v>
          </cell>
          <cell r="K31">
            <v>100.28152766221477</v>
          </cell>
          <cell r="L31">
            <v>100.28152766221477</v>
          </cell>
          <cell r="M31">
            <v>100.28152766221477</v>
          </cell>
          <cell r="N31">
            <v>100.28152766221477</v>
          </cell>
          <cell r="O31">
            <v>100.28152766221477</v>
          </cell>
          <cell r="P31">
            <v>100.28152766221477</v>
          </cell>
          <cell r="Q31">
            <v>50.141352711458772</v>
          </cell>
          <cell r="R31">
            <v>1639.7858171967475</v>
          </cell>
        </row>
        <row r="32">
          <cell r="D32" t="str">
            <v>US Mid Sulphur</v>
          </cell>
          <cell r="F32">
            <v>177.32546363699998</v>
          </cell>
          <cell r="G32">
            <v>53.846790038999998</v>
          </cell>
          <cell r="H32">
            <v>76.707617868</v>
          </cell>
          <cell r="I32">
            <v>82.5</v>
          </cell>
          <cell r="J32">
            <v>82.5</v>
          </cell>
          <cell r="K32">
            <v>41.465309633492922</v>
          </cell>
          <cell r="L32">
            <v>41.465309633492922</v>
          </cell>
          <cell r="M32">
            <v>41.465309633492922</v>
          </cell>
          <cell r="N32">
            <v>41.465309633492922</v>
          </cell>
          <cell r="O32">
            <v>41.465309633492922</v>
          </cell>
          <cell r="P32">
            <v>48.889353475109957</v>
          </cell>
          <cell r="Q32">
            <v>13.308340990482707</v>
          </cell>
          <cell r="R32">
            <v>742.40411417705729</v>
          </cell>
        </row>
        <row r="33">
          <cell r="D33" t="str">
            <v>US High Sulphur</v>
          </cell>
          <cell r="F33">
            <v>442.50621628499999</v>
          </cell>
          <cell r="G33">
            <v>40.581579464999997</v>
          </cell>
          <cell r="H33">
            <v>136.870649937</v>
          </cell>
          <cell r="I33">
            <v>250</v>
          </cell>
          <cell r="J33">
            <v>250</v>
          </cell>
          <cell r="K33">
            <v>191.50173540441389</v>
          </cell>
          <cell r="L33">
            <v>191.50173540441389</v>
          </cell>
          <cell r="M33">
            <v>191.50173540441389</v>
          </cell>
          <cell r="N33">
            <v>191.50173540441389</v>
          </cell>
          <cell r="O33">
            <v>191.50173540441389</v>
          </cell>
          <cell r="P33">
            <v>191.50173540441389</v>
          </cell>
          <cell r="Q33">
            <v>95.749866418003094</v>
          </cell>
          <cell r="R33">
            <v>2364.7187245314863</v>
          </cell>
        </row>
        <row r="34">
          <cell r="D34" t="str">
            <v>Western Cdn Bit</v>
          </cell>
          <cell r="F34">
            <v>0</v>
          </cell>
          <cell r="G34">
            <v>0</v>
          </cell>
          <cell r="H34">
            <v>0</v>
          </cell>
          <cell r="I34">
            <v>40</v>
          </cell>
          <cell r="J34">
            <v>40</v>
          </cell>
          <cell r="K34">
            <v>66.153846153846146</v>
          </cell>
          <cell r="L34">
            <v>46.153846153846153</v>
          </cell>
          <cell r="M34">
            <v>46.153846153846153</v>
          </cell>
          <cell r="N34">
            <v>66.153846153846146</v>
          </cell>
          <cell r="O34">
            <v>46.153846153846153</v>
          </cell>
          <cell r="P34">
            <v>46.153846153846153</v>
          </cell>
          <cell r="Q34">
            <v>3.0768</v>
          </cell>
          <cell r="R34">
            <v>399.9998769230769</v>
          </cell>
        </row>
        <row r="35">
          <cell r="D35" t="str">
            <v>Powder River Basin</v>
          </cell>
          <cell r="F35">
            <v>258.068642076</v>
          </cell>
          <cell r="G35">
            <v>546.93034193699998</v>
          </cell>
          <cell r="H35">
            <v>507.62082936600001</v>
          </cell>
          <cell r="I35">
            <v>556.52173913043475</v>
          </cell>
          <cell r="J35">
            <v>556.52173913043475</v>
          </cell>
          <cell r="K35">
            <v>801.15323840567544</v>
          </cell>
          <cell r="L35">
            <v>801.15323840567544</v>
          </cell>
          <cell r="M35">
            <v>801.15323840567544</v>
          </cell>
          <cell r="N35">
            <v>801.15323840567544</v>
          </cell>
          <cell r="O35">
            <v>801.15323840567544</v>
          </cell>
          <cell r="P35">
            <v>801.15323840567544</v>
          </cell>
          <cell r="Q35">
            <v>400.57293591152171</v>
          </cell>
          <cell r="R35">
            <v>7633.1556579854441</v>
          </cell>
        </row>
        <row r="36">
          <cell r="D36" t="str">
            <v>Lignite</v>
          </cell>
          <cell r="F36">
            <v>146.04959363400002</v>
          </cell>
          <cell r="G36">
            <v>127.401798447</v>
          </cell>
          <cell r="H36">
            <v>200.42108370900002</v>
          </cell>
          <cell r="I36">
            <v>172.8</v>
          </cell>
          <cell r="J36">
            <v>129.6</v>
          </cell>
          <cell r="K36">
            <v>108</v>
          </cell>
          <cell r="L36">
            <v>0</v>
          </cell>
          <cell r="M36">
            <v>0</v>
          </cell>
          <cell r="N36">
            <v>0</v>
          </cell>
          <cell r="O36">
            <v>0</v>
          </cell>
          <cell r="P36">
            <v>0</v>
          </cell>
          <cell r="Q36">
            <v>-4.0232393722470513E-4</v>
          </cell>
          <cell r="R36">
            <v>884.27207346606281</v>
          </cell>
        </row>
        <row r="37">
          <cell r="D37" t="str">
            <v>Petroleum Coke</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Residual Oil (kbbls)</v>
          </cell>
          <cell r="F38">
            <v>188.84905660377359</v>
          </cell>
          <cell r="G38">
            <v>1.2578616352201259E-2</v>
          </cell>
          <cell r="H38">
            <v>0</v>
          </cell>
          <cell r="I38">
            <v>0</v>
          </cell>
          <cell r="J38">
            <v>0</v>
          </cell>
          <cell r="K38">
            <v>0</v>
          </cell>
          <cell r="L38">
            <v>0</v>
          </cell>
          <cell r="M38">
            <v>0</v>
          </cell>
          <cell r="N38">
            <v>0</v>
          </cell>
          <cell r="O38">
            <v>0</v>
          </cell>
          <cell r="P38">
            <v>0</v>
          </cell>
          <cell r="Q38">
            <v>-1.4402515723258985E-2</v>
          </cell>
          <cell r="R38">
            <v>188.84723270440253</v>
          </cell>
        </row>
        <row r="39">
          <cell r="C39" t="str">
            <v>($K)</v>
          </cell>
          <cell r="D39" t="str">
            <v>US Low Sulphur HiQ</v>
          </cell>
          <cell r="F39">
            <v>33315.862999999998</v>
          </cell>
          <cell r="G39">
            <v>12802.339</v>
          </cell>
          <cell r="H39">
            <v>27376.800999999999</v>
          </cell>
          <cell r="I39">
            <v>33899.140456779685</v>
          </cell>
          <cell r="J39">
            <v>33899.140456779685</v>
          </cell>
          <cell r="K39">
            <v>17714.630441419278</v>
          </cell>
          <cell r="L39">
            <v>17714.630441419278</v>
          </cell>
          <cell r="M39">
            <v>17714.630441419278</v>
          </cell>
          <cell r="N39">
            <v>17714.630441419278</v>
          </cell>
          <cell r="O39">
            <v>17603.217671347458</v>
          </cell>
          <cell r="P39">
            <v>17603.217671347458</v>
          </cell>
          <cell r="Q39">
            <v>8801.482202036379</v>
          </cell>
          <cell r="R39">
            <v>256159.72322396777</v>
          </cell>
        </row>
        <row r="40">
          <cell r="D40" t="str">
            <v>US Low Sulphur LoQ</v>
          </cell>
          <cell r="F40">
            <v>15073.21</v>
          </cell>
          <cell r="G40">
            <v>11686.614</v>
          </cell>
          <cell r="H40">
            <v>15306.127</v>
          </cell>
          <cell r="I40">
            <v>13762.683235522194</v>
          </cell>
          <cell r="J40">
            <v>13762.683235522194</v>
          </cell>
          <cell r="K40">
            <v>7169.5735043600935</v>
          </cell>
          <cell r="L40">
            <v>7169.5735043600935</v>
          </cell>
          <cell r="M40">
            <v>7169.5735043600935</v>
          </cell>
          <cell r="N40">
            <v>7169.5735043600935</v>
          </cell>
          <cell r="O40">
            <v>7124.4818470999671</v>
          </cell>
          <cell r="P40">
            <v>7124.4818470999671</v>
          </cell>
          <cell r="Q40">
            <v>3562.2827604412973</v>
          </cell>
          <cell r="R40">
            <v>116080.85794312599</v>
          </cell>
        </row>
        <row r="41">
          <cell r="D41" t="str">
            <v>US Mid Sulphur</v>
          </cell>
          <cell r="F41">
            <v>13324.950999999999</v>
          </cell>
          <cell r="G41">
            <v>4002.4940000000001</v>
          </cell>
          <cell r="H41">
            <v>5749.143</v>
          </cell>
          <cell r="I41">
            <v>6144.5102671517288</v>
          </cell>
          <cell r="J41">
            <v>6144.5102671517288</v>
          </cell>
          <cell r="K41">
            <v>3088.2911608923969</v>
          </cell>
          <cell r="L41">
            <v>3088.2911608923969</v>
          </cell>
          <cell r="M41">
            <v>3088.2911608923969</v>
          </cell>
          <cell r="N41">
            <v>3088.2911608923969</v>
          </cell>
          <cell r="O41">
            <v>3068.8679460440171</v>
          </cell>
          <cell r="P41">
            <v>3618.3250796562811</v>
          </cell>
          <cell r="Q41">
            <v>984.95685771334468</v>
          </cell>
          <cell r="R41">
            <v>55390.923061286689</v>
          </cell>
        </row>
        <row r="42">
          <cell r="D42" t="str">
            <v>US High Sulphur</v>
          </cell>
          <cell r="F42">
            <v>28300.821</v>
          </cell>
          <cell r="G42">
            <v>2581.547</v>
          </cell>
          <cell r="H42">
            <v>8804.7569999999996</v>
          </cell>
          <cell r="I42">
            <v>16429.320365836578</v>
          </cell>
          <cell r="J42">
            <v>16429.320365836578</v>
          </cell>
          <cell r="K42">
            <v>12584.973446291142</v>
          </cell>
          <cell r="L42">
            <v>12584.973446291142</v>
          </cell>
          <cell r="M42">
            <v>12584.973446291142</v>
          </cell>
          <cell r="N42">
            <v>12584.973446291142</v>
          </cell>
          <cell r="O42">
            <v>12505.822669899371</v>
          </cell>
          <cell r="P42">
            <v>12505.822669899371</v>
          </cell>
          <cell r="Q42">
            <v>6252.8459471208544</v>
          </cell>
          <cell r="R42">
            <v>154150.15080375731</v>
          </cell>
        </row>
        <row r="43">
          <cell r="D43" t="str">
            <v>Western Cdn Bit</v>
          </cell>
          <cell r="F43">
            <v>0</v>
          </cell>
          <cell r="G43">
            <v>0</v>
          </cell>
          <cell r="H43">
            <v>-381.27</v>
          </cell>
          <cell r="I43">
            <v>2159.7484194569415</v>
          </cell>
          <cell r="J43">
            <v>2159.7484194569415</v>
          </cell>
          <cell r="K43">
            <v>3571.8916167941711</v>
          </cell>
          <cell r="L43">
            <v>2492.0174070657013</v>
          </cell>
          <cell r="M43">
            <v>2492.0174070657013</v>
          </cell>
          <cell r="N43">
            <v>3571.8916167941711</v>
          </cell>
          <cell r="O43">
            <v>2492.0174070657013</v>
          </cell>
          <cell r="P43">
            <v>2492.0174070657013</v>
          </cell>
          <cell r="Q43">
            <v>166.1278484246279</v>
          </cell>
          <cell r="R43">
            <v>21216.207549189658</v>
          </cell>
        </row>
        <row r="44">
          <cell r="D44" t="str">
            <v>Powder River Basin</v>
          </cell>
          <cell r="F44">
            <v>8194.7440000000006</v>
          </cell>
          <cell r="G44">
            <v>18091.038</v>
          </cell>
          <cell r="H44">
            <v>17238.233</v>
          </cell>
          <cell r="I44">
            <v>19031.793491156743</v>
          </cell>
          <cell r="J44">
            <v>19031.793491156743</v>
          </cell>
          <cell r="K44">
            <v>27397.641306757068</v>
          </cell>
          <cell r="L44">
            <v>27560.261262694137</v>
          </cell>
          <cell r="M44">
            <v>27560.261262694137</v>
          </cell>
          <cell r="N44">
            <v>27560.261262694137</v>
          </cell>
          <cell r="O44">
            <v>27603.978622058927</v>
          </cell>
          <cell r="P44">
            <v>27603.978622058927</v>
          </cell>
          <cell r="Q44">
            <v>13801.862402106335</v>
          </cell>
          <cell r="R44">
            <v>260675.84672337715</v>
          </cell>
        </row>
        <row r="45">
          <cell r="D45" t="str">
            <v>Lignite</v>
          </cell>
          <cell r="F45">
            <v>3889.8989999999999</v>
          </cell>
          <cell r="G45">
            <v>3244.2649999999999</v>
          </cell>
          <cell r="H45">
            <v>4179.5600000000004</v>
          </cell>
          <cell r="I45">
            <v>4252.6080000000002</v>
          </cell>
          <cell r="J45">
            <v>3189.4560000000001</v>
          </cell>
          <cell r="K45">
            <v>0</v>
          </cell>
          <cell r="L45">
            <v>0</v>
          </cell>
          <cell r="M45">
            <v>0</v>
          </cell>
          <cell r="N45">
            <v>0</v>
          </cell>
          <cell r="O45">
            <v>0</v>
          </cell>
          <cell r="P45">
            <v>0</v>
          </cell>
          <cell r="Q45">
            <v>-1.1056260742292405E-2</v>
          </cell>
          <cell r="R45">
            <v>18755.77694373926</v>
          </cell>
        </row>
        <row r="46">
          <cell r="D46" t="str">
            <v>Petroleum Coke</v>
          </cell>
          <cell r="F46">
            <v>0</v>
          </cell>
          <cell r="G46">
            <v>0</v>
          </cell>
          <cell r="H46">
            <v>-25.266999999999999</v>
          </cell>
          <cell r="I46">
            <v>0</v>
          </cell>
          <cell r="J46">
            <v>0</v>
          </cell>
          <cell r="K46">
            <v>0</v>
          </cell>
          <cell r="L46">
            <v>0</v>
          </cell>
          <cell r="M46">
            <v>0</v>
          </cell>
          <cell r="N46">
            <v>0</v>
          </cell>
          <cell r="O46">
            <v>0</v>
          </cell>
          <cell r="P46">
            <v>0</v>
          </cell>
          <cell r="Q46">
            <v>0</v>
          </cell>
          <cell r="R46">
            <v>-25.266999999999999</v>
          </cell>
        </row>
        <row r="47">
          <cell r="D47" t="str">
            <v>Residual Oil</v>
          </cell>
          <cell r="F47">
            <v>5933.0429999999997</v>
          </cell>
          <cell r="G47">
            <v>443.27499999999998</v>
          </cell>
          <cell r="H47">
            <v>61.298000000000002</v>
          </cell>
          <cell r="I47">
            <v>0</v>
          </cell>
          <cell r="J47">
            <v>0</v>
          </cell>
          <cell r="K47">
            <v>0</v>
          </cell>
          <cell r="L47">
            <v>0</v>
          </cell>
          <cell r="M47">
            <v>0</v>
          </cell>
          <cell r="N47">
            <v>0</v>
          </cell>
          <cell r="O47">
            <v>0</v>
          </cell>
          <cell r="P47">
            <v>0</v>
          </cell>
          <cell r="Q47">
            <v>-0.60534534037687704</v>
          </cell>
          <cell r="R47">
            <v>6437.0106546596226</v>
          </cell>
        </row>
        <row r="48">
          <cell r="B48" t="str">
            <v>Total Cost of Purchases ($K)</v>
          </cell>
          <cell r="F48">
            <v>108032.531</v>
          </cell>
          <cell r="G48">
            <v>52851.572</v>
          </cell>
          <cell r="H48">
            <v>78309.381999999998</v>
          </cell>
          <cell r="I48">
            <v>95679.804235903866</v>
          </cell>
          <cell r="J48">
            <v>94616.652235903864</v>
          </cell>
          <cell r="K48">
            <v>71527.001476514153</v>
          </cell>
          <cell r="L48">
            <v>70609.747222722755</v>
          </cell>
          <cell r="M48">
            <v>70609.747222722755</v>
          </cell>
          <cell r="N48">
            <v>71689.621432451226</v>
          </cell>
          <cell r="O48">
            <v>70398.386163515446</v>
          </cell>
          <cell r="P48">
            <v>70947.843297127707</v>
          </cell>
          <cell r="Q48">
            <v>33568.941616241718</v>
          </cell>
          <cell r="R48">
            <v>888841.22990310355</v>
          </cell>
        </row>
        <row r="49">
          <cell r="B49" t="str">
            <v>Month End</v>
          </cell>
          <cell r="D49" t="str">
            <v>Coal @ Stns (USCE)</v>
          </cell>
          <cell r="F49">
            <v>4860.1636326824046</v>
          </cell>
          <cell r="G49">
            <v>3675.0727799664242</v>
          </cell>
          <cell r="H49">
            <v>2711.7141873516193</v>
          </cell>
          <cell r="I49">
            <v>2962.7258129757765</v>
          </cell>
          <cell r="J49">
            <v>3312.8595192630792</v>
          </cell>
          <cell r="K49">
            <v>3510.3513430548946</v>
          </cell>
          <cell r="L49">
            <v>3743.0641012812075</v>
          </cell>
          <cell r="M49">
            <v>4040.2471412875934</v>
          </cell>
          <cell r="N49">
            <v>4544.169030377112</v>
          </cell>
          <cell r="O49">
            <v>4976.6816444780288</v>
          </cell>
          <cell r="P49">
            <v>5280.3848151709835</v>
          </cell>
          <cell r="Q49">
            <v>5132.2267330443301</v>
          </cell>
          <cell r="R49">
            <v>5132.2267330443301</v>
          </cell>
        </row>
        <row r="50">
          <cell r="B50" t="str">
            <v>Inventories</v>
          </cell>
          <cell r="D50" t="str">
            <v>Coal @ Ports</v>
          </cell>
          <cell r="F50">
            <v>1580.6650164323728</v>
          </cell>
          <cell r="G50">
            <v>2392.052316656142</v>
          </cell>
          <cell r="H50">
            <v>3282.9499401709759</v>
          </cell>
          <cell r="I50">
            <v>3331.9086681977315</v>
          </cell>
          <cell r="J50">
            <v>3475.5187685321798</v>
          </cell>
          <cell r="K50">
            <v>3280.4626985134355</v>
          </cell>
          <cell r="L50">
            <v>2891.2681675710301</v>
          </cell>
          <cell r="M50">
            <v>2449.5480981670862</v>
          </cell>
          <cell r="N50">
            <v>2006.5049520449986</v>
          </cell>
          <cell r="O50">
            <v>1577.846421307527</v>
          </cell>
          <cell r="P50">
            <v>1161.5965497962879</v>
          </cell>
          <cell r="Q50">
            <v>386.99140315068064</v>
          </cell>
          <cell r="R50">
            <v>386.99140315068064</v>
          </cell>
        </row>
        <row r="51">
          <cell r="B51" t="str">
            <v>(ktons)</v>
          </cell>
          <cell r="D51" t="str">
            <v>All Coal (USCE)</v>
          </cell>
          <cell r="F51">
            <v>6440.8286491147774</v>
          </cell>
          <cell r="G51">
            <v>6067.1250966225662</v>
          </cell>
          <cell r="H51">
            <v>5994.6641275225957</v>
          </cell>
          <cell r="I51">
            <v>6294.634481173508</v>
          </cell>
          <cell r="J51">
            <v>6788.378287795259</v>
          </cell>
          <cell r="K51">
            <v>6790.8140415683301</v>
          </cell>
          <cell r="L51">
            <v>6634.3322688522376</v>
          </cell>
          <cell r="M51">
            <v>6489.7952394546792</v>
          </cell>
          <cell r="N51">
            <v>6550.6739824221104</v>
          </cell>
          <cell r="O51">
            <v>6554.5280657855556</v>
          </cell>
          <cell r="P51">
            <v>6441.9813649672715</v>
          </cell>
          <cell r="Q51">
            <v>5519.2181361950106</v>
          </cell>
          <cell r="R51">
            <v>5519.2181361950106</v>
          </cell>
        </row>
        <row r="52">
          <cell r="D52" t="str">
            <v>RFO (kbbls)</v>
          </cell>
          <cell r="F52">
            <v>1152.2075471698113</v>
          </cell>
          <cell r="G52">
            <v>818.45911949685524</v>
          </cell>
          <cell r="H52">
            <v>597.27044025157227</v>
          </cell>
          <cell r="I52">
            <v>597.27044025157227</v>
          </cell>
          <cell r="J52">
            <v>597.27044025157227</v>
          </cell>
          <cell r="K52">
            <v>597.27044025157227</v>
          </cell>
          <cell r="L52">
            <v>597.27044025157227</v>
          </cell>
          <cell r="M52">
            <v>597.27044025157227</v>
          </cell>
          <cell r="N52">
            <v>597.27044025157227</v>
          </cell>
          <cell r="O52">
            <v>597.27044025157227</v>
          </cell>
          <cell r="P52">
            <v>597.27044025157227</v>
          </cell>
          <cell r="Q52">
            <v>597.25603773584896</v>
          </cell>
          <cell r="R52">
            <v>597.25603773584896</v>
          </cell>
        </row>
        <row r="54">
          <cell r="D54" t="str">
            <v>Coal @ Stns  ($K)</v>
          </cell>
          <cell r="F54">
            <v>311633.55515999999</v>
          </cell>
          <cell r="G54">
            <v>237493.25</v>
          </cell>
          <cell r="H54">
            <v>177754.41799999998</v>
          </cell>
          <cell r="I54">
            <v>202620.57852833523</v>
          </cell>
          <cell r="J54">
            <v>227098.54645666678</v>
          </cell>
          <cell r="K54">
            <v>240395.96113737277</v>
          </cell>
          <cell r="L54">
            <v>257269.17468752537</v>
          </cell>
          <cell r="M54">
            <v>277081.43052254623</v>
          </cell>
          <cell r="N54">
            <v>312266.82273133699</v>
          </cell>
          <cell r="O54">
            <v>342883.70588091173</v>
          </cell>
          <cell r="P54">
            <v>362767.30114495807</v>
          </cell>
          <cell r="Q54">
            <v>350431.66264996608</v>
          </cell>
          <cell r="R54">
            <v>350431.66264996608</v>
          </cell>
        </row>
        <row r="55">
          <cell r="D55" t="str">
            <v>Coal @ Ports  ($K)</v>
          </cell>
          <cell r="F55">
            <v>107049.45076912893</v>
          </cell>
          <cell r="G55">
            <v>155995.27647244054</v>
          </cell>
          <cell r="H55">
            <v>215489.68840419865</v>
          </cell>
          <cell r="I55">
            <v>226319.80043150412</v>
          </cell>
          <cell r="J55">
            <v>240012.92445760121</v>
          </cell>
          <cell r="K55">
            <v>226279.78563029034</v>
          </cell>
          <cell r="L55">
            <v>199676.99295867735</v>
          </cell>
          <cell r="M55">
            <v>168425.78216261149</v>
          </cell>
          <cell r="N55">
            <v>137265.4261263455</v>
          </cell>
          <cell r="O55">
            <v>106024.80715906672</v>
          </cell>
          <cell r="P55">
            <v>76856.445827856442</v>
          </cell>
          <cell r="Q55">
            <v>27525.015612681953</v>
          </cell>
          <cell r="R55">
            <v>27525.015612681953</v>
          </cell>
        </row>
        <row r="56">
          <cell r="D56" t="str">
            <v>RFO @ Lennox</v>
          </cell>
          <cell r="F56">
            <v>43174.828000000001</v>
          </cell>
          <cell r="G56">
            <v>31111.612000000001</v>
          </cell>
          <cell r="H56">
            <v>22764.992999999999</v>
          </cell>
          <cell r="I56">
            <v>22846.082999999999</v>
          </cell>
          <cell r="J56">
            <v>22927.172999999999</v>
          </cell>
          <cell r="K56">
            <v>23008.262999999999</v>
          </cell>
          <cell r="L56">
            <v>23089.352999999999</v>
          </cell>
          <cell r="M56">
            <v>23170.442999999999</v>
          </cell>
          <cell r="N56">
            <v>23170.442999999999</v>
          </cell>
          <cell r="O56">
            <v>23170.442999999999</v>
          </cell>
          <cell r="P56">
            <v>23170.442999999999</v>
          </cell>
          <cell r="Q56">
            <v>23169.837654659623</v>
          </cell>
          <cell r="R56">
            <v>23169.837654659623</v>
          </cell>
        </row>
        <row r="57">
          <cell r="B57" t="str">
            <v>Total of All Inventories ($K)</v>
          </cell>
          <cell r="F57">
            <v>461857.83392912894</v>
          </cell>
          <cell r="G57">
            <v>424600.13847244059</v>
          </cell>
          <cell r="H57">
            <v>416009.09940419864</v>
          </cell>
          <cell r="I57">
            <v>451786.46195983933</v>
          </cell>
          <cell r="J57">
            <v>490038.643914268</v>
          </cell>
          <cell r="K57">
            <v>489684.00976766308</v>
          </cell>
          <cell r="L57">
            <v>480035.52064620273</v>
          </cell>
          <cell r="M57">
            <v>468677.65568515775</v>
          </cell>
          <cell r="N57">
            <v>472702.69185768248</v>
          </cell>
          <cell r="O57">
            <v>472078.95603997842</v>
          </cell>
          <cell r="P57">
            <v>462794.18997281452</v>
          </cell>
          <cell r="Q57">
            <v>401126.51591730764</v>
          </cell>
          <cell r="R57">
            <v>401126.51591730764</v>
          </cell>
        </row>
        <row r="58">
          <cell r="B58" t="str">
            <v>East Ports</v>
          </cell>
          <cell r="D58" t="str">
            <v>US Low Sulphur HiQ</v>
          </cell>
          <cell r="F58">
            <v>47670.677645806973</v>
          </cell>
          <cell r="G58">
            <v>60392.824991392503</v>
          </cell>
          <cell r="H58">
            <v>81998.044479953693</v>
          </cell>
          <cell r="I58">
            <v>91959.944762539191</v>
          </cell>
          <cell r="J58">
            <v>102005.36614779313</v>
          </cell>
          <cell r="K58">
            <v>95913.557424469516</v>
          </cell>
          <cell r="L58">
            <v>82444.441672356974</v>
          </cell>
          <cell r="M58">
            <v>68997.048755052951</v>
          </cell>
          <cell r="N58">
            <v>51668.590240352714</v>
          </cell>
          <cell r="O58">
            <v>36409.733939030011</v>
          </cell>
          <cell r="P58">
            <v>21270.847199132906</v>
          </cell>
          <cell r="Q58">
            <v>-0.12663356130299877</v>
          </cell>
          <cell r="R58">
            <v>-0.12663356130299877</v>
          </cell>
        </row>
        <row r="59">
          <cell r="D59" t="str">
            <v>US Low Sulphur LoQ</v>
          </cell>
          <cell r="F59">
            <v>8043.5941212862199</v>
          </cell>
          <cell r="G59">
            <v>19730.208121286218</v>
          </cell>
          <cell r="H59">
            <v>35036.335121286218</v>
          </cell>
          <cell r="I59">
            <v>39948.558833072922</v>
          </cell>
          <cell r="J59">
            <v>45112.694599765658</v>
          </cell>
          <cell r="K59">
            <v>40989.148879954904</v>
          </cell>
          <cell r="L59">
            <v>35621.405308658526</v>
          </cell>
          <cell r="M59">
            <v>26203.757952519274</v>
          </cell>
          <cell r="N59">
            <v>18209.356837376734</v>
          </cell>
          <cell r="O59">
            <v>10169.864064974076</v>
          </cell>
          <cell r="P59">
            <v>2197.309296497906</v>
          </cell>
          <cell r="Q59">
            <v>4.183686634942483E-2</v>
          </cell>
          <cell r="R59">
            <v>4.183686634942483E-2</v>
          </cell>
        </row>
        <row r="60">
          <cell r="D60" t="str">
            <v>US Mid Sulphur</v>
          </cell>
          <cell r="F60">
            <v>13484.601202974476</v>
          </cell>
          <cell r="G60">
            <v>17488.693202974478</v>
          </cell>
          <cell r="H60">
            <v>23237.836202974479</v>
          </cell>
          <cell r="I60">
            <v>25475.386656801937</v>
          </cell>
          <cell r="J60">
            <v>27807.284323738651</v>
          </cell>
          <cell r="K60">
            <v>25876.040677840807</v>
          </cell>
          <cell r="L60">
            <v>23386.516631170267</v>
          </cell>
          <cell r="M60">
            <v>19129.806950293085</v>
          </cell>
          <cell r="N60">
            <v>15435.361453465917</v>
          </cell>
          <cell r="O60">
            <v>11724.018196265413</v>
          </cell>
          <cell r="P60">
            <v>8575.995140149731</v>
          </cell>
          <cell r="Q60">
            <v>6976.8258310298816</v>
          </cell>
          <cell r="R60">
            <v>6976.8258310298816</v>
          </cell>
        </row>
        <row r="61">
          <cell r="D61" t="str">
            <v>US High Sulphur</v>
          </cell>
          <cell r="F61">
            <v>29920.9455551172</v>
          </cell>
          <cell r="G61">
            <v>32342.154092040113</v>
          </cell>
          <cell r="H61">
            <v>36207.209796106108</v>
          </cell>
          <cell r="I61">
            <v>41166.005838814337</v>
          </cell>
          <cell r="J61">
            <v>46139.083369254491</v>
          </cell>
          <cell r="K61">
            <v>45367.356007215945</v>
          </cell>
          <cell r="L61">
            <v>42692.634839841128</v>
          </cell>
          <cell r="M61">
            <v>40021.832335330364</v>
          </cell>
          <cell r="N61">
            <v>37353.976439913793</v>
          </cell>
          <cell r="O61">
            <v>34463.9885980689</v>
          </cell>
          <cell r="P61">
            <v>31819.291335135418</v>
          </cell>
          <cell r="Q61">
            <v>19133.996423895416</v>
          </cell>
          <cell r="R61">
            <v>19133.996423895416</v>
          </cell>
        </row>
        <row r="62">
          <cell r="B62" t="str">
            <v>West Ports</v>
          </cell>
          <cell r="D62" t="str">
            <v>Western Cdn Bit</v>
          </cell>
          <cell r="F62">
            <v>0</v>
          </cell>
          <cell r="G62">
            <v>100.19799999999999</v>
          </cell>
          <cell r="H62">
            <v>0</v>
          </cell>
          <cell r="I62">
            <v>593.93081535065937</v>
          </cell>
          <cell r="J62">
            <v>1187.8616307013185</v>
          </cell>
          <cell r="K62">
            <v>1628.1180392829256</v>
          </cell>
          <cell r="L62">
            <v>988.50023813606253</v>
          </cell>
          <cell r="M62">
            <v>1914.7000410954813</v>
          </cell>
          <cell r="N62">
            <v>2354.9564496770886</v>
          </cell>
          <cell r="O62">
            <v>1715.3386485302256</v>
          </cell>
          <cell r="P62">
            <v>1399.6831103019035</v>
          </cell>
          <cell r="Q62">
            <v>-6.6453797510825485E-3</v>
          </cell>
          <cell r="R62">
            <v>-6.6453797510825485E-3</v>
          </cell>
        </row>
        <row r="63">
          <cell r="D63" t="str">
            <v>Coke @ TBTL</v>
          </cell>
          <cell r="F63">
            <v>1439.8686110592</v>
          </cell>
          <cell r="G63">
            <v>1439.8686110592</v>
          </cell>
          <cell r="H63">
            <v>1414.6016110592</v>
          </cell>
          <cell r="I63">
            <v>1414.6016110592</v>
          </cell>
          <cell r="J63">
            <v>1414.6016110592</v>
          </cell>
          <cell r="K63">
            <v>1414.6016110592</v>
          </cell>
          <cell r="L63">
            <v>1414.6016110592</v>
          </cell>
          <cell r="M63">
            <v>1414.6016110592</v>
          </cell>
          <cell r="N63">
            <v>1414.6016110592</v>
          </cell>
          <cell r="O63">
            <v>1414.6016110592</v>
          </cell>
          <cell r="P63">
            <v>1414.6016110592</v>
          </cell>
          <cell r="Q63">
            <v>1414.6016110592</v>
          </cell>
          <cell r="R63">
            <v>1414.6016110592</v>
          </cell>
        </row>
        <row r="64">
          <cell r="D64" t="str">
            <v>Powder River Basin</v>
          </cell>
          <cell r="F64">
            <v>6489.7636328848675</v>
          </cell>
          <cell r="G64">
            <v>24501.329453688035</v>
          </cell>
          <cell r="H64">
            <v>37595.66119281893</v>
          </cell>
          <cell r="I64">
            <v>25761.371913865874</v>
          </cell>
          <cell r="J64">
            <v>16346.032775288752</v>
          </cell>
          <cell r="K64">
            <v>15090.962990467035</v>
          </cell>
          <cell r="L64">
            <v>13128.892657455195</v>
          </cell>
          <cell r="M64">
            <v>10744.034517261134</v>
          </cell>
          <cell r="N64">
            <v>10828.583094500062</v>
          </cell>
          <cell r="O64">
            <v>10127.262101138896</v>
          </cell>
          <cell r="P64">
            <v>10178.718135579376</v>
          </cell>
          <cell r="Q64">
            <v>-0.31681122783993487</v>
          </cell>
          <cell r="R64">
            <v>-0.31681122783993487</v>
          </cell>
        </row>
        <row r="65">
          <cell r="B65" t="str">
            <v>Total Value of Port Inventories</v>
          </cell>
          <cell r="F65">
            <v>107049.45076912893</v>
          </cell>
          <cell r="G65">
            <v>155995.27647244054</v>
          </cell>
          <cell r="H65">
            <v>215489.68840419862</v>
          </cell>
          <cell r="I65">
            <v>226319.80043150412</v>
          </cell>
          <cell r="J65">
            <v>240012.92445760121</v>
          </cell>
          <cell r="K65">
            <v>226279.78563029034</v>
          </cell>
          <cell r="L65">
            <v>199676.99295867735</v>
          </cell>
          <cell r="M65">
            <v>168425.78216261149</v>
          </cell>
          <cell r="N65">
            <v>137265.4261263455</v>
          </cell>
          <cell r="O65">
            <v>106024.80715906672</v>
          </cell>
          <cell r="P65">
            <v>76856.445827856442</v>
          </cell>
          <cell r="Q65">
            <v>27525.015612681953</v>
          </cell>
          <cell r="R65">
            <v>27525.015612681953</v>
          </cell>
        </row>
        <row r="67">
          <cell r="F67" t="str">
            <v xml:space="preserve">   Jan    </v>
          </cell>
          <cell r="G67" t="str">
            <v xml:space="preserve">Feb    </v>
          </cell>
          <cell r="H67" t="str">
            <v xml:space="preserve">    Mar    </v>
          </cell>
          <cell r="I67" t="str">
            <v xml:space="preserve">    Apr    </v>
          </cell>
          <cell r="J67" t="str">
            <v xml:space="preserve">    May    </v>
          </cell>
          <cell r="K67" t="str">
            <v xml:space="preserve">    Jun    </v>
          </cell>
          <cell r="L67" t="str">
            <v xml:space="preserve">    Jul    </v>
          </cell>
          <cell r="M67" t="str">
            <v xml:space="preserve">    Aug    </v>
          </cell>
          <cell r="N67" t="str">
            <v xml:space="preserve">    Sep    </v>
          </cell>
          <cell r="O67" t="str">
            <v xml:space="preserve">    Oct    </v>
          </cell>
          <cell r="P67" t="str">
            <v xml:space="preserve">    Nov    </v>
          </cell>
          <cell r="Q67" t="str">
            <v xml:space="preserve">    Dec    </v>
          </cell>
          <cell r="R67" t="str">
            <v xml:space="preserve">  TOTAL</v>
          </cell>
        </row>
        <row r="68">
          <cell r="A68" t="str">
            <v xml:space="preserve">Ignition </v>
          </cell>
          <cell r="B68" t="str">
            <v xml:space="preserve">  Lakeview</v>
          </cell>
          <cell r="F68">
            <v>212.15199999999999</v>
          </cell>
          <cell r="G68">
            <v>261.48099999999999</v>
          </cell>
          <cell r="H68">
            <v>178.239</v>
          </cell>
          <cell r="I68">
            <v>436.33109154917128</v>
          </cell>
          <cell r="J68">
            <v>389.69556828586036</v>
          </cell>
          <cell r="K68">
            <v>472.5579436866405</v>
          </cell>
          <cell r="L68">
            <v>494.26732512337048</v>
          </cell>
          <cell r="M68">
            <v>487.94496843954346</v>
          </cell>
          <cell r="N68">
            <v>436.88929026457998</v>
          </cell>
          <cell r="O68">
            <v>452.8634245881708</v>
          </cell>
          <cell r="P68">
            <v>481.03155848248588</v>
          </cell>
          <cell r="Q68">
            <v>512.4629955717752</v>
          </cell>
          <cell r="R68">
            <v>4815.9161659915981</v>
          </cell>
        </row>
        <row r="69">
          <cell r="A69" t="str">
            <v xml:space="preserve">    Support </v>
          </cell>
          <cell r="B69" t="str">
            <v xml:space="preserve">  Lambton 1&amp;2</v>
          </cell>
          <cell r="F69">
            <v>152.03</v>
          </cell>
          <cell r="G69">
            <v>221.25</v>
          </cell>
          <cell r="H69">
            <v>148.44</v>
          </cell>
          <cell r="I69">
            <v>221.24546637658162</v>
          </cell>
          <cell r="J69">
            <v>239.12943486117916</v>
          </cell>
          <cell r="K69">
            <v>254.41890144169832</v>
          </cell>
          <cell r="L69">
            <v>257.18027809313662</v>
          </cell>
          <cell r="M69">
            <v>258.26493895302923</v>
          </cell>
          <cell r="N69">
            <v>259.26432680834523</v>
          </cell>
          <cell r="O69">
            <v>262.23443255887486</v>
          </cell>
          <cell r="P69">
            <v>260.82600222262732</v>
          </cell>
          <cell r="Q69">
            <v>264.38371726259112</v>
          </cell>
          <cell r="R69">
            <v>2798.6674985780637</v>
          </cell>
        </row>
        <row r="70">
          <cell r="B70" t="str">
            <v xml:space="preserve">  Lambton 3&amp;4</v>
          </cell>
          <cell r="F70">
            <v>256.14999999999998</v>
          </cell>
          <cell r="G70">
            <v>108.13</v>
          </cell>
          <cell r="H70">
            <v>77.97</v>
          </cell>
          <cell r="I70">
            <v>124.02049253750933</v>
          </cell>
          <cell r="J70">
            <v>190.59242621698795</v>
          </cell>
          <cell r="K70">
            <v>158.44355780125304</v>
          </cell>
          <cell r="L70">
            <v>131.86568220100071</v>
          </cell>
          <cell r="M70">
            <v>132.61057902799476</v>
          </cell>
          <cell r="N70">
            <v>225.56766494606106</v>
          </cell>
          <cell r="O70">
            <v>214.66639739366192</v>
          </cell>
          <cell r="P70">
            <v>143.56329982111029</v>
          </cell>
          <cell r="Q70">
            <v>118.19473152127009</v>
          </cell>
          <cell r="R70">
            <v>1881.774831466849</v>
          </cell>
        </row>
        <row r="71">
          <cell r="A71" t="str">
            <v>(kLitres of Oil</v>
          </cell>
          <cell r="B71" t="str">
            <v xml:space="preserve">  Nanticoke</v>
          </cell>
          <cell r="F71">
            <v>0</v>
          </cell>
          <cell r="G71">
            <v>0</v>
          </cell>
          <cell r="H71">
            <v>0</v>
          </cell>
          <cell r="I71">
            <v>1559.5291287528166</v>
          </cell>
          <cell r="J71">
            <v>1603.7389721906436</v>
          </cell>
          <cell r="K71">
            <v>1559.566929074108</v>
          </cell>
          <cell r="L71">
            <v>1464.2162250478871</v>
          </cell>
          <cell r="M71">
            <v>1434.3697380256604</v>
          </cell>
          <cell r="N71">
            <v>1531.7617001397271</v>
          </cell>
          <cell r="O71">
            <v>1518.3804410216935</v>
          </cell>
          <cell r="P71">
            <v>1475.4500756914717</v>
          </cell>
          <cell r="Q71">
            <v>1227.948289001569</v>
          </cell>
          <cell r="R71">
            <v>13374.961498945577</v>
          </cell>
        </row>
        <row r="72">
          <cell r="A72" t="str">
            <v xml:space="preserve">  unless other</v>
          </cell>
          <cell r="B72" t="str">
            <v xml:space="preserve">  Thunder Bay</v>
          </cell>
          <cell r="F72">
            <v>124.925</v>
          </cell>
          <cell r="G72">
            <v>74.388000000000005</v>
          </cell>
          <cell r="H72">
            <v>39.457000000000001</v>
          </cell>
          <cell r="I72">
            <v>93.79213129780959</v>
          </cell>
          <cell r="J72">
            <v>87.397659918551966</v>
          </cell>
          <cell r="K72">
            <v>82.13394227780654</v>
          </cell>
          <cell r="L72">
            <v>0</v>
          </cell>
          <cell r="M72">
            <v>0</v>
          </cell>
          <cell r="N72">
            <v>0</v>
          </cell>
          <cell r="O72">
            <v>0</v>
          </cell>
          <cell r="P72">
            <v>0</v>
          </cell>
          <cell r="Q72">
            <v>0</v>
          </cell>
          <cell r="R72">
            <v>502.09373349416808</v>
          </cell>
        </row>
        <row r="73">
          <cell r="A73" t="str">
            <v xml:space="preserve">        indicated)</v>
          </cell>
          <cell r="B73" t="str">
            <v xml:space="preserve">  Atikokan (Gas cubic meters)</v>
          </cell>
          <cell r="F73">
            <v>41647</v>
          </cell>
          <cell r="G73">
            <v>23689</v>
          </cell>
          <cell r="H73">
            <v>26752</v>
          </cell>
          <cell r="I73">
            <v>55665.882199901571</v>
          </cell>
          <cell r="J73">
            <v>0</v>
          </cell>
          <cell r="K73">
            <v>0</v>
          </cell>
          <cell r="L73">
            <v>0</v>
          </cell>
          <cell r="M73">
            <v>0</v>
          </cell>
          <cell r="N73">
            <v>0</v>
          </cell>
          <cell r="O73">
            <v>0</v>
          </cell>
          <cell r="P73">
            <v>0</v>
          </cell>
          <cell r="Q73">
            <v>0</v>
          </cell>
          <cell r="R73">
            <v>147753.88219990156</v>
          </cell>
        </row>
        <row r="74">
          <cell r="B74" t="str">
            <v xml:space="preserve">  Lennox</v>
          </cell>
          <cell r="F74">
            <v>730.71799999999996</v>
          </cell>
          <cell r="G74">
            <v>695.47400000000005</v>
          </cell>
          <cell r="H74">
            <v>605.03</v>
          </cell>
          <cell r="I74">
            <v>514.84149877765117</v>
          </cell>
          <cell r="J74">
            <v>76.191961852924592</v>
          </cell>
          <cell r="K74">
            <v>381.95452796291841</v>
          </cell>
          <cell r="L74">
            <v>855.9829959854261</v>
          </cell>
          <cell r="M74">
            <v>728.55840608976916</v>
          </cell>
          <cell r="N74">
            <v>0</v>
          </cell>
          <cell r="O74">
            <v>0</v>
          </cell>
          <cell r="P74">
            <v>0</v>
          </cell>
          <cell r="Q74">
            <v>0</v>
          </cell>
          <cell r="R74">
            <v>4588.7513906686891</v>
          </cell>
        </row>
        <row r="76">
          <cell r="B76" t="str">
            <v>Foreign Exchange Rate</v>
          </cell>
          <cell r="F76">
            <v>62.5</v>
          </cell>
          <cell r="G76">
            <v>62.5</v>
          </cell>
          <cell r="H76">
            <v>62.5</v>
          </cell>
          <cell r="I76">
            <v>62.893081761006286</v>
          </cell>
          <cell r="J76">
            <v>62.893081761006286</v>
          </cell>
          <cell r="K76">
            <v>62.893081761006286</v>
          </cell>
          <cell r="L76">
            <v>62.893081761006286</v>
          </cell>
          <cell r="M76">
            <v>62.893081761006286</v>
          </cell>
          <cell r="N76">
            <v>62.893081761006286</v>
          </cell>
          <cell r="O76">
            <v>63.291139240506325</v>
          </cell>
          <cell r="P76">
            <v>63.291139240506325</v>
          </cell>
          <cell r="Q76">
            <v>63.291139240506325</v>
          </cell>
        </row>
        <row r="78">
          <cell r="B78" t="str">
            <v xml:space="preserve">Surplus Lennox RFO Inventory </v>
          </cell>
        </row>
        <row r="79">
          <cell r="B79" t="str">
            <v>Resale Volume (KBBLS)</v>
          </cell>
          <cell r="F79">
            <v>0</v>
          </cell>
          <cell r="G79">
            <v>0</v>
          </cell>
          <cell r="H79">
            <v>0</v>
          </cell>
          <cell r="I79">
            <v>0</v>
          </cell>
          <cell r="J79">
            <v>0</v>
          </cell>
          <cell r="K79">
            <v>0</v>
          </cell>
          <cell r="L79">
            <v>0</v>
          </cell>
          <cell r="M79">
            <v>0</v>
          </cell>
          <cell r="N79">
            <v>0</v>
          </cell>
          <cell r="O79">
            <v>0</v>
          </cell>
          <cell r="P79">
            <v>0</v>
          </cell>
          <cell r="Q79">
            <v>0</v>
          </cell>
          <cell r="R79">
            <v>0</v>
          </cell>
        </row>
        <row r="80">
          <cell r="B80" t="str">
            <v>Resale Revenue ($K)</v>
          </cell>
          <cell r="F80">
            <v>0</v>
          </cell>
          <cell r="G80">
            <v>0</v>
          </cell>
          <cell r="H80">
            <v>0</v>
          </cell>
          <cell r="I80">
            <v>0</v>
          </cell>
          <cell r="J80">
            <v>0</v>
          </cell>
          <cell r="K80">
            <v>0</v>
          </cell>
          <cell r="L80">
            <v>0</v>
          </cell>
          <cell r="M80">
            <v>0</v>
          </cell>
          <cell r="N80">
            <v>0</v>
          </cell>
          <cell r="O80">
            <v>0</v>
          </cell>
          <cell r="P80">
            <v>0</v>
          </cell>
          <cell r="Q80">
            <v>0</v>
          </cell>
          <cell r="R80">
            <v>0</v>
          </cell>
        </row>
        <row r="81">
          <cell r="B81" t="str">
            <v>Gain/(Loss) on Resale</v>
          </cell>
          <cell r="F81">
            <v>0</v>
          </cell>
          <cell r="G81">
            <v>0</v>
          </cell>
          <cell r="H81">
            <v>0</v>
          </cell>
          <cell r="I81">
            <v>0</v>
          </cell>
          <cell r="J81">
            <v>0</v>
          </cell>
          <cell r="K81">
            <v>0</v>
          </cell>
          <cell r="L81">
            <v>0</v>
          </cell>
          <cell r="M81">
            <v>0</v>
          </cell>
          <cell r="N81">
            <v>0</v>
          </cell>
          <cell r="O81">
            <v>0</v>
          </cell>
          <cell r="P81">
            <v>0</v>
          </cell>
          <cell r="Q81">
            <v>0</v>
          </cell>
          <cell r="R81">
            <v>0</v>
          </cell>
        </row>
        <row r="82">
          <cell r="B82" t="str">
            <v>Month-end Inventory Value ($K)</v>
          </cell>
          <cell r="F82">
            <v>0</v>
          </cell>
          <cell r="G82">
            <v>0</v>
          </cell>
          <cell r="H82">
            <v>0</v>
          </cell>
          <cell r="I82">
            <v>0</v>
          </cell>
          <cell r="J82">
            <v>0</v>
          </cell>
          <cell r="K82">
            <v>0</v>
          </cell>
          <cell r="L82">
            <v>0</v>
          </cell>
          <cell r="M82">
            <v>0</v>
          </cell>
          <cell r="N82">
            <v>0</v>
          </cell>
          <cell r="O82">
            <v>0</v>
          </cell>
          <cell r="P82">
            <v>0</v>
          </cell>
          <cell r="Q82">
            <v>0</v>
          </cell>
          <cell r="R82">
            <v>0</v>
          </cell>
        </row>
      </sheetData>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AIN INDEX"/>
      <sheetName val="Bal Assist"/>
      <sheetName val="Position Calculations"/>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CashFlows 05"/>
      <sheetName val="CashFlows 06"/>
      <sheetName val="BP Summary"/>
      <sheetName val="BP Template"/>
      <sheetName val="mth-sum 04"/>
      <sheetName val="mth-sum 05"/>
      <sheetName val="mth-sum 06"/>
      <sheetName val="mth-sum 07"/>
      <sheetName val="mth-sum 05-SPLIT"/>
      <sheetName val="Comments"/>
      <sheetName val="Requirements ---&gt;"/>
      <sheetName val="2004 old"/>
      <sheetName val="2005 old"/>
      <sheetName val="2006 old"/>
      <sheetName val="2007 old"/>
      <sheetName val="2008 old"/>
      <sheetName val="Delta old"/>
      <sheetName val="2004"/>
      <sheetName val="2005"/>
      <sheetName val="2006"/>
      <sheetName val="2007"/>
      <sheetName val="2008"/>
      <sheetName val="Delta"/>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AIN INDEX"/>
      <sheetName val="Bal Assist"/>
      <sheetName val="Position Calculations"/>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CashFlows 05"/>
      <sheetName val="CashFlows 06"/>
      <sheetName val="BP Summary"/>
      <sheetName val="BP Template"/>
      <sheetName val="mth-sum 04"/>
      <sheetName val="mth-sum 05"/>
      <sheetName val="mth-sum 06"/>
      <sheetName val="mth-sum 07"/>
      <sheetName val="mth-sum 05-SPLIT"/>
      <sheetName val="Comments"/>
      <sheetName val="Requirements ---&gt;"/>
      <sheetName val="2004 old"/>
      <sheetName val="2005 old"/>
      <sheetName val="2006 old"/>
      <sheetName val="2007 old"/>
      <sheetName val="2008 old"/>
      <sheetName val="Delta old"/>
      <sheetName val="2004"/>
      <sheetName val="2005"/>
      <sheetName val="2006"/>
      <sheetName val="2007"/>
      <sheetName val="2008"/>
      <sheetName val="Delta"/>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emove Revenue Discount"/>
      <sheetName val="B S &amp; Cash 0% &amp;0% vs 9% % 9%"/>
      <sheetName val="B S &amp; Cash 0% &amp;0% vs 19%"/>
      <sheetName val="B S &amp; Cash 9% &amp; 9% vs 19%"/>
      <sheetName val="0% and 0% vs 19%"/>
      <sheetName val="9% and 9% vs 19%"/>
      <sheetName val="0% and 0% vs 9 and 9%"/>
      <sheetName val="Financial Results COMPARES"/>
    </sheetNames>
    <definedNames>
      <definedName name="_eg1"/>
      <definedName name="_sum2"/>
      <definedName name="eg"/>
      <definedName name="iudsfoi"/>
      <definedName name="Print2"/>
      <definedName name="PrintPlanGroups"/>
      <definedName name="PrintSubpDist"/>
      <definedName name="PrintSummary"/>
      <definedName name="PrintVn"/>
      <definedName name="PrintWr"/>
      <definedName name="sdfs"/>
    </definedNames>
    <sheetDataSet>
      <sheetData sheetId="0"/>
      <sheetData sheetId="1"/>
      <sheetData sheetId="2"/>
      <sheetData sheetId="3"/>
      <sheetData sheetId="4"/>
      <sheetData sheetId="5"/>
      <sheetData sheetId="6"/>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94SEC5L"/>
    </sheetNames>
    <sheetDataSet>
      <sheetData sheetId="0">
        <row r="23">
          <cell r="K23" t="str">
            <v>Kk</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VER PAGE"/>
      <sheetName val="INDEX"/>
      <sheetName val="III"/>
      <sheetName val="III.B"/>
      <sheetName val="III.I"/>
      <sheetName val="III.IA"/>
      <sheetName val="III.II"/>
      <sheetName val="III.III"/>
      <sheetName val="III.A"/>
      <sheetName val="III.Aa"/>
      <sheetName val="III.Ab"/>
      <sheetName val="III.Ac"/>
      <sheetName val="III.A1"/>
      <sheetName val="III.B1"/>
      <sheetName val="III.C"/>
      <sheetName val="III.Cc"/>
      <sheetName val="III.Cc1"/>
      <sheetName val="III.Cc1.1"/>
      <sheetName val="III.Cc1.2"/>
      <sheetName val="III.C1"/>
      <sheetName val="III.C1.1"/>
      <sheetName val="III.C2"/>
      <sheetName val="III.C2.1"/>
      <sheetName val="III.C3"/>
      <sheetName val="III.D"/>
      <sheetName val="III.E"/>
      <sheetName val="III.Ee"/>
      <sheetName val="III.F"/>
      <sheetName val="III.Ff"/>
      <sheetName val="III.Ff2"/>
      <sheetName val="III.G"/>
      <sheetName val="IV"/>
      <sheetName val="IV.I"/>
      <sheetName val="IV.II"/>
      <sheetName val="IV.A"/>
      <sheetName val="IV.Aa"/>
      <sheetName val="IV.B"/>
      <sheetName val="IV.Bb"/>
      <sheetName val="IV.C"/>
      <sheetName val="IV.Cc"/>
      <sheetName val="IV.Cc1"/>
      <sheetName val="IV.D"/>
      <sheetName val="IV.E"/>
      <sheetName val="IV.Ee"/>
      <sheetName val="IV.F"/>
      <sheetName val="IV.G"/>
      <sheetName val="IV.H"/>
      <sheetName val="IV.Hh"/>
      <sheetName val="IV.H1"/>
      <sheetName val="IV.H2"/>
      <sheetName val="IV.J"/>
      <sheetName val="IV.K"/>
      <sheetName val="IV.Kk"/>
      <sheetName val="V"/>
      <sheetName val="V.I"/>
      <sheetName val="V.II"/>
      <sheetName val="V.A"/>
      <sheetName val="V.Aa"/>
      <sheetName val="V.Aa1"/>
      <sheetName val="V.B"/>
      <sheetName val="V.C"/>
      <sheetName val="V.D"/>
      <sheetName val="V.E"/>
      <sheetName val="V.F"/>
      <sheetName val="V.G"/>
      <sheetName val="V.H"/>
      <sheetName val="V.J"/>
      <sheetName val="V.K"/>
      <sheetName val="V.L"/>
      <sheetName val="V.L.I"/>
      <sheetName val="V.L.IA"/>
      <sheetName val="V.L.II"/>
      <sheetName val="V.M"/>
      <sheetName val="V.N"/>
      <sheetName val="VI"/>
      <sheetName val="VI.A"/>
      <sheetName val="VI.I"/>
      <sheetName val="VI.II"/>
      <sheetName val="VI.A1"/>
      <sheetName val="VI.B"/>
      <sheetName val="VI.C"/>
      <sheetName val="VI.D"/>
      <sheetName val="VI.E"/>
      <sheetName val="VII"/>
      <sheetName val="VII.A"/>
      <sheetName val="VII.B"/>
      <sheetName val="VII.B1"/>
      <sheetName val="VII.C"/>
      <sheetName val="VII.C1"/>
      <sheetName val="VII.D"/>
      <sheetName val="Ont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mbton"/>
      <sheetName val="Nanticoke"/>
      <sheetName val="Northwest"/>
      <sheetName val="Lennox"/>
      <sheetName val="Total FBU"/>
      <sheetName val="Other Summaries"/>
      <sheetName val="Initial Workbook"/>
    </sheetNames>
    <sheetDataSet>
      <sheetData sheetId="0" refreshError="1">
        <row r="1">
          <cell r="J1" t="str">
            <v>FBU FUEL FORECAST</v>
          </cell>
        </row>
        <row r="2">
          <cell r="A2" t="str">
            <v xml:space="preserve"> May Update (P5)</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Lambton</v>
          </cell>
          <cell r="B5" t="str">
            <v>Energy</v>
          </cell>
          <cell r="D5" t="str">
            <v>GWh</v>
          </cell>
          <cell r="F5">
            <v>459.68599999999998</v>
          </cell>
          <cell r="G5">
            <v>400</v>
          </cell>
          <cell r="H5">
            <v>304.24400000000003</v>
          </cell>
          <cell r="I5">
            <v>236.83699999999999</v>
          </cell>
          <cell r="J5">
            <v>345.4468</v>
          </cell>
          <cell r="K5">
            <v>473.40769999999998</v>
          </cell>
          <cell r="L5">
            <v>501.04559999999998</v>
          </cell>
          <cell r="M5">
            <v>512.34670000000006</v>
          </cell>
          <cell r="N5">
            <v>522.99170000000004</v>
          </cell>
          <cell r="O5">
            <v>556.00869999999998</v>
          </cell>
          <cell r="P5">
            <v>540.08789999999999</v>
          </cell>
          <cell r="Q5">
            <v>581.27030000000002</v>
          </cell>
          <cell r="R5">
            <v>5433.3724000000002</v>
          </cell>
        </row>
        <row r="6">
          <cell r="A6" t="str">
            <v xml:space="preserve">  Units 1&amp;2</v>
          </cell>
          <cell r="B6" t="str">
            <v xml:space="preserve">ByProducts </v>
          </cell>
        </row>
        <row r="7">
          <cell r="D7" t="str">
            <v>SO2   (Mg)</v>
          </cell>
          <cell r="F7">
            <v>2495.6999999999998</v>
          </cell>
          <cell r="G7">
            <v>2128.1</v>
          </cell>
          <cell r="H7">
            <v>1984.1738606955582</v>
          </cell>
          <cell r="I7">
            <v>1343.8980338339577</v>
          </cell>
          <cell r="J7">
            <v>1945.988186378456</v>
          </cell>
          <cell r="K7">
            <v>2642.0417876462079</v>
          </cell>
          <cell r="L7">
            <v>2790.457758426021</v>
          </cell>
          <cell r="M7">
            <v>2851.0035670875832</v>
          </cell>
          <cell r="N7">
            <v>2908.3479980202992</v>
          </cell>
          <cell r="O7">
            <v>3084.2542346731025</v>
          </cell>
          <cell r="P7">
            <v>2999.2018682303683</v>
          </cell>
          <cell r="Q7">
            <v>3217.8170363173867</v>
          </cell>
          <cell r="R7">
            <v>30390.98433130894</v>
          </cell>
        </row>
        <row r="8">
          <cell r="D8" t="str">
            <v>NOx   (Mg)</v>
          </cell>
          <cell r="F8">
            <v>430.1</v>
          </cell>
          <cell r="G8">
            <v>360</v>
          </cell>
          <cell r="H8">
            <v>309.58344447374401</v>
          </cell>
          <cell r="I8">
            <v>245.319831801801</v>
          </cell>
          <cell r="J8">
            <v>347.65210376820505</v>
          </cell>
          <cell r="K8">
            <v>460.01334553637247</v>
          </cell>
          <cell r="L8">
            <v>483.11650612129341</v>
          </cell>
          <cell r="M8">
            <v>492.44410278875887</v>
          </cell>
          <cell r="N8">
            <v>501.16686374913087</v>
          </cell>
          <cell r="O8">
            <v>527.8310922170881</v>
          </cell>
          <cell r="P8">
            <v>515.04736133414281</v>
          </cell>
          <cell r="Q8">
            <v>547.83316118957362</v>
          </cell>
          <cell r="R8">
            <v>5220.1078129801099</v>
          </cell>
        </row>
        <row r="9">
          <cell r="D9" t="str">
            <v>Total AGE   (Mg)</v>
          </cell>
          <cell r="F9">
            <v>2925.8</v>
          </cell>
          <cell r="G9">
            <v>2488.1</v>
          </cell>
          <cell r="H9">
            <v>2293.7573051693021</v>
          </cell>
          <cell r="I9">
            <v>1589.2178656357587</v>
          </cell>
          <cell r="J9">
            <v>2293.6402901466608</v>
          </cell>
          <cell r="K9">
            <v>3102.0551331825804</v>
          </cell>
          <cell r="L9">
            <v>3273.5742645473142</v>
          </cell>
          <cell r="M9">
            <v>3343.4476698763419</v>
          </cell>
          <cell r="N9">
            <v>3409.5148617694299</v>
          </cell>
          <cell r="O9">
            <v>3612.0853268901906</v>
          </cell>
          <cell r="P9">
            <v>3514.2492295645111</v>
          </cell>
          <cell r="Q9">
            <v>3765.6501975069605</v>
          </cell>
          <cell r="R9">
            <v>35611.092144289047</v>
          </cell>
        </row>
        <row r="10">
          <cell r="D10" t="str">
            <v>CO2  (Gg)</v>
          </cell>
          <cell r="F10">
            <v>411.18322027585617</v>
          </cell>
          <cell r="G10">
            <v>359.21145532045256</v>
          </cell>
          <cell r="H10">
            <v>307.21890848047923</v>
          </cell>
          <cell r="I10">
            <v>227.91278703430822</v>
          </cell>
          <cell r="J10">
            <v>330.10213959784318</v>
          </cell>
          <cell r="K10">
            <v>448.09139025850521</v>
          </cell>
          <cell r="L10">
            <v>473.218861780265</v>
          </cell>
          <cell r="M10">
            <v>483.48649703370353</v>
          </cell>
          <cell r="N10">
            <v>493.36086591161592</v>
          </cell>
          <cell r="O10">
            <v>523.17176142906442</v>
          </cell>
          <cell r="P10">
            <v>508.63239328165429</v>
          </cell>
          <cell r="Q10">
            <v>545.66400273546708</v>
          </cell>
          <cell r="R10">
            <v>5111.2542831392147</v>
          </cell>
        </row>
        <row r="11">
          <cell r="D11" t="str">
            <v>Particulate  (Mg)</v>
          </cell>
          <cell r="F11">
            <v>0</v>
          </cell>
          <cell r="G11">
            <v>0</v>
          </cell>
          <cell r="H11">
            <v>239.55346404970609</v>
          </cell>
          <cell r="I11">
            <v>180.80849644428022</v>
          </cell>
          <cell r="J11">
            <v>261.78401175661816</v>
          </cell>
          <cell r="K11">
            <v>355.45177794763327</v>
          </cell>
          <cell r="L11">
            <v>375.43552670804894</v>
          </cell>
          <cell r="M11">
            <v>383.58152122245673</v>
          </cell>
          <cell r="N11">
            <v>391.24113687188947</v>
          </cell>
          <cell r="O11">
            <v>414.9155028876857</v>
          </cell>
          <cell r="P11">
            <v>403.51540142279657</v>
          </cell>
          <cell r="Q11">
            <v>432.94414679745989</v>
          </cell>
          <cell r="R11">
            <v>3439.2309861085751</v>
          </cell>
        </row>
        <row r="12">
          <cell r="B12" t="str">
            <v>Ash Summary (Gg)</v>
          </cell>
        </row>
        <row r="13">
          <cell r="C13" t="str">
            <v xml:space="preserve">     Total Fly Ash Production </v>
          </cell>
          <cell r="F13">
            <v>16.086854981363413</v>
          </cell>
          <cell r="G13">
            <v>14.043401112892067</v>
          </cell>
          <cell r="H13">
            <v>11.738119738435591</v>
          </cell>
          <cell r="I13">
            <v>8.8596163257697214</v>
          </cell>
          <cell r="J13">
            <v>12.827416576074279</v>
          </cell>
          <cell r="K13">
            <v>17.417137119434013</v>
          </cell>
          <cell r="L13">
            <v>18.396340808694379</v>
          </cell>
          <cell r="M13">
            <v>18.795494539900361</v>
          </cell>
          <cell r="N13">
            <v>19.170815706722564</v>
          </cell>
          <cell r="O13">
            <v>20.330859641496581</v>
          </cell>
          <cell r="P13">
            <v>19.772254669717015</v>
          </cell>
          <cell r="Q13">
            <v>21.214263193075521</v>
          </cell>
          <cell r="R13">
            <v>198.65257441357551</v>
          </cell>
        </row>
        <row r="14">
          <cell r="C14" t="str">
            <v xml:space="preserve">     Bottom Ash Production</v>
          </cell>
          <cell r="F14">
            <v>2.821581770982486</v>
          </cell>
          <cell r="G14">
            <v>2.4631666431155401</v>
          </cell>
          <cell r="H14">
            <v>2.0588278266913638</v>
          </cell>
          <cell r="I14">
            <v>1.5539477387998439</v>
          </cell>
          <cell r="J14">
            <v>2.2498869307754674</v>
          </cell>
          <cell r="K14">
            <v>3.0549089089091992</v>
          </cell>
          <cell r="L14">
            <v>3.2266580346952329</v>
          </cell>
          <cell r="M14">
            <v>3.2966682941956251</v>
          </cell>
          <cell r="N14">
            <v>3.3624983998188971</v>
          </cell>
          <cell r="O14">
            <v>3.5659663134470798</v>
          </cell>
          <cell r="P14">
            <v>3.4679888276439592</v>
          </cell>
          <cell r="Q14">
            <v>3.7209124082831422</v>
          </cell>
          <cell r="R14">
            <v>34.843012097357835</v>
          </cell>
        </row>
        <row r="15">
          <cell r="B15" t="str">
            <v>Consumption</v>
          </cell>
        </row>
        <row r="16">
          <cell r="C16" t="str">
            <v>(ktons)</v>
          </cell>
          <cell r="D16" t="str">
            <v>MSC</v>
          </cell>
          <cell r="F16">
            <v>0</v>
          </cell>
          <cell r="G16">
            <v>0</v>
          </cell>
          <cell r="H16">
            <v>0</v>
          </cell>
          <cell r="I16">
            <v>0</v>
          </cell>
          <cell r="J16">
            <v>0</v>
          </cell>
          <cell r="K16">
            <v>0</v>
          </cell>
          <cell r="L16">
            <v>0</v>
          </cell>
          <cell r="M16">
            <v>0</v>
          </cell>
          <cell r="N16">
            <v>0</v>
          </cell>
          <cell r="O16">
            <v>0</v>
          </cell>
          <cell r="P16">
            <v>0</v>
          </cell>
          <cell r="Q16">
            <v>0</v>
          </cell>
          <cell r="R16">
            <v>0</v>
          </cell>
        </row>
        <row r="17">
          <cell r="D17" t="str">
            <v>HiQ LSC</v>
          </cell>
          <cell r="F17">
            <v>28.222468533000004</v>
          </cell>
          <cell r="G17">
            <v>0</v>
          </cell>
          <cell r="H17">
            <v>0</v>
          </cell>
          <cell r="I17">
            <v>0</v>
          </cell>
          <cell r="J17">
            <v>0</v>
          </cell>
          <cell r="K17">
            <v>0</v>
          </cell>
          <cell r="L17">
            <v>0</v>
          </cell>
          <cell r="M17">
            <v>0</v>
          </cell>
          <cell r="N17">
            <v>0</v>
          </cell>
          <cell r="O17">
            <v>0</v>
          </cell>
          <cell r="P17">
            <v>0</v>
          </cell>
          <cell r="Q17">
            <v>0</v>
          </cell>
          <cell r="R17">
            <v>28.222468533000004</v>
          </cell>
        </row>
        <row r="18">
          <cell r="C18">
            <v>12573.542209480798</v>
          </cell>
          <cell r="D18" t="str">
            <v>Port Mix LSC</v>
          </cell>
          <cell r="F18">
            <v>98.205989301000017</v>
          </cell>
          <cell r="G18">
            <v>122.557141602</v>
          </cell>
          <cell r="H18">
            <v>117.56808201600001</v>
          </cell>
          <cell r="I18">
            <v>75.256722153298</v>
          </cell>
          <cell r="J18">
            <v>108.96062422052592</v>
          </cell>
          <cell r="K18">
            <v>147.94733775215263</v>
          </cell>
          <cell r="L18">
            <v>156.26504105492512</v>
          </cell>
          <cell r="M18">
            <v>159.65559436347493</v>
          </cell>
          <cell r="N18">
            <v>162.84370542056817</v>
          </cell>
          <cell r="O18">
            <v>172.69752988370846</v>
          </cell>
          <cell r="P18">
            <v>167.95254120599469</v>
          </cell>
          <cell r="Q18">
            <v>180.20147285210069</v>
          </cell>
          <cell r="R18">
            <v>1670.1117818257487</v>
          </cell>
        </row>
        <row r="19">
          <cell r="D19" t="str">
            <v>WCB</v>
          </cell>
          <cell r="F19">
            <v>61.117633395000006</v>
          </cell>
          <cell r="G19">
            <v>36.612157553999999</v>
          </cell>
          <cell r="H19">
            <v>16.012169585999999</v>
          </cell>
          <cell r="I19">
            <v>25.085574051099332</v>
          </cell>
          <cell r="J19">
            <v>36.320208073508638</v>
          </cell>
          <cell r="K19">
            <v>49.315779250717547</v>
          </cell>
          <cell r="L19">
            <v>52.088347018308376</v>
          </cell>
          <cell r="M19">
            <v>53.218531454491647</v>
          </cell>
          <cell r="N19">
            <v>54.281235140189388</v>
          </cell>
          <cell r="O19">
            <v>57.565843294569483</v>
          </cell>
          <cell r="P19">
            <v>55.984180401998231</v>
          </cell>
          <cell r="Q19">
            <v>60.067157617366895</v>
          </cell>
          <cell r="R19">
            <v>557.66881683724955</v>
          </cell>
        </row>
        <row r="20">
          <cell r="D20" t="str">
            <v>PRB</v>
          </cell>
          <cell r="F20">
            <v>0</v>
          </cell>
          <cell r="G20">
            <v>0</v>
          </cell>
          <cell r="H20">
            <v>0</v>
          </cell>
          <cell r="I20">
            <v>0</v>
          </cell>
          <cell r="J20">
            <v>0</v>
          </cell>
          <cell r="K20">
            <v>0</v>
          </cell>
          <cell r="L20">
            <v>0</v>
          </cell>
          <cell r="M20">
            <v>0</v>
          </cell>
          <cell r="N20">
            <v>0</v>
          </cell>
          <cell r="O20">
            <v>0</v>
          </cell>
          <cell r="P20">
            <v>0</v>
          </cell>
          <cell r="Q20">
            <v>0</v>
          </cell>
          <cell r="R20">
            <v>0</v>
          </cell>
        </row>
        <row r="21">
          <cell r="C21" t="str">
            <v>*Fuel Conv Factor (MWh/ton)</v>
          </cell>
          <cell r="F21">
            <v>2.5582245393776253</v>
          </cell>
          <cell r="G21">
            <v>2.5973178307876541</v>
          </cell>
          <cell r="H21">
            <v>2.3167842693026435</v>
          </cell>
          <cell r="I21">
            <v>2.4465649551791238</v>
          </cell>
          <cell r="J21">
            <v>2.4647001368265067</v>
          </cell>
          <cell r="K21">
            <v>2.4876006442590848</v>
          </cell>
          <cell r="L21">
            <v>2.4926879833019639</v>
          </cell>
          <cell r="M21">
            <v>2.4947802664381045</v>
          </cell>
          <cell r="N21">
            <v>2.4967572427849092</v>
          </cell>
          <cell r="O21">
            <v>2.5029257082061878</v>
          </cell>
          <cell r="P21">
            <v>2.4999444930146555</v>
          </cell>
          <cell r="Q21">
            <v>2.507681030520879</v>
          </cell>
          <cell r="R21">
            <v>2.4945397562960356</v>
          </cell>
        </row>
        <row r="22">
          <cell r="C22" t="str">
            <v>($ 000's)</v>
          </cell>
          <cell r="D22" t="str">
            <v>MSC</v>
          </cell>
          <cell r="F22">
            <v>0</v>
          </cell>
          <cell r="G22">
            <v>0</v>
          </cell>
          <cell r="H22">
            <v>0</v>
          </cell>
          <cell r="I22">
            <v>0</v>
          </cell>
          <cell r="J22">
            <v>0</v>
          </cell>
          <cell r="K22">
            <v>0</v>
          </cell>
          <cell r="L22">
            <v>0</v>
          </cell>
          <cell r="M22">
            <v>0</v>
          </cell>
          <cell r="N22">
            <v>0</v>
          </cell>
          <cell r="O22">
            <v>0</v>
          </cell>
          <cell r="P22">
            <v>0</v>
          </cell>
          <cell r="Q22">
            <v>0</v>
          </cell>
          <cell r="R22">
            <v>0</v>
          </cell>
        </row>
        <row r="23">
          <cell r="D23" t="str">
            <v>HiQ LSC</v>
          </cell>
          <cell r="F23">
            <v>1800.0039999999999</v>
          </cell>
          <cell r="G23">
            <v>0</v>
          </cell>
          <cell r="H23">
            <v>0</v>
          </cell>
          <cell r="I23">
            <v>0</v>
          </cell>
          <cell r="J23">
            <v>0</v>
          </cell>
          <cell r="K23">
            <v>0</v>
          </cell>
          <cell r="L23">
            <v>0</v>
          </cell>
          <cell r="M23">
            <v>0</v>
          </cell>
          <cell r="N23">
            <v>0</v>
          </cell>
          <cell r="O23">
            <v>0</v>
          </cell>
          <cell r="P23">
            <v>0</v>
          </cell>
          <cell r="Q23">
            <v>0</v>
          </cell>
          <cell r="R23">
            <v>1800.0039999999999</v>
          </cell>
        </row>
        <row r="24">
          <cell r="D24" t="str">
            <v>Port Mix LSC</v>
          </cell>
          <cell r="F24">
            <v>6603.951</v>
          </cell>
          <cell r="G24">
            <v>8029.4269999999997</v>
          </cell>
          <cell r="H24">
            <v>7721.8159999999998</v>
          </cell>
          <cell r="I24">
            <v>4942.0093369375018</v>
          </cell>
          <cell r="J24">
            <v>7494.2289872427218</v>
          </cell>
          <cell r="K24">
            <v>10401.654216578034</v>
          </cell>
          <cell r="L24">
            <v>11179.771427442471</v>
          </cell>
          <cell r="M24">
            <v>11553.096654898272</v>
          </cell>
          <cell r="N24">
            <v>11883.049776803653</v>
          </cell>
          <cell r="O24">
            <v>12656.858488851938</v>
          </cell>
          <cell r="P24">
            <v>12344.48672185213</v>
          </cell>
          <cell r="Q24">
            <v>13257.566905504611</v>
          </cell>
          <cell r="R24">
            <v>118067.91651611133</v>
          </cell>
        </row>
        <row r="25">
          <cell r="D25" t="str">
            <v>WCB</v>
          </cell>
          <cell r="F25">
            <v>3604.1080000000002</v>
          </cell>
          <cell r="G25">
            <v>2159.1239999999998</v>
          </cell>
          <cell r="H25">
            <v>932.69600000000003</v>
          </cell>
          <cell r="I25">
            <v>1383.1163048690628</v>
          </cell>
          <cell r="J25">
            <v>2039.1641483283688</v>
          </cell>
          <cell r="K25">
            <v>2809.4509528470335</v>
          </cell>
          <cell r="L25">
            <v>3027.9539390522391</v>
          </cell>
          <cell r="M25">
            <v>3125.9318392591313</v>
          </cell>
          <cell r="N25">
            <v>3199.7318978298017</v>
          </cell>
          <cell r="O25">
            <v>3410.5063727156926</v>
          </cell>
          <cell r="P25">
            <v>3324.9000988764742</v>
          </cell>
          <cell r="Q25">
            <v>3571.3390823330792</v>
          </cell>
          <cell r="R25">
            <v>32588.022636110883</v>
          </cell>
        </row>
        <row r="26">
          <cell r="D26" t="str">
            <v>PRB</v>
          </cell>
          <cell r="F26">
            <v>0</v>
          </cell>
          <cell r="G26">
            <v>0</v>
          </cell>
          <cell r="H26">
            <v>0</v>
          </cell>
          <cell r="I26">
            <v>0</v>
          </cell>
          <cell r="J26">
            <v>0</v>
          </cell>
          <cell r="K26">
            <v>0</v>
          </cell>
          <cell r="L26">
            <v>0</v>
          </cell>
          <cell r="M26">
            <v>0</v>
          </cell>
          <cell r="N26">
            <v>0</v>
          </cell>
          <cell r="O26">
            <v>0</v>
          </cell>
          <cell r="P26">
            <v>0</v>
          </cell>
          <cell r="Q26">
            <v>0</v>
          </cell>
          <cell r="R26">
            <v>0</v>
          </cell>
        </row>
        <row r="27">
          <cell r="D27" t="str">
            <v>*Unit Cost ($/ton)</v>
          </cell>
          <cell r="F27">
            <v>66.826750079385732</v>
          </cell>
          <cell r="G27">
            <v>66.157262955473456</v>
          </cell>
          <cell r="H27">
            <v>65.903147671247282</v>
          </cell>
          <cell r="I27">
            <v>65.339582634253958</v>
          </cell>
          <cell r="J27">
            <v>68.019027432481479</v>
          </cell>
          <cell r="K27">
            <v>69.419981404688443</v>
          </cell>
          <cell r="L27">
            <v>70.683040208547595</v>
          </cell>
          <cell r="M27">
            <v>71.476893708316126</v>
          </cell>
          <cell r="N27">
            <v>72.005051681479031</v>
          </cell>
          <cell r="O27">
            <v>72.328761357774397</v>
          </cell>
          <cell r="P27">
            <v>72.530040557096171</v>
          </cell>
          <cell r="Q27">
            <v>72.602244274513609</v>
          </cell>
          <cell r="R27">
            <v>69.994725794393673</v>
          </cell>
        </row>
        <row r="28">
          <cell r="D28" t="str">
            <v>Ignition Support</v>
          </cell>
          <cell r="F28">
            <v>41.567</v>
          </cell>
          <cell r="G28">
            <v>54.564</v>
          </cell>
          <cell r="H28">
            <v>37.049999999999997</v>
          </cell>
          <cell r="I28">
            <v>71.437714990663309</v>
          </cell>
          <cell r="J28">
            <v>78.06271658097711</v>
          </cell>
          <cell r="K28">
            <v>83.213571596717287</v>
          </cell>
          <cell r="L28">
            <v>84.439566083351281</v>
          </cell>
          <cell r="M28">
            <v>84.795690950452325</v>
          </cell>
          <cell r="N28">
            <v>86.100133838826082</v>
          </cell>
          <cell r="O28">
            <v>87.744821635321216</v>
          </cell>
          <cell r="P28">
            <v>87.928352096000253</v>
          </cell>
          <cell r="Q28">
            <v>89.459575700772035</v>
          </cell>
          <cell r="R28">
            <v>886.36314347308087</v>
          </cell>
        </row>
        <row r="29">
          <cell r="B29" t="str">
            <v>Total Consumption Costs ($K)</v>
          </cell>
          <cell r="F29">
            <v>12049.63</v>
          </cell>
          <cell r="G29">
            <v>10243.115</v>
          </cell>
          <cell r="H29">
            <v>8691.5619999999999</v>
          </cell>
          <cell r="I29">
            <v>6396.5633567972272</v>
          </cell>
          <cell r="J29">
            <v>9611.4558521520667</v>
          </cell>
          <cell r="K29">
            <v>13294.318741021785</v>
          </cell>
          <cell r="L29">
            <v>14292.16493257806</v>
          </cell>
          <cell r="M29">
            <v>14763.824185107855</v>
          </cell>
          <cell r="N29">
            <v>15168.881808472281</v>
          </cell>
          <cell r="O29">
            <v>16155.109683202951</v>
          </cell>
          <cell r="P29">
            <v>15757.315172824605</v>
          </cell>
          <cell r="Q29">
            <v>16918.365563538464</v>
          </cell>
          <cell r="R29">
            <v>153342.30629569531</v>
          </cell>
        </row>
        <row r="30">
          <cell r="D30" t="str">
            <v>FUEC ($/MWh)</v>
          </cell>
          <cell r="F30">
            <v>26.212740870942337</v>
          </cell>
          <cell r="G30">
            <v>25.607787500000001</v>
          </cell>
          <cell r="H30">
            <v>28.567735107348046</v>
          </cell>
          <cell r="I30">
            <v>27.008294129706201</v>
          </cell>
          <cell r="J30">
            <v>27.823259188251466</v>
          </cell>
          <cell r="K30">
            <v>28.082176823532414</v>
          </cell>
          <cell r="L30">
            <v>28.524679056313559</v>
          </cell>
          <cell r="M30">
            <v>28.816081347079727</v>
          </cell>
          <cell r="N30">
            <v>29.004058398005704</v>
          </cell>
          <cell r="O30">
            <v>29.055498022248486</v>
          </cell>
          <cell r="P30">
            <v>29.175464165785986</v>
          </cell>
          <cell r="Q30">
            <v>29.105848971706386</v>
          </cell>
          <cell r="R30">
            <v>28.222307437586149</v>
          </cell>
        </row>
        <row r="31">
          <cell r="B31" t="str">
            <v>Deliveries</v>
          </cell>
        </row>
        <row r="32">
          <cell r="C32" t="str">
            <v>(ktons)</v>
          </cell>
          <cell r="D32" t="str">
            <v>MSC</v>
          </cell>
          <cell r="F32">
            <v>0</v>
          </cell>
          <cell r="G32">
            <v>0</v>
          </cell>
          <cell r="H32">
            <v>0</v>
          </cell>
          <cell r="I32">
            <v>0</v>
          </cell>
          <cell r="J32">
            <v>0</v>
          </cell>
          <cell r="K32">
            <v>0</v>
          </cell>
          <cell r="L32">
            <v>0</v>
          </cell>
          <cell r="M32">
            <v>0</v>
          </cell>
          <cell r="N32">
            <v>0</v>
          </cell>
          <cell r="O32">
            <v>0</v>
          </cell>
          <cell r="P32">
            <v>0</v>
          </cell>
          <cell r="Q32">
            <v>0</v>
          </cell>
          <cell r="R32">
            <v>0</v>
          </cell>
        </row>
        <row r="33">
          <cell r="D33" t="str">
            <v>HiQ LSC</v>
          </cell>
          <cell r="F33">
            <v>28.222468533000004</v>
          </cell>
          <cell r="G33">
            <v>0</v>
          </cell>
          <cell r="H33">
            <v>0</v>
          </cell>
          <cell r="I33">
            <v>0</v>
          </cell>
          <cell r="J33">
            <v>0</v>
          </cell>
          <cell r="K33">
            <v>0</v>
          </cell>
          <cell r="L33">
            <v>0</v>
          </cell>
          <cell r="M33">
            <v>0</v>
          </cell>
          <cell r="N33">
            <v>0</v>
          </cell>
          <cell r="O33">
            <v>0</v>
          </cell>
          <cell r="P33">
            <v>0</v>
          </cell>
          <cell r="Q33">
            <v>9.9999972746900312E-9</v>
          </cell>
          <cell r="R33">
            <v>28.222468543000002</v>
          </cell>
        </row>
        <row r="34">
          <cell r="D34" t="str">
            <v>Port Mix LSC</v>
          </cell>
          <cell r="F34">
            <v>168.30745734600001</v>
          </cell>
          <cell r="G34">
            <v>0</v>
          </cell>
          <cell r="H34">
            <v>0</v>
          </cell>
          <cell r="I34">
            <v>174</v>
          </cell>
          <cell r="J34">
            <v>145</v>
          </cell>
          <cell r="K34">
            <v>174</v>
          </cell>
          <cell r="L34">
            <v>174</v>
          </cell>
          <cell r="M34">
            <v>203</v>
          </cell>
          <cell r="N34">
            <v>203</v>
          </cell>
          <cell r="O34">
            <v>203</v>
          </cell>
          <cell r="P34">
            <v>203</v>
          </cell>
          <cell r="Q34">
            <v>115.99979860165004</v>
          </cell>
          <cell r="R34">
            <v>1763.30725594765</v>
          </cell>
        </row>
        <row r="35">
          <cell r="D35" t="str">
            <v>WCB</v>
          </cell>
          <cell r="F35">
            <v>0</v>
          </cell>
          <cell r="G35">
            <v>0</v>
          </cell>
          <cell r="H35">
            <v>0</v>
          </cell>
          <cell r="I35">
            <v>29</v>
          </cell>
          <cell r="J35">
            <v>29</v>
          </cell>
          <cell r="K35">
            <v>58</v>
          </cell>
          <cell r="L35">
            <v>58</v>
          </cell>
          <cell r="M35">
            <v>29</v>
          </cell>
          <cell r="N35">
            <v>58</v>
          </cell>
          <cell r="O35">
            <v>58</v>
          </cell>
          <cell r="P35">
            <v>52</v>
          </cell>
          <cell r="Q35">
            <v>29</v>
          </cell>
          <cell r="R35">
            <v>400</v>
          </cell>
        </row>
        <row r="36">
          <cell r="D36" t="str">
            <v>PRB</v>
          </cell>
          <cell r="F36">
            <v>-5.5115549999999996E-3</v>
          </cell>
          <cell r="G36">
            <v>0</v>
          </cell>
          <cell r="H36">
            <v>0</v>
          </cell>
          <cell r="I36">
            <v>0</v>
          </cell>
          <cell r="J36">
            <v>0</v>
          </cell>
          <cell r="K36">
            <v>0</v>
          </cell>
          <cell r="L36">
            <v>0</v>
          </cell>
          <cell r="M36">
            <v>0</v>
          </cell>
          <cell r="N36">
            <v>0</v>
          </cell>
          <cell r="O36">
            <v>0</v>
          </cell>
          <cell r="P36">
            <v>0</v>
          </cell>
          <cell r="Q36">
            <v>0</v>
          </cell>
          <cell r="R36">
            <v>-5.5115549999999996E-3</v>
          </cell>
        </row>
        <row r="37">
          <cell r="C37" t="str">
            <v>($ 000's)</v>
          </cell>
          <cell r="D37" t="str">
            <v>MSC</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HiQ LSC</v>
          </cell>
          <cell r="F38">
            <v>1800.152</v>
          </cell>
          <cell r="G38">
            <v>0</v>
          </cell>
          <cell r="H38">
            <v>0</v>
          </cell>
          <cell r="I38">
            <v>0</v>
          </cell>
          <cell r="J38">
            <v>0</v>
          </cell>
          <cell r="K38">
            <v>0</v>
          </cell>
          <cell r="L38">
            <v>0</v>
          </cell>
          <cell r="M38">
            <v>0</v>
          </cell>
          <cell r="N38">
            <v>0</v>
          </cell>
          <cell r="O38">
            <v>0</v>
          </cell>
          <cell r="P38">
            <v>0</v>
          </cell>
          <cell r="Q38">
            <v>7.0749982960272897E-7</v>
          </cell>
          <cell r="R38">
            <v>1800.1520007074998</v>
          </cell>
        </row>
        <row r="39">
          <cell r="D39" t="str">
            <v>Port Mix LSC</v>
          </cell>
          <cell r="F39">
            <v>10611.369000000001</v>
          </cell>
          <cell r="G39">
            <v>87.772999999999996</v>
          </cell>
          <cell r="H39">
            <v>-4.617</v>
          </cell>
          <cell r="I39">
            <v>13036.571312847405</v>
          </cell>
          <cell r="J39">
            <v>10818.61611714528</v>
          </cell>
          <cell r="K39">
            <v>12950.58858912349</v>
          </cell>
          <cell r="L39">
            <v>12937.919113459036</v>
          </cell>
          <cell r="M39">
            <v>15080.198699377812</v>
          </cell>
          <cell r="N39">
            <v>15029.249546920919</v>
          </cell>
          <cell r="O39">
            <v>15027.55757577097</v>
          </cell>
          <cell r="P39">
            <v>14973.423524635633</v>
          </cell>
          <cell r="Q39">
            <v>8514.7947387015338</v>
          </cell>
          <cell r="R39">
            <v>129063.44421798208</v>
          </cell>
        </row>
        <row r="40">
          <cell r="D40" t="str">
            <v>WCB</v>
          </cell>
          <cell r="F40">
            <v>0</v>
          </cell>
          <cell r="G40">
            <v>-100.19799999999999</v>
          </cell>
          <cell r="H40">
            <v>-381.27</v>
          </cell>
          <cell r="I40">
            <v>1726.3297041062822</v>
          </cell>
          <cell r="J40">
            <v>1726.329704106282</v>
          </cell>
          <cell r="K40">
            <v>3452.6594082125639</v>
          </cell>
          <cell r="L40">
            <v>3452.6594082125644</v>
          </cell>
          <cell r="M40">
            <v>1726.329704106282</v>
          </cell>
          <cell r="N40">
            <v>3452.6594082125639</v>
          </cell>
          <cell r="O40">
            <v>3452.6594082125639</v>
          </cell>
          <cell r="P40">
            <v>3095.4877452940232</v>
          </cell>
          <cell r="Q40">
            <v>1726.3297041062824</v>
          </cell>
          <cell r="R40">
            <v>23329.976194569408</v>
          </cell>
        </row>
        <row r="41">
          <cell r="D41" t="str">
            <v>PRB</v>
          </cell>
          <cell r="F41">
            <v>-0.22900000000000001</v>
          </cell>
          <cell r="G41">
            <v>0</v>
          </cell>
          <cell r="H41">
            <v>0</v>
          </cell>
          <cell r="I41">
            <v>0</v>
          </cell>
          <cell r="J41">
            <v>0</v>
          </cell>
          <cell r="K41">
            <v>0</v>
          </cell>
          <cell r="L41">
            <v>0</v>
          </cell>
          <cell r="M41">
            <v>0</v>
          </cell>
          <cell r="N41">
            <v>0</v>
          </cell>
          <cell r="O41">
            <v>0</v>
          </cell>
          <cell r="P41">
            <v>0</v>
          </cell>
          <cell r="Q41">
            <v>0</v>
          </cell>
          <cell r="R41">
            <v>-0.22900000000000001</v>
          </cell>
        </row>
        <row r="42">
          <cell r="C42" t="str">
            <v xml:space="preserve"> ($/ton)</v>
          </cell>
          <cell r="D42" t="str">
            <v>MSC</v>
          </cell>
          <cell r="F42">
            <v>0</v>
          </cell>
          <cell r="G42">
            <v>0</v>
          </cell>
          <cell r="H42">
            <v>0</v>
          </cell>
          <cell r="I42">
            <v>0</v>
          </cell>
          <cell r="J42">
            <v>0</v>
          </cell>
          <cell r="K42">
            <v>0</v>
          </cell>
          <cell r="L42">
            <v>0</v>
          </cell>
          <cell r="M42">
            <v>0</v>
          </cell>
          <cell r="N42">
            <v>0</v>
          </cell>
          <cell r="O42">
            <v>0</v>
          </cell>
          <cell r="P42">
            <v>0</v>
          </cell>
          <cell r="Q42">
            <v>0</v>
          </cell>
          <cell r="R42">
            <v>0</v>
          </cell>
        </row>
        <row r="43">
          <cell r="D43" t="str">
            <v>HiQ LSC</v>
          </cell>
          <cell r="F43">
            <v>63.784356704840185</v>
          </cell>
          <cell r="G43">
            <v>0</v>
          </cell>
          <cell r="H43">
            <v>0</v>
          </cell>
          <cell r="I43">
            <v>0</v>
          </cell>
          <cell r="J43">
            <v>0</v>
          </cell>
          <cell r="K43">
            <v>0</v>
          </cell>
          <cell r="L43">
            <v>0</v>
          </cell>
          <cell r="M43">
            <v>0</v>
          </cell>
          <cell r="N43">
            <v>0</v>
          </cell>
          <cell r="O43">
            <v>0</v>
          </cell>
          <cell r="P43">
            <v>0</v>
          </cell>
          <cell r="Q43">
            <v>70.750002241841543</v>
          </cell>
          <cell r="R43">
            <v>63.784356707308305</v>
          </cell>
        </row>
        <row r="44">
          <cell r="D44" t="str">
            <v>Port Mix LSC</v>
          </cell>
          <cell r="F44">
            <v>63.047527229798</v>
          </cell>
          <cell r="G44">
            <v>0</v>
          </cell>
          <cell r="H44">
            <v>0</v>
          </cell>
          <cell r="I44">
            <v>74.922823637054051</v>
          </cell>
          <cell r="J44">
            <v>74.611145635484689</v>
          </cell>
          <cell r="K44">
            <v>74.428670052433858</v>
          </cell>
          <cell r="L44">
            <v>74.355856973902505</v>
          </cell>
          <cell r="M44">
            <v>74.286693100383303</v>
          </cell>
          <cell r="N44">
            <v>74.035712053797624</v>
          </cell>
          <cell r="O44">
            <v>74.027377220546654</v>
          </cell>
          <cell r="P44">
            <v>73.760707017909525</v>
          </cell>
          <cell r="Q44">
            <v>73.403530362512328</v>
          </cell>
          <cell r="R44">
            <v>73.193961961337152</v>
          </cell>
        </row>
        <row r="45">
          <cell r="D45" t="str">
            <v>WCB</v>
          </cell>
          <cell r="F45">
            <v>0</v>
          </cell>
          <cell r="G45">
            <v>0</v>
          </cell>
          <cell r="H45">
            <v>0</v>
          </cell>
          <cell r="I45">
            <v>59.528610486423531</v>
          </cell>
          <cell r="J45">
            <v>59.528610486423524</v>
          </cell>
          <cell r="K45">
            <v>59.528610486423524</v>
          </cell>
          <cell r="L45">
            <v>59.528610486423531</v>
          </cell>
          <cell r="M45">
            <v>59.528610486423524</v>
          </cell>
          <cell r="N45">
            <v>59.528610486423524</v>
          </cell>
          <cell r="O45">
            <v>59.528610486423524</v>
          </cell>
          <cell r="P45">
            <v>59.528610486423524</v>
          </cell>
          <cell r="Q45">
            <v>59.528610486423524</v>
          </cell>
          <cell r="R45">
            <v>58.324940486423529</v>
          </cell>
        </row>
        <row r="46">
          <cell r="D46" t="str">
            <v>PRB</v>
          </cell>
          <cell r="F46">
            <v>41.549072811574952</v>
          </cell>
          <cell r="G46">
            <v>0</v>
          </cell>
          <cell r="H46">
            <v>0</v>
          </cell>
          <cell r="I46">
            <v>0</v>
          </cell>
          <cell r="J46">
            <v>0</v>
          </cell>
          <cell r="K46">
            <v>0</v>
          </cell>
          <cell r="L46">
            <v>0</v>
          </cell>
          <cell r="M46">
            <v>0</v>
          </cell>
          <cell r="N46">
            <v>0</v>
          </cell>
          <cell r="O46">
            <v>0</v>
          </cell>
          <cell r="P46">
            <v>0</v>
          </cell>
          <cell r="Q46">
            <v>0</v>
          </cell>
          <cell r="R46">
            <v>41.549072811574952</v>
          </cell>
        </row>
        <row r="47">
          <cell r="B47" t="str">
            <v>Month End Inventories</v>
          </cell>
        </row>
        <row r="48">
          <cell r="C48" t="str">
            <v>(ktons)</v>
          </cell>
          <cell r="D48" t="str">
            <v>MSC</v>
          </cell>
          <cell r="F48">
            <v>0</v>
          </cell>
          <cell r="G48">
            <v>0</v>
          </cell>
          <cell r="H48">
            <v>0</v>
          </cell>
          <cell r="I48">
            <v>0</v>
          </cell>
          <cell r="J48">
            <v>0</v>
          </cell>
          <cell r="K48">
            <v>0</v>
          </cell>
          <cell r="L48">
            <v>0</v>
          </cell>
          <cell r="M48">
            <v>0</v>
          </cell>
          <cell r="N48">
            <v>0</v>
          </cell>
          <cell r="O48">
            <v>0</v>
          </cell>
          <cell r="P48">
            <v>0</v>
          </cell>
          <cell r="Q48">
            <v>0</v>
          </cell>
          <cell r="R48">
            <v>0</v>
          </cell>
        </row>
        <row r="49">
          <cell r="D49" t="str">
            <v>HiQ LSC</v>
          </cell>
          <cell r="F49">
            <v>0</v>
          </cell>
          <cell r="G49">
            <v>0</v>
          </cell>
          <cell r="H49">
            <v>0</v>
          </cell>
          <cell r="I49">
            <v>0</v>
          </cell>
          <cell r="J49">
            <v>0</v>
          </cell>
          <cell r="K49">
            <v>0</v>
          </cell>
          <cell r="L49">
            <v>0</v>
          </cell>
          <cell r="M49">
            <v>0</v>
          </cell>
          <cell r="N49">
            <v>0</v>
          </cell>
          <cell r="O49">
            <v>0</v>
          </cell>
          <cell r="P49">
            <v>0</v>
          </cell>
          <cell r="Q49">
            <v>9.9999972746900312E-9</v>
          </cell>
          <cell r="R49">
            <v>9.9999972746900312E-9</v>
          </cell>
        </row>
        <row r="50">
          <cell r="D50" t="str">
            <v>Port Mix LSC</v>
          </cell>
          <cell r="F50">
            <v>659.04529143599996</v>
          </cell>
          <cell r="G50">
            <v>536.48814983400007</v>
          </cell>
          <cell r="H50">
            <v>418.918965507</v>
          </cell>
          <cell r="I50">
            <v>517.66224335370191</v>
          </cell>
          <cell r="J50">
            <v>553.701619133176</v>
          </cell>
          <cell r="K50">
            <v>579.75428138102336</v>
          </cell>
          <cell r="L50">
            <v>597.4892403260983</v>
          </cell>
          <cell r="M50">
            <v>640.83364596262334</v>
          </cell>
          <cell r="N50">
            <v>680.98994054205514</v>
          </cell>
          <cell r="O50">
            <v>711.29241065834663</v>
          </cell>
          <cell r="P50">
            <v>746.33986945235188</v>
          </cell>
          <cell r="Q50">
            <v>682.13819520190123</v>
          </cell>
          <cell r="R50">
            <v>682.13819520190123</v>
          </cell>
        </row>
        <row r="51">
          <cell r="D51" t="str">
            <v>WCB</v>
          </cell>
          <cell r="F51">
            <v>175.07013533100002</v>
          </cell>
          <cell r="G51">
            <v>138.457977777</v>
          </cell>
          <cell r="H51">
            <v>122.44470588</v>
          </cell>
          <cell r="I51">
            <v>126.35913182890066</v>
          </cell>
          <cell r="J51">
            <v>119.03892375539201</v>
          </cell>
          <cell r="K51">
            <v>127.72314450467445</v>
          </cell>
          <cell r="L51">
            <v>133.63479748636607</v>
          </cell>
          <cell r="M51">
            <v>109.41626603187441</v>
          </cell>
          <cell r="N51">
            <v>113.13503089168503</v>
          </cell>
          <cell r="O51">
            <v>113.56918759711556</v>
          </cell>
          <cell r="P51">
            <v>109.58500719511733</v>
          </cell>
          <cell r="Q51">
            <v>78.517849577750439</v>
          </cell>
          <cell r="R51">
            <v>78.517849577750439</v>
          </cell>
        </row>
        <row r="52">
          <cell r="D52" t="str">
            <v>PRB</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($ 000's)</v>
          </cell>
          <cell r="D53" t="str">
            <v>MSC</v>
          </cell>
          <cell r="F53">
            <v>0</v>
          </cell>
          <cell r="G53">
            <v>0</v>
          </cell>
          <cell r="H53">
            <v>0</v>
          </cell>
          <cell r="I53">
            <v>0</v>
          </cell>
          <cell r="J53">
            <v>0</v>
          </cell>
          <cell r="K53">
            <v>0</v>
          </cell>
          <cell r="L53">
            <v>0</v>
          </cell>
          <cell r="M53">
            <v>0</v>
          </cell>
          <cell r="N53">
            <v>0</v>
          </cell>
          <cell r="O53">
            <v>0</v>
          </cell>
          <cell r="P53">
            <v>0</v>
          </cell>
          <cell r="Q53">
            <v>0</v>
          </cell>
          <cell r="R53">
            <v>0</v>
          </cell>
        </row>
        <row r="54">
          <cell r="D54" t="str">
            <v>HiQ LSC</v>
          </cell>
          <cell r="F54">
            <v>0</v>
          </cell>
          <cell r="G54">
            <v>0</v>
          </cell>
          <cell r="H54">
            <v>0</v>
          </cell>
          <cell r="I54">
            <v>0</v>
          </cell>
          <cell r="J54">
            <v>0</v>
          </cell>
          <cell r="K54">
            <v>0</v>
          </cell>
          <cell r="L54">
            <v>0</v>
          </cell>
          <cell r="M54">
            <v>0</v>
          </cell>
          <cell r="N54">
            <v>0</v>
          </cell>
          <cell r="O54">
            <v>0</v>
          </cell>
          <cell r="P54">
            <v>0</v>
          </cell>
          <cell r="Q54">
            <v>7.0749982960272897E-7</v>
          </cell>
          <cell r="R54">
            <v>7.0749982960272897E-7</v>
          </cell>
        </row>
        <row r="55">
          <cell r="D55" t="str">
            <v>Port Mix LSC</v>
          </cell>
          <cell r="F55">
            <v>43177.942000000003</v>
          </cell>
          <cell r="G55">
            <v>35236.286999999997</v>
          </cell>
          <cell r="H55">
            <v>27509.853999999999</v>
          </cell>
          <cell r="I55">
            <v>35604.415975909906</v>
          </cell>
          <cell r="J55">
            <v>38928.803105812462</v>
          </cell>
          <cell r="K55">
            <v>41477.737478357922</v>
          </cell>
          <cell r="L55">
            <v>43235.885164374486</v>
          </cell>
          <cell r="M55">
            <v>46762.987208854029</v>
          </cell>
          <cell r="N55">
            <v>49909.186978971295</v>
          </cell>
          <cell r="O55">
            <v>52279.886065890329</v>
          </cell>
          <cell r="P55">
            <v>54908.822868673822</v>
          </cell>
          <cell r="Q55">
            <v>50166.05070187075</v>
          </cell>
          <cell r="R55">
            <v>50166.05070187075</v>
          </cell>
        </row>
        <row r="56">
          <cell r="D56" t="str">
            <v>WCB</v>
          </cell>
          <cell r="F56">
            <v>10324.39</v>
          </cell>
          <cell r="G56">
            <v>8065.0680000000002</v>
          </cell>
          <cell r="H56">
            <v>6751.1019999999999</v>
          </cell>
          <cell r="I56">
            <v>7094.315399237219</v>
          </cell>
          <cell r="J56">
            <v>6781.4809550151313</v>
          </cell>
          <cell r="K56">
            <v>7424.6894103806626</v>
          </cell>
          <cell r="L56">
            <v>7849.3948795409888</v>
          </cell>
          <cell r="M56">
            <v>6449.792744388139</v>
          </cell>
          <cell r="N56">
            <v>6702.7202547709012</v>
          </cell>
          <cell r="O56">
            <v>6744.873290267773</v>
          </cell>
          <cell r="P56">
            <v>6515.4609366853219</v>
          </cell>
          <cell r="Q56">
            <v>4670.4515584585261</v>
          </cell>
          <cell r="R56">
            <v>4670.4515584585261</v>
          </cell>
        </row>
        <row r="57">
          <cell r="D57" t="str">
            <v>PRB</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 xml:space="preserve"> ($/ton)</v>
          </cell>
          <cell r="D58" t="str">
            <v>MSC</v>
          </cell>
          <cell r="F58">
            <v>0</v>
          </cell>
          <cell r="G58">
            <v>0</v>
          </cell>
          <cell r="H58">
            <v>0</v>
          </cell>
          <cell r="I58">
            <v>0</v>
          </cell>
          <cell r="J58">
            <v>0</v>
          </cell>
          <cell r="K58">
            <v>0</v>
          </cell>
          <cell r="L58">
            <v>0</v>
          </cell>
          <cell r="M58">
            <v>0</v>
          </cell>
          <cell r="N58">
            <v>0</v>
          </cell>
          <cell r="O58">
            <v>0</v>
          </cell>
          <cell r="P58">
            <v>0</v>
          </cell>
          <cell r="Q58">
            <v>0</v>
          </cell>
          <cell r="R58">
            <v>0</v>
          </cell>
        </row>
        <row r="59">
          <cell r="D59" t="str">
            <v>HiQ LSC</v>
          </cell>
          <cell r="F59">
            <v>0</v>
          </cell>
          <cell r="G59">
            <v>0</v>
          </cell>
          <cell r="H59">
            <v>0</v>
          </cell>
          <cell r="I59">
            <v>0</v>
          </cell>
          <cell r="J59">
            <v>0</v>
          </cell>
          <cell r="K59">
            <v>0</v>
          </cell>
          <cell r="L59">
            <v>0</v>
          </cell>
          <cell r="M59">
            <v>0</v>
          </cell>
          <cell r="N59">
            <v>0</v>
          </cell>
          <cell r="O59">
            <v>0</v>
          </cell>
          <cell r="P59">
            <v>0</v>
          </cell>
          <cell r="Q59">
            <v>70.750002241841543</v>
          </cell>
          <cell r="R59">
            <v>70.750002241841543</v>
          </cell>
        </row>
        <row r="60">
          <cell r="D60" t="str">
            <v>Port Mix LSC</v>
          </cell>
          <cell r="F60">
            <v>65.515894827075059</v>
          </cell>
          <cell r="G60">
            <v>65.679525281038906</v>
          </cell>
          <cell r="H60">
            <v>65.668676438905024</v>
          </cell>
          <cell r="I60">
            <v>68.779240582130996</v>
          </cell>
          <cell r="J60">
            <v>70.306464277196426</v>
          </cell>
          <cell r="K60">
            <v>71.543650147014816</v>
          </cell>
          <cell r="L60">
            <v>72.362617175795762</v>
          </cell>
          <cell r="M60">
            <v>72.972116092015369</v>
          </cell>
          <cell r="N60">
            <v>73.289169204532627</v>
          </cell>
          <cell r="O60">
            <v>73.499850810304508</v>
          </cell>
          <cell r="P60">
            <v>73.570802145361384</v>
          </cell>
          <cell r="Q60">
            <v>73.5423570395768</v>
          </cell>
          <cell r="R60">
            <v>73.5423570395768</v>
          </cell>
        </row>
        <row r="61">
          <cell r="D61" t="str">
            <v>WCB</v>
          </cell>
          <cell r="F61">
            <v>58.972879528995485</v>
          </cell>
          <cell r="G61">
            <v>58.249211273254147</v>
          </cell>
          <cell r="H61">
            <v>55.135924019584081</v>
          </cell>
          <cell r="I61">
            <v>56.144065700320191</v>
          </cell>
          <cell r="J61">
            <v>56.968601034650703</v>
          </cell>
          <cell r="K61">
            <v>58.131119768265116</v>
          </cell>
          <cell r="L61">
            <v>58.737656861730301</v>
          </cell>
          <cell r="M61">
            <v>58.947293471970873</v>
          </cell>
          <cell r="N61">
            <v>59.245312454884598</v>
          </cell>
          <cell r="O61">
            <v>59.389993298138904</v>
          </cell>
          <cell r="P61">
            <v>59.455769575161604</v>
          </cell>
          <cell r="Q61">
            <v>59.482672839043076</v>
          </cell>
          <cell r="R61">
            <v>59.482672839043076</v>
          </cell>
        </row>
        <row r="62">
          <cell r="D62" t="str">
            <v>PRB</v>
          </cell>
          <cell r="F62">
            <v>0</v>
          </cell>
          <cell r="G62">
            <v>0</v>
          </cell>
          <cell r="H62">
            <v>0</v>
          </cell>
          <cell r="I62">
            <v>0</v>
          </cell>
          <cell r="J62">
            <v>0</v>
          </cell>
          <cell r="K62">
            <v>0</v>
          </cell>
          <cell r="L62">
            <v>0</v>
          </cell>
          <cell r="M62">
            <v>0</v>
          </cell>
          <cell r="N62">
            <v>0</v>
          </cell>
          <cell r="O62">
            <v>0</v>
          </cell>
          <cell r="P62">
            <v>0</v>
          </cell>
          <cell r="Q62">
            <v>0</v>
          </cell>
          <cell r="R62">
            <v>0</v>
          </cell>
        </row>
        <row r="64">
          <cell r="A64" t="str">
            <v>I:\Fuelsdiv\Planning &amp; Reporting\FRCST-02\Revision\May01-02\Monthly.123</v>
          </cell>
          <cell r="R64" t="str">
            <v>* Port Mix Basis</v>
          </cell>
        </row>
        <row r="66">
          <cell r="J66" t="str">
            <v>FBU FUEL FORECAST</v>
          </cell>
        </row>
        <row r="67">
          <cell r="A67" t="str">
            <v xml:space="preserve"> May Update (P5)</v>
          </cell>
        </row>
        <row r="68">
          <cell r="F68">
            <v>2002</v>
          </cell>
        </row>
        <row r="69">
          <cell r="F69" t="str">
            <v xml:space="preserve">   Jan    </v>
          </cell>
          <cell r="G69" t="str">
            <v xml:space="preserve">Feb    </v>
          </cell>
          <cell r="H69" t="str">
            <v xml:space="preserve">    Mar    </v>
          </cell>
          <cell r="I69" t="str">
            <v xml:space="preserve">    Apr    </v>
          </cell>
          <cell r="J69" t="str">
            <v xml:space="preserve">    May    </v>
          </cell>
          <cell r="K69" t="str">
            <v xml:space="preserve">    Jun    </v>
          </cell>
          <cell r="L69" t="str">
            <v xml:space="preserve">    Jul    </v>
          </cell>
          <cell r="M69" t="str">
            <v xml:space="preserve">    Aug    </v>
          </cell>
          <cell r="N69" t="str">
            <v xml:space="preserve">    Sep    </v>
          </cell>
          <cell r="O69" t="str">
            <v xml:space="preserve">    Oct    </v>
          </cell>
          <cell r="P69" t="str">
            <v xml:space="preserve">    Nov    </v>
          </cell>
          <cell r="Q69" t="str">
            <v xml:space="preserve">    Dec    </v>
          </cell>
          <cell r="R69" t="str">
            <v xml:space="preserve">  TOTAL</v>
          </cell>
        </row>
        <row r="70">
          <cell r="A70" t="str">
            <v>Lambton</v>
          </cell>
          <cell r="B70" t="str">
            <v>Energy</v>
          </cell>
          <cell r="D70" t="str">
            <v>GWh</v>
          </cell>
          <cell r="F70">
            <v>523</v>
          </cell>
          <cell r="G70">
            <v>553.19899999999996</v>
          </cell>
          <cell r="H70">
            <v>666.73900000000003</v>
          </cell>
          <cell r="I70">
            <v>642.99900000000002</v>
          </cell>
          <cell r="J70">
            <v>378.80930000000001</v>
          </cell>
          <cell r="K70">
            <v>475.57080000000002</v>
          </cell>
          <cell r="L70">
            <v>596.22270000000003</v>
          </cell>
          <cell r="M70">
            <v>592.10140000000001</v>
          </cell>
          <cell r="N70">
            <v>307.83600000000001</v>
          </cell>
          <cell r="O70">
            <v>327.19729999999998</v>
          </cell>
          <cell r="P70">
            <v>536.97789999999998</v>
          </cell>
          <cell r="Q70">
            <v>682.24490000000003</v>
          </cell>
          <cell r="R70">
            <v>6282.8972999999996</v>
          </cell>
        </row>
        <row r="71">
          <cell r="A71" t="str">
            <v xml:space="preserve">  Units 3&amp;4</v>
          </cell>
          <cell r="B71" t="str">
            <v xml:space="preserve">ByProducts </v>
          </cell>
        </row>
        <row r="72">
          <cell r="D72" t="str">
            <v>SO2   (Mg)</v>
          </cell>
          <cell r="F72">
            <v>469.3</v>
          </cell>
          <cell r="G72">
            <v>607.5</v>
          </cell>
          <cell r="H72">
            <v>734.86738455301702</v>
          </cell>
          <cell r="I72">
            <v>714.47655521002446</v>
          </cell>
          <cell r="J72">
            <v>426.44558332417142</v>
          </cell>
          <cell r="K72">
            <v>532.34556224687731</v>
          </cell>
          <cell r="L72">
            <v>663.65627419700706</v>
          </cell>
          <cell r="M72">
            <v>665.87022952751113</v>
          </cell>
          <cell r="N72">
            <v>359.08513402377162</v>
          </cell>
          <cell r="O72">
            <v>381.13031623681331</v>
          </cell>
          <cell r="P72">
            <v>618.14471429503988</v>
          </cell>
          <cell r="Q72">
            <v>780.67156584254246</v>
          </cell>
          <cell r="R72">
            <v>6953.4933194567757</v>
          </cell>
        </row>
        <row r="73">
          <cell r="D73" t="str">
            <v>NOx   (Mg)</v>
          </cell>
          <cell r="F73">
            <v>590.6</v>
          </cell>
          <cell r="G73">
            <v>639.20000000000005</v>
          </cell>
          <cell r="H73">
            <v>722.54883966066723</v>
          </cell>
          <cell r="I73">
            <v>699.14077105039803</v>
          </cell>
          <cell r="J73">
            <v>427.0883168999261</v>
          </cell>
          <cell r="K73">
            <v>529.1908875254145</v>
          </cell>
          <cell r="L73">
            <v>652.51737139781562</v>
          </cell>
          <cell r="M73">
            <v>648.37767448703335</v>
          </cell>
          <cell r="N73">
            <v>350.38879078502515</v>
          </cell>
          <cell r="O73">
            <v>371.46400274013644</v>
          </cell>
          <cell r="P73">
            <v>358.35025028530981</v>
          </cell>
          <cell r="Q73">
            <v>451.29713807329745</v>
          </cell>
          <cell r="R73">
            <v>6440.164042905024</v>
          </cell>
        </row>
        <row r="74">
          <cell r="D74" t="str">
            <v>Total AGE   (Mg)</v>
          </cell>
          <cell r="F74">
            <v>1059.9000000000001</v>
          </cell>
          <cell r="G74">
            <v>1246.7</v>
          </cell>
          <cell r="H74">
            <v>1457.4162242136842</v>
          </cell>
          <cell r="I74">
            <v>1413.6173262604225</v>
          </cell>
          <cell r="J74">
            <v>853.53390022409758</v>
          </cell>
          <cell r="K74">
            <v>1061.5364497722917</v>
          </cell>
          <cell r="L74">
            <v>1316.1736455948226</v>
          </cell>
          <cell r="M74">
            <v>1314.2479040145445</v>
          </cell>
          <cell r="N74">
            <v>709.47392480879671</v>
          </cell>
          <cell r="O74">
            <v>752.59431897694981</v>
          </cell>
          <cell r="P74">
            <v>976.49496458034969</v>
          </cell>
          <cell r="Q74">
            <v>1231.9687039158398</v>
          </cell>
          <cell r="R74">
            <v>13393.657362361799</v>
          </cell>
        </row>
        <row r="75">
          <cell r="D75" t="str">
            <v>CO2  (Gg)</v>
          </cell>
          <cell r="F75">
            <v>467.81677972414383</v>
          </cell>
          <cell r="G75">
            <v>496.7885446795475</v>
          </cell>
          <cell r="H75">
            <v>601.58192659803774</v>
          </cell>
          <cell r="I75">
            <v>584.83170394526701</v>
          </cell>
          <cell r="J75">
            <v>348.99695866718702</v>
          </cell>
          <cell r="K75">
            <v>435.73139732663122</v>
          </cell>
          <cell r="L75">
            <v>543.25174768978445</v>
          </cell>
          <cell r="M75">
            <v>540.92253281623243</v>
          </cell>
          <cell r="N75">
            <v>287.08186200846581</v>
          </cell>
          <cell r="O75">
            <v>304.71940862003197</v>
          </cell>
          <cell r="P75">
            <v>494.29623036228793</v>
          </cell>
          <cell r="Q75">
            <v>624.29713622811641</v>
          </cell>
          <cell r="R75">
            <v>5730.3162286657334</v>
          </cell>
        </row>
        <row r="76">
          <cell r="D76" t="str">
            <v>Gypsum   (Gg)</v>
          </cell>
          <cell r="F76">
            <v>20.826710042348171</v>
          </cell>
          <cell r="G76">
            <v>22.652296984571191</v>
          </cell>
          <cell r="H76">
            <v>26.244542572205614</v>
          </cell>
          <cell r="I76">
            <v>25.517325203863848</v>
          </cell>
          <cell r="J76">
            <v>15.23329563187375</v>
          </cell>
          <cell r="K76">
            <v>19.019902064978304</v>
          </cell>
          <cell r="L76">
            <v>23.710136758186426</v>
          </cell>
          <cell r="M76">
            <v>23.789406510567044</v>
          </cell>
          <cell r="N76">
            <v>12.833314937271671</v>
          </cell>
          <cell r="O76">
            <v>13.62151744845735</v>
          </cell>
          <cell r="P76">
            <v>22.085533213985261</v>
          </cell>
          <cell r="Q76">
            <v>27.890436876517914</v>
          </cell>
          <cell r="R76">
            <v>253.42441824482654</v>
          </cell>
        </row>
        <row r="77">
          <cell r="D77" t="str">
            <v>Particulate  (Mg)</v>
          </cell>
          <cell r="F77">
            <v>0</v>
          </cell>
          <cell r="G77">
            <v>0</v>
          </cell>
          <cell r="H77">
            <v>323.50082386363664</v>
          </cell>
          <cell r="I77">
            <v>314.43574820465375</v>
          </cell>
          <cell r="J77">
            <v>187.57068895324494</v>
          </cell>
          <cell r="K77">
            <v>234.25398227358562</v>
          </cell>
          <cell r="L77">
            <v>292.09894675886454</v>
          </cell>
          <cell r="M77">
            <v>285.4611775004002</v>
          </cell>
          <cell r="N77">
            <v>145.46578852653263</v>
          </cell>
          <cell r="O77">
            <v>154.415754934549</v>
          </cell>
          <cell r="P77">
            <v>250.56418334381328</v>
          </cell>
          <cell r="Q77">
            <v>316.50049887788248</v>
          </cell>
          <cell r="R77">
            <v>2504.2675932371631</v>
          </cell>
        </row>
        <row r="78">
          <cell r="B78" t="str">
            <v>Ash Summary (Gg)</v>
          </cell>
        </row>
        <row r="79">
          <cell r="C79" t="str">
            <v xml:space="preserve">     Total Fly Ash Production </v>
          </cell>
          <cell r="F79">
            <v>12.576998437499999</v>
          </cell>
          <cell r="G79">
            <v>13.675848494318181</v>
          </cell>
          <cell r="H79">
            <v>15.851540369318178</v>
          </cell>
          <cell r="I79">
            <v>15.407351662028022</v>
          </cell>
          <cell r="J79">
            <v>9.1909637587089925</v>
          </cell>
          <cell r="K79">
            <v>11.478445131405683</v>
          </cell>
          <cell r="L79">
            <v>14.31284839118435</v>
          </cell>
          <cell r="M79">
            <v>13.987597697519597</v>
          </cell>
          <cell r="N79">
            <v>7.1278236378000948</v>
          </cell>
          <cell r="O79">
            <v>7.566371991792896</v>
          </cell>
          <cell r="P79">
            <v>12.277644983846843</v>
          </cell>
          <cell r="Q79">
            <v>15.508524445016233</v>
          </cell>
          <cell r="R79">
            <v>148.96195900043907</v>
          </cell>
        </row>
        <row r="80">
          <cell r="C80" t="str">
            <v xml:space="preserve">     Bottom Ash Production</v>
          </cell>
          <cell r="F80">
            <v>2.2194703125000004</v>
          </cell>
          <cell r="G80">
            <v>2.4133850284090914</v>
          </cell>
          <cell r="H80">
            <v>2.7973306534090914</v>
          </cell>
          <cell r="I80">
            <v>2.7189444109461225</v>
          </cell>
          <cell r="J80">
            <v>1.6219347809486457</v>
          </cell>
          <cell r="K80">
            <v>2.0256079643657094</v>
          </cell>
          <cell r="L80">
            <v>2.5257967749148857</v>
          </cell>
          <cell r="M80">
            <v>2.4683995936799294</v>
          </cell>
          <cell r="N80">
            <v>1.2578512302000169</v>
          </cell>
          <cell r="O80">
            <v>1.3352421161987467</v>
          </cell>
          <cell r="P80">
            <v>2.1666432324435605</v>
          </cell>
          <cell r="Q80">
            <v>2.7367984314734524</v>
          </cell>
          <cell r="R80">
            <v>26.287404529489251</v>
          </cell>
        </row>
        <row r="81">
          <cell r="B81" t="str">
            <v>Consumption</v>
          </cell>
        </row>
        <row r="82">
          <cell r="C82" t="str">
            <v>(ktons)</v>
          </cell>
          <cell r="D82" t="str">
            <v>HSC</v>
          </cell>
          <cell r="F82">
            <v>195.27990520500001</v>
          </cell>
          <cell r="G82">
            <v>212.34147486300003</v>
          </cell>
          <cell r="H82">
            <v>246.12289776900002</v>
          </cell>
          <cell r="I82">
            <v>239.2260909447165</v>
          </cell>
          <cell r="J82">
            <v>142.70579267878537</v>
          </cell>
          <cell r="K82">
            <v>178.22294312117714</v>
          </cell>
          <cell r="L82">
            <v>222.23201274401978</v>
          </cell>
          <cell r="M82">
            <v>216.94579156920426</v>
          </cell>
          <cell r="N82">
            <v>110.28496787377166</v>
          </cell>
          <cell r="O82">
            <v>117.07038984671469</v>
          </cell>
          <cell r="P82">
            <v>189.96537392261132</v>
          </cell>
          <cell r="Q82">
            <v>239.95502794399889</v>
          </cell>
          <cell r="R82">
            <v>2310.3526684819999</v>
          </cell>
        </row>
        <row r="83">
          <cell r="D83" t="str">
            <v>Pet coke</v>
          </cell>
          <cell r="F83">
            <v>0</v>
          </cell>
          <cell r="G83">
            <v>0</v>
          </cell>
          <cell r="H83">
            <v>0</v>
          </cell>
          <cell r="I83">
            <v>0</v>
          </cell>
          <cell r="J83">
            <v>0</v>
          </cell>
          <cell r="K83">
            <v>0</v>
          </cell>
          <cell r="L83">
            <v>0</v>
          </cell>
          <cell r="M83">
            <v>3.5420265542441367</v>
          </cell>
          <cell r="N83">
            <v>5.8044719933564037</v>
          </cell>
          <cell r="O83">
            <v>6.1615994656165638</v>
          </cell>
          <cell r="P83">
            <v>9.9981775748742816</v>
          </cell>
          <cell r="Q83">
            <v>12.629211997052575</v>
          </cell>
          <cell r="R83">
            <v>38.135487585143963</v>
          </cell>
        </row>
        <row r="84">
          <cell r="C84" t="str">
            <v>Fuel Conv Factor (MWh/ton)</v>
          </cell>
          <cell r="F84">
            <v>2.6782069535058795</v>
          </cell>
          <cell r="G84">
            <v>2.6052329172005457</v>
          </cell>
          <cell r="H84">
            <v>2.708967780095664</v>
          </cell>
          <cell r="I84">
            <v>2.6878297323705911</v>
          </cell>
          <cell r="J84">
            <v>2.6544773893843048</v>
          </cell>
          <cell r="K84">
            <v>2.6684039196718374</v>
          </cell>
          <cell r="L84">
            <v>2.6828839492479655</v>
          </cell>
          <cell r="M84">
            <v>2.6824321926743449</v>
          </cell>
          <cell r="N84">
            <v>2.6425667144286265</v>
          </cell>
          <cell r="O84">
            <v>2.6459736860218177</v>
          </cell>
          <cell r="P84">
            <v>2.6761154137638972</v>
          </cell>
          <cell r="Q84">
            <v>2.6917412971815389</v>
          </cell>
          <cell r="R84">
            <v>2.6722902727527198</v>
          </cell>
        </row>
        <row r="85">
          <cell r="C85" t="str">
            <v>($ 000's)</v>
          </cell>
          <cell r="D85" t="str">
            <v>HSC</v>
          </cell>
          <cell r="F85">
            <v>11134.664000000001</v>
          </cell>
          <cell r="G85">
            <v>12252.73</v>
          </cell>
          <cell r="H85">
            <v>14264.883</v>
          </cell>
          <cell r="I85">
            <v>14069.135070900018</v>
          </cell>
          <cell r="J85">
            <v>9607.1827438218297</v>
          </cell>
          <cell r="K85">
            <v>12007.178002508266</v>
          </cell>
          <cell r="L85">
            <v>14975.051706757564</v>
          </cell>
          <cell r="M85">
            <v>14618.199480339847</v>
          </cell>
          <cell r="N85">
            <v>7430.1383169417823</v>
          </cell>
          <cell r="O85">
            <v>7886.2493195677971</v>
          </cell>
          <cell r="P85">
            <v>12795.255571623749</v>
          </cell>
          <cell r="Q85">
            <v>16129.413953479396</v>
          </cell>
          <cell r="R85">
            <v>147170.08116594024</v>
          </cell>
        </row>
        <row r="86">
          <cell r="D86" t="str">
            <v>Pet coke</v>
          </cell>
          <cell r="F86">
            <v>0</v>
          </cell>
          <cell r="G86">
            <v>0</v>
          </cell>
          <cell r="H86">
            <v>0</v>
          </cell>
          <cell r="I86">
            <v>0</v>
          </cell>
          <cell r="J86">
            <v>0</v>
          </cell>
          <cell r="K86">
            <v>0</v>
          </cell>
          <cell r="L86">
            <v>0</v>
          </cell>
          <cell r="M86">
            <v>140.89998434833979</v>
          </cell>
          <cell r="N86">
            <v>230.89889375174994</v>
          </cell>
          <cell r="O86">
            <v>245.10523988755884</v>
          </cell>
          <cell r="P86">
            <v>397.72233274866909</v>
          </cell>
          <cell r="Q86">
            <v>502.38352125971187</v>
          </cell>
          <cell r="R86">
            <v>1517.0099719960294</v>
          </cell>
        </row>
        <row r="87">
          <cell r="D87" t="str">
            <v>Unit Cost ($/ton)</v>
          </cell>
          <cell r="F87">
            <v>57.018995315012603</v>
          </cell>
          <cell r="G87">
            <v>57.702952321986565</v>
          </cell>
          <cell r="H87">
            <v>57.958374167154425</v>
          </cell>
          <cell r="I87">
            <v>58.81103944532245</v>
          </cell>
          <cell r="J87">
            <v>67.321603163275327</v>
          </cell>
          <cell r="K87">
            <v>67.371673883448096</v>
          </cell>
          <cell r="L87">
            <v>67.384763886410596</v>
          </cell>
          <cell r="M87">
            <v>66.864026227538531</v>
          </cell>
          <cell r="N87">
            <v>65.764894070147278</v>
          </cell>
          <cell r="O87">
            <v>65.756502868551792</v>
          </cell>
          <cell r="P87">
            <v>65.749319521972041</v>
          </cell>
          <cell r="Q87">
            <v>65.619392844292264</v>
          </cell>
          <cell r="R87">
            <v>63.240738843814015</v>
          </cell>
        </row>
        <row r="88">
          <cell r="D88" t="str">
            <v xml:space="preserve">Ignition Support </v>
          </cell>
          <cell r="F88">
            <v>70.034000000000006</v>
          </cell>
          <cell r="G88">
            <v>26.666</v>
          </cell>
          <cell r="H88">
            <v>19.460999999999999</v>
          </cell>
          <cell r="I88">
            <v>40.044845862812501</v>
          </cell>
          <cell r="J88">
            <v>62.218030828763006</v>
          </cell>
          <cell r="K88">
            <v>51.822621143400113</v>
          </cell>
          <cell r="L88">
            <v>43.295236590051537</v>
          </cell>
          <cell r="M88">
            <v>43.872723070250487</v>
          </cell>
          <cell r="N88">
            <v>74.909673770599895</v>
          </cell>
          <cell r="O88">
            <v>71.82834293194874</v>
          </cell>
          <cell r="P88">
            <v>48.397338713030869</v>
          </cell>
          <cell r="Q88">
            <v>39.993576917059265</v>
          </cell>
          <cell r="R88">
            <v>592.54338982791637</v>
          </cell>
        </row>
        <row r="89">
          <cell r="B89" t="str">
            <v>Total Consumption Costs ($K)</v>
          </cell>
          <cell r="F89">
            <v>11204.698</v>
          </cell>
          <cell r="G89">
            <v>12279.396000000001</v>
          </cell>
          <cell r="H89">
            <v>14284.343999999999</v>
          </cell>
          <cell r="I89">
            <v>14109.179916762831</v>
          </cell>
          <cell r="J89">
            <v>9669.4007746505922</v>
          </cell>
          <cell r="K89">
            <v>12059.000623651666</v>
          </cell>
          <cell r="L89">
            <v>15018.346943347615</v>
          </cell>
          <cell r="M89">
            <v>14802.972187758436</v>
          </cell>
          <cell r="N89">
            <v>7735.9468844641315</v>
          </cell>
          <cell r="O89">
            <v>8203.1829023873051</v>
          </cell>
          <cell r="P89">
            <v>13241.375243085449</v>
          </cell>
          <cell r="Q89">
            <v>16671.791051656168</v>
          </cell>
          <cell r="R89">
            <v>149279.6345277642</v>
          </cell>
        </row>
        <row r="90">
          <cell r="D90" t="str">
            <v>FUEC ($/MWh)</v>
          </cell>
          <cell r="F90">
            <v>21.42389674952199</v>
          </cell>
          <cell r="G90">
            <v>22.197068324418517</v>
          </cell>
          <cell r="H90">
            <v>21.424191475224937</v>
          </cell>
          <cell r="I90">
            <v>21.942771165682732</v>
          </cell>
          <cell r="J90">
            <v>25.52577451147739</v>
          </cell>
          <cell r="K90">
            <v>25.356898749148741</v>
          </cell>
          <cell r="L90">
            <v>25.189156574125093</v>
          </cell>
          <cell r="M90">
            <v>25.00073836636501</v>
          </cell>
          <cell r="N90">
            <v>25.130091621721082</v>
          </cell>
          <cell r="O90">
            <v>25.071059273372079</v>
          </cell>
          <cell r="P90">
            <v>24.659069289602886</v>
          </cell>
          <cell r="Q90">
            <v>24.436666439948716</v>
          </cell>
          <cell r="R90">
            <v>23.759680828741889</v>
          </cell>
        </row>
        <row r="91">
          <cell r="D91" t="str">
            <v>Building Heat</v>
          </cell>
          <cell r="F91">
            <v>0</v>
          </cell>
          <cell r="G91">
            <v>0</v>
          </cell>
          <cell r="H91">
            <v>0</v>
          </cell>
          <cell r="I91">
            <v>0</v>
          </cell>
          <cell r="J91">
            <v>0</v>
          </cell>
          <cell r="K91">
            <v>0</v>
          </cell>
          <cell r="L91">
            <v>0</v>
          </cell>
          <cell r="M91">
            <v>0</v>
          </cell>
          <cell r="N91">
            <v>0</v>
          </cell>
          <cell r="O91">
            <v>0</v>
          </cell>
          <cell r="P91">
            <v>0</v>
          </cell>
          <cell r="Q91">
            <v>0</v>
          </cell>
          <cell r="R91">
            <v>0</v>
          </cell>
        </row>
        <row r="92">
          <cell r="B92" t="str">
            <v>Deliveries</v>
          </cell>
        </row>
        <row r="93">
          <cell r="C93" t="str">
            <v>(ktons)</v>
          </cell>
          <cell r="D93" t="str">
            <v>HSC</v>
          </cell>
          <cell r="F93">
            <v>174.55756071600001</v>
          </cell>
          <cell r="G93">
            <v>2.2046219999999998E-3</v>
          </cell>
          <cell r="H93">
            <v>80.663812047000008</v>
          </cell>
          <cell r="I93">
            <v>174</v>
          </cell>
          <cell r="J93">
            <v>174</v>
          </cell>
          <cell r="K93">
            <v>203</v>
          </cell>
          <cell r="L93">
            <v>232</v>
          </cell>
          <cell r="M93">
            <v>232</v>
          </cell>
          <cell r="N93">
            <v>232</v>
          </cell>
          <cell r="O93">
            <v>232</v>
          </cell>
          <cell r="P93">
            <v>232</v>
          </cell>
          <cell r="Q93">
            <v>289.99986129969034</v>
          </cell>
          <cell r="R93">
            <v>2256.2234386846903</v>
          </cell>
        </row>
        <row r="94">
          <cell r="D94" t="str">
            <v>Pet coke</v>
          </cell>
          <cell r="F94">
            <v>0</v>
          </cell>
          <cell r="G94">
            <v>0</v>
          </cell>
          <cell r="H94">
            <v>0</v>
          </cell>
          <cell r="I94">
            <v>29.602561905000002</v>
          </cell>
          <cell r="J94">
            <v>0</v>
          </cell>
          <cell r="K94">
            <v>0</v>
          </cell>
          <cell r="L94">
            <v>0</v>
          </cell>
          <cell r="M94">
            <v>0</v>
          </cell>
          <cell r="N94">
            <v>0</v>
          </cell>
          <cell r="O94">
            <v>0</v>
          </cell>
          <cell r="P94">
            <v>0</v>
          </cell>
          <cell r="Q94">
            <v>0</v>
          </cell>
          <cell r="R94">
            <v>29.602561905000002</v>
          </cell>
        </row>
        <row r="95">
          <cell r="C95" t="str">
            <v>($ 000's)</v>
          </cell>
          <cell r="D95" t="str">
            <v>HSC</v>
          </cell>
          <cell r="F95">
            <v>10552.585999999999</v>
          </cell>
          <cell r="G95">
            <v>160.34200000000001</v>
          </cell>
          <cell r="H95">
            <v>5069.1120000000001</v>
          </cell>
          <cell r="I95">
            <v>11749.676298915998</v>
          </cell>
          <cell r="J95">
            <v>11735.394811184069</v>
          </cell>
          <cell r="K95">
            <v>13682.378113415278</v>
          </cell>
          <cell r="L95">
            <v>15631.897248049489</v>
          </cell>
          <cell r="M95">
            <v>15627.978585185436</v>
          </cell>
          <cell r="N95">
            <v>15625.031976091239</v>
          </cell>
          <cell r="O95">
            <v>15622.868388037237</v>
          </cell>
          <cell r="P95">
            <v>15522.722567216375</v>
          </cell>
          <cell r="Q95">
            <v>19403.393928820347</v>
          </cell>
          <cell r="R95">
            <v>150383.38191691547</v>
          </cell>
        </row>
        <row r="96">
          <cell r="D96" t="str">
            <v>Pet coke</v>
          </cell>
          <cell r="F96">
            <v>0</v>
          </cell>
          <cell r="G96">
            <v>0</v>
          </cell>
          <cell r="H96">
            <v>0</v>
          </cell>
          <cell r="I96">
            <v>1298.6195087676995</v>
          </cell>
          <cell r="J96">
            <v>0</v>
          </cell>
          <cell r="K96">
            <v>0</v>
          </cell>
          <cell r="L96">
            <v>0</v>
          </cell>
          <cell r="M96">
            <v>0</v>
          </cell>
          <cell r="N96">
            <v>0</v>
          </cell>
          <cell r="O96">
            <v>0</v>
          </cell>
          <cell r="P96">
            <v>0</v>
          </cell>
          <cell r="Q96">
            <v>0</v>
          </cell>
          <cell r="R96">
            <v>1298.6195087676995</v>
          </cell>
        </row>
        <row r="97">
          <cell r="C97" t="str">
            <v xml:space="preserve"> ($/ton)</v>
          </cell>
          <cell r="D97" t="str">
            <v>HSC</v>
          </cell>
          <cell r="F97">
            <v>60.453331019953609</v>
          </cell>
          <cell r="G97">
            <v>72729.928305169771</v>
          </cell>
          <cell r="H97">
            <v>62.842455264157415</v>
          </cell>
          <cell r="I97">
            <v>67.526875281126422</v>
          </cell>
          <cell r="J97">
            <v>67.44479776542569</v>
          </cell>
          <cell r="K97">
            <v>67.400877405986591</v>
          </cell>
          <cell r="L97">
            <v>67.378867448489174</v>
          </cell>
          <cell r="M97">
            <v>67.361976660282053</v>
          </cell>
          <cell r="N97">
            <v>67.349275759013963</v>
          </cell>
          <cell r="O97">
            <v>67.33994994843637</v>
          </cell>
          <cell r="P97">
            <v>66.908286927656789</v>
          </cell>
          <cell r="Q97">
            <v>66.908286927656775</v>
          </cell>
          <cell r="R97">
            <v>66.652699080452962</v>
          </cell>
        </row>
        <row r="98">
          <cell r="D98" t="str">
            <v>Pet coke</v>
          </cell>
          <cell r="F98">
            <v>0</v>
          </cell>
          <cell r="G98">
            <v>0</v>
          </cell>
          <cell r="H98">
            <v>0</v>
          </cell>
          <cell r="I98">
            <v>43.8684838472834</v>
          </cell>
          <cell r="J98">
            <v>0</v>
          </cell>
          <cell r="K98">
            <v>0</v>
          </cell>
          <cell r="L98">
            <v>0</v>
          </cell>
          <cell r="M98">
            <v>0</v>
          </cell>
          <cell r="N98">
            <v>0</v>
          </cell>
          <cell r="O98">
            <v>0</v>
          </cell>
          <cell r="P98">
            <v>0</v>
          </cell>
          <cell r="Q98">
            <v>0</v>
          </cell>
          <cell r="R98">
            <v>43.8684838472834</v>
          </cell>
        </row>
        <row r="99">
          <cell r="B99" t="str">
            <v>Month End Inventories</v>
          </cell>
        </row>
        <row r="100">
          <cell r="C100" t="str">
            <v>(ktons)</v>
          </cell>
          <cell r="D100" t="str">
            <v>HSC</v>
          </cell>
          <cell r="F100">
            <v>839.84303472300007</v>
          </cell>
          <cell r="G100">
            <v>627.502662171</v>
          </cell>
          <cell r="H100">
            <v>462.043576449</v>
          </cell>
          <cell r="I100">
            <v>396.81748550428358</v>
          </cell>
          <cell r="J100">
            <v>428.11169282549821</v>
          </cell>
          <cell r="K100">
            <v>452.88874970432113</v>
          </cell>
          <cell r="L100">
            <v>462.65673696030126</v>
          </cell>
          <cell r="M100">
            <v>477.71094539109697</v>
          </cell>
          <cell r="N100">
            <v>599.42597751732535</v>
          </cell>
          <cell r="O100">
            <v>714.3555876706107</v>
          </cell>
          <cell r="P100">
            <v>756.39021374799938</v>
          </cell>
          <cell r="Q100">
            <v>806.43504710369075</v>
          </cell>
          <cell r="R100">
            <v>806.43504710369075</v>
          </cell>
        </row>
        <row r="101">
          <cell r="D101" t="str">
            <v>Pet coke</v>
          </cell>
          <cell r="F101">
            <v>8.5329894510000006</v>
          </cell>
          <cell r="G101">
            <v>8.5329894510000006</v>
          </cell>
          <cell r="H101">
            <v>8.5329894510000006</v>
          </cell>
          <cell r="I101">
            <v>38.135551356000001</v>
          </cell>
          <cell r="J101">
            <v>38.135551356000001</v>
          </cell>
          <cell r="K101">
            <v>38.135551356000001</v>
          </cell>
          <cell r="L101">
            <v>38.135551356000001</v>
          </cell>
          <cell r="M101">
            <v>34.593524801755862</v>
          </cell>
          <cell r="N101">
            <v>28.789052808399457</v>
          </cell>
          <cell r="O101">
            <v>22.627453342782893</v>
          </cell>
          <cell r="P101">
            <v>12.629275767908611</v>
          </cell>
          <cell r="Q101">
            <v>6.3770856035816337E-5</v>
          </cell>
          <cell r="R101">
            <v>6.3770856035816337E-5</v>
          </cell>
        </row>
        <row r="102">
          <cell r="C102" t="str">
            <v>($ 000's)</v>
          </cell>
          <cell r="D102" t="str">
            <v>HSC</v>
          </cell>
          <cell r="F102">
            <v>48461.421000000002</v>
          </cell>
          <cell r="G102">
            <v>36369.034</v>
          </cell>
          <cell r="H102">
            <v>27173.262999999999</v>
          </cell>
          <cell r="I102">
            <v>26714.38928736814</v>
          </cell>
          <cell r="J102">
            <v>28842.601354730374</v>
          </cell>
          <cell r="K102">
            <v>30517.801465637389</v>
          </cell>
          <cell r="L102">
            <v>31174.647006929314</v>
          </cell>
          <cell r="M102">
            <v>32184.426111774905</v>
          </cell>
          <cell r="N102">
            <v>40379.319770924361</v>
          </cell>
          <cell r="O102">
            <v>48115.938839393799</v>
          </cell>
          <cell r="P102">
            <v>50843.405834986428</v>
          </cell>
          <cell r="Q102">
            <v>54117.385810327381</v>
          </cell>
          <cell r="R102">
            <v>54117.385810327381</v>
          </cell>
        </row>
        <row r="103">
          <cell r="D103" t="str">
            <v>Pet coke</v>
          </cell>
          <cell r="F103">
            <v>218.393</v>
          </cell>
          <cell r="G103">
            <v>218.393</v>
          </cell>
          <cell r="H103">
            <v>218.393</v>
          </cell>
          <cell r="I103">
            <v>1517.0125087676995</v>
          </cell>
          <cell r="J103">
            <v>1517.0125087676995</v>
          </cell>
          <cell r="K103">
            <v>1517.0125087676995</v>
          </cell>
          <cell r="L103">
            <v>1517.0125087676995</v>
          </cell>
          <cell r="M103">
            <v>1376.1125244193597</v>
          </cell>
          <cell r="N103">
            <v>1145.2136306676098</v>
          </cell>
          <cell r="O103">
            <v>900.10839078005097</v>
          </cell>
          <cell r="P103">
            <v>502.38605803138188</v>
          </cell>
          <cell r="Q103">
            <v>2.5367716700088749E-3</v>
          </cell>
          <cell r="R103">
            <v>2.5367716700088749E-3</v>
          </cell>
        </row>
        <row r="104">
          <cell r="C104" t="str">
            <v xml:space="preserve"> ($/ton)</v>
          </cell>
          <cell r="D104" t="str">
            <v>HSC</v>
          </cell>
          <cell r="F104">
            <v>57.70295042809245</v>
          </cell>
          <cell r="G104">
            <v>57.958374031709077</v>
          </cell>
          <cell r="H104">
            <v>58.81103944532245</v>
          </cell>
          <cell r="I104">
            <v>67.321603163275327</v>
          </cell>
          <cell r="J104">
            <v>67.371673883448096</v>
          </cell>
          <cell r="K104">
            <v>67.384763886410596</v>
          </cell>
          <cell r="L104">
            <v>67.381807107683571</v>
          </cell>
          <cell r="M104">
            <v>67.372176464212785</v>
          </cell>
          <cell r="N104">
            <v>67.36331304519959</v>
          </cell>
          <cell r="O104">
            <v>67.355725453609878</v>
          </cell>
          <cell r="P104">
            <v>67.218487112692245</v>
          </cell>
          <cell r="Q104">
            <v>67.106936888085187</v>
          </cell>
          <cell r="R104">
            <v>67.106936888085187</v>
          </cell>
        </row>
        <row r="105">
          <cell r="D105" t="str">
            <v>Pet coke</v>
          </cell>
          <cell r="F105">
            <v>25.593961091139757</v>
          </cell>
          <cell r="G105">
            <v>25.593961091139757</v>
          </cell>
          <cell r="H105">
            <v>25.593961091139757</v>
          </cell>
          <cell r="I105">
            <v>39.779482787758951</v>
          </cell>
          <cell r="J105">
            <v>39.779482787758951</v>
          </cell>
          <cell r="K105">
            <v>39.779482787758951</v>
          </cell>
          <cell r="L105">
            <v>39.779482787758951</v>
          </cell>
          <cell r="M105">
            <v>39.779482787758951</v>
          </cell>
          <cell r="N105">
            <v>39.779482787758951</v>
          </cell>
          <cell r="O105">
            <v>39.779482787758958</v>
          </cell>
          <cell r="P105">
            <v>39.779482787758958</v>
          </cell>
          <cell r="Q105">
            <v>0</v>
          </cell>
          <cell r="R105">
            <v>0</v>
          </cell>
        </row>
        <row r="108">
          <cell r="A108" t="str">
            <v>I:\Fuelsdiv\Planning &amp; Reporting\FRCST-02\Revision\May01-02\Monthly.123</v>
          </cell>
        </row>
      </sheetData>
      <sheetData sheetId="1" refreshError="1">
        <row r="1">
          <cell r="J1" t="str">
            <v>FBU FUEL FORECAST</v>
          </cell>
        </row>
        <row r="2">
          <cell r="A2" t="str">
            <v xml:space="preserve"> May Update (P5)</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Nanticoke</v>
          </cell>
          <cell r="B5" t="str">
            <v>Energy</v>
          </cell>
          <cell r="D5" t="str">
            <v>GWh</v>
          </cell>
          <cell r="F5">
            <v>2030.6959999999999</v>
          </cell>
          <cell r="G5">
            <v>1924.1389999999999</v>
          </cell>
          <cell r="H5">
            <v>1858.365</v>
          </cell>
          <cell r="I5">
            <v>1735.836</v>
          </cell>
          <cell r="J5">
            <v>1544.5881999999999</v>
          </cell>
          <cell r="K5">
            <v>1735.7340999999999</v>
          </cell>
          <cell r="L5">
            <v>1923.3889999999999</v>
          </cell>
          <cell r="M5">
            <v>1967.4384</v>
          </cell>
          <cell r="N5">
            <v>1802.0365999999999</v>
          </cell>
          <cell r="O5">
            <v>1829.462</v>
          </cell>
          <cell r="P5">
            <v>1905.6241</v>
          </cell>
          <cell r="Q5">
            <v>2201.7118999999998</v>
          </cell>
          <cell r="R5">
            <v>22459.0203</v>
          </cell>
        </row>
        <row r="6">
          <cell r="B6" t="str">
            <v xml:space="preserve">ByProducts </v>
          </cell>
          <cell r="D6" t="str">
            <v>SO2   (Mg)</v>
          </cell>
          <cell r="F6">
            <v>7369.2</v>
          </cell>
          <cell r="G6">
            <v>7260.9</v>
          </cell>
          <cell r="H6">
            <v>7306.6116520350006</v>
          </cell>
          <cell r="I6">
            <v>6419.5714919516777</v>
          </cell>
          <cell r="J6">
            <v>5710.6541175530838</v>
          </cell>
          <cell r="K6">
            <v>6419.193661312047</v>
          </cell>
          <cell r="L6">
            <v>7115.1858318284912</v>
          </cell>
          <cell r="M6">
            <v>7278.6168334352014</v>
          </cell>
          <cell r="N6">
            <v>6665.0581282464755</v>
          </cell>
          <cell r="O6">
            <v>6766.7718459977241</v>
          </cell>
          <cell r="P6">
            <v>7049.281008499609</v>
          </cell>
          <cell r="Q6">
            <v>8126.0398994336247</v>
          </cell>
          <cell r="R6">
            <v>83487.084470292932</v>
          </cell>
        </row>
        <row r="7">
          <cell r="B7" t="str">
            <v xml:space="preserve"> (Excluding Ash)</v>
          </cell>
          <cell r="D7" t="str">
            <v>NOx   (Mg)</v>
          </cell>
          <cell r="F7">
            <v>2159.6</v>
          </cell>
          <cell r="G7">
            <v>2058.5</v>
          </cell>
          <cell r="H7">
            <v>2000.0454937515526</v>
          </cell>
          <cell r="I7">
            <v>1868.7484381935947</v>
          </cell>
          <cell r="J7">
            <v>1663.6533309574172</v>
          </cell>
          <cell r="K7">
            <v>1868.6392126361575</v>
          </cell>
          <cell r="L7">
            <v>2069.6896653252643</v>
          </cell>
          <cell r="M7">
            <v>2116.855967172989</v>
          </cell>
          <cell r="N7">
            <v>1939.6963428295101</v>
          </cell>
          <cell r="O7">
            <v>1969.0815196349365</v>
          </cell>
          <cell r="P7">
            <v>2050.6647737373373</v>
          </cell>
          <cell r="Q7">
            <v>2367.5306733622374</v>
          </cell>
          <cell r="R7">
            <v>24132.705417600995</v>
          </cell>
        </row>
        <row r="8">
          <cell r="D8" t="str">
            <v>Total AGE   (Mg)</v>
          </cell>
          <cell r="F8">
            <v>9528.7999999999993</v>
          </cell>
          <cell r="G8">
            <v>9319.4</v>
          </cell>
          <cell r="H8">
            <v>9306.6571457865539</v>
          </cell>
          <cell r="I8">
            <v>8288.3199301452732</v>
          </cell>
          <cell r="J8">
            <v>7374.3074485105008</v>
          </cell>
          <cell r="K8">
            <v>8287.832873948204</v>
          </cell>
          <cell r="L8">
            <v>9184.8754971537564</v>
          </cell>
          <cell r="M8">
            <v>9395.4728006081896</v>
          </cell>
          <cell r="N8">
            <v>8604.7544710759848</v>
          </cell>
          <cell r="O8">
            <v>8735.8533656326599</v>
          </cell>
          <cell r="P8">
            <v>9099.9457822369459</v>
          </cell>
          <cell r="Q8">
            <v>10493.570572795863</v>
          </cell>
          <cell r="R8">
            <v>107619.78988789393</v>
          </cell>
        </row>
        <row r="9">
          <cell r="D9" t="str">
            <v>Sulphur Content (%)</v>
          </cell>
          <cell r="F9">
            <v>0.46684403587251877</v>
          </cell>
          <cell r="G9">
            <v>0.4378813153854354</v>
          </cell>
          <cell r="H9">
            <v>0.45115630970154336</v>
          </cell>
          <cell r="I9">
            <v>0.4425</v>
          </cell>
          <cell r="J9">
            <v>0.4425</v>
          </cell>
          <cell r="K9">
            <v>0.4425</v>
          </cell>
          <cell r="L9">
            <v>0.4425</v>
          </cell>
          <cell r="M9">
            <v>0.4425</v>
          </cell>
          <cell r="N9">
            <v>0.4425</v>
          </cell>
          <cell r="O9">
            <v>0.4425</v>
          </cell>
          <cell r="P9">
            <v>0.4425</v>
          </cell>
          <cell r="Q9">
            <v>0.4425</v>
          </cell>
          <cell r="R9">
            <v>0.44504527804530741</v>
          </cell>
        </row>
        <row r="10">
          <cell r="D10" t="str">
            <v>CO2  (Gg)</v>
          </cell>
          <cell r="F10">
            <v>1997</v>
          </cell>
          <cell r="G10">
            <v>1835</v>
          </cell>
          <cell r="H10">
            <v>1883.119231245598</v>
          </cell>
          <cell r="I10">
            <v>1679.1824503542584</v>
          </cell>
          <cell r="J10">
            <v>1494.0543906908078</v>
          </cell>
          <cell r="K10">
            <v>1679.0838030003817</v>
          </cell>
          <cell r="L10">
            <v>1860.7633134314742</v>
          </cell>
          <cell r="M10">
            <v>1903.4142929562877</v>
          </cell>
          <cell r="N10">
            <v>1743.2717431520973</v>
          </cell>
          <cell r="O10">
            <v>1769.8235383124518</v>
          </cell>
          <cell r="P10">
            <v>1843.5628433459428</v>
          </cell>
          <cell r="Q10">
            <v>2124.495484314953</v>
          </cell>
          <cell r="R10">
            <v>21812.771090804254</v>
          </cell>
        </row>
        <row r="11">
          <cell r="D11" t="str">
            <v>Particulate  (Mg)</v>
          </cell>
          <cell r="F11">
            <v>0</v>
          </cell>
          <cell r="G11">
            <v>0</v>
          </cell>
          <cell r="H11">
            <v>764.58061193181891</v>
          </cell>
          <cell r="I11">
            <v>679.83531413730486</v>
          </cell>
          <cell r="J11">
            <v>604.64087252471529</v>
          </cell>
          <cell r="K11">
            <v>679.79522998680329</v>
          </cell>
          <cell r="L11">
            <v>753.64745568188289</v>
          </cell>
          <cell r="M11">
            <v>770.99336302889913</v>
          </cell>
          <cell r="N11">
            <v>705.88083040505092</v>
          </cell>
          <cell r="O11">
            <v>716.67343919593645</v>
          </cell>
          <cell r="P11">
            <v>746.65302744281826</v>
          </cell>
          <cell r="Q11">
            <v>860.96402401005719</v>
          </cell>
          <cell r="R11">
            <v>7283.6641683452872</v>
          </cell>
        </row>
        <row r="12">
          <cell r="B12" t="str">
            <v>Ash Summary (Gg)</v>
          </cell>
        </row>
        <row r="13">
          <cell r="C13" t="str">
            <v xml:space="preserve">     Total Fly Ash Production </v>
          </cell>
          <cell r="F13">
            <v>63445.348760025037</v>
          </cell>
          <cell r="G13">
            <v>59361.347911248085</v>
          </cell>
          <cell r="H13">
            <v>59357.595732450427</v>
          </cell>
          <cell r="I13">
            <v>52778.463266609848</v>
          </cell>
          <cell r="J13">
            <v>46940.803774708613</v>
          </cell>
          <cell r="K13">
            <v>52775.351366093906</v>
          </cell>
          <cell r="L13">
            <v>58508.809013776372</v>
          </cell>
          <cell r="M13">
            <v>59855.444463131105</v>
          </cell>
          <cell r="N13">
            <v>54800.485799142618</v>
          </cell>
          <cell r="O13">
            <v>55638.361229817296</v>
          </cell>
          <cell r="P13">
            <v>57965.802249917884</v>
          </cell>
          <cell r="Q13">
            <v>66840.243762197249</v>
          </cell>
          <cell r="R13">
            <v>688268.05732911848</v>
          </cell>
        </row>
        <row r="14">
          <cell r="C14" t="str">
            <v xml:space="preserve">     Bottom Ash Production</v>
          </cell>
          <cell r="F14">
            <v>11196.238016475007</v>
          </cell>
          <cell r="G14">
            <v>10475.531984337902</v>
          </cell>
          <cell r="H14">
            <v>10474.869835138314</v>
          </cell>
          <cell r="I14">
            <v>9313.8464588135048</v>
          </cell>
          <cell r="J14">
            <v>8283.6712543603444</v>
          </cell>
          <cell r="K14">
            <v>9313.297299898928</v>
          </cell>
          <cell r="L14">
            <v>10325.083943607597</v>
          </cell>
          <cell r="M14">
            <v>10562.725493493728</v>
          </cell>
          <cell r="N14">
            <v>9670.6739645545804</v>
          </cell>
          <cell r="O14">
            <v>9818.5343346736427</v>
          </cell>
          <cell r="P14">
            <v>10229.259220573746</v>
          </cell>
          <cell r="Q14">
            <v>11795.337134505402</v>
          </cell>
          <cell r="R14">
            <v>121459.0689404327</v>
          </cell>
        </row>
        <row r="15">
          <cell r="B15" t="str">
            <v>Consumption</v>
          </cell>
          <cell r="D15" t="str">
            <v>MSC</v>
          </cell>
          <cell r="F15">
            <v>42.237845758319153</v>
          </cell>
          <cell r="G15">
            <v>10.151239054409405</v>
          </cell>
          <cell r="H15">
            <v>0</v>
          </cell>
          <cell r="I15">
            <v>0</v>
          </cell>
          <cell r="J15">
            <v>0</v>
          </cell>
          <cell r="K15">
            <v>0</v>
          </cell>
          <cell r="L15">
            <v>0</v>
          </cell>
          <cell r="M15">
            <v>0</v>
          </cell>
          <cell r="N15">
            <v>0</v>
          </cell>
          <cell r="O15">
            <v>0</v>
          </cell>
          <cell r="P15">
            <v>0</v>
          </cell>
          <cell r="Q15">
            <v>0</v>
          </cell>
          <cell r="R15">
            <v>52.389084812728555</v>
          </cell>
        </row>
        <row r="16">
          <cell r="C16" t="str">
            <v>(ktons)</v>
          </cell>
          <cell r="D16" t="str">
            <v>HiQ LSC</v>
          </cell>
          <cell r="F16">
            <v>182.82907097468998</v>
          </cell>
          <cell r="G16">
            <v>281.75069159999998</v>
          </cell>
          <cell r="H16">
            <v>355.370736357</v>
          </cell>
          <cell r="I16">
            <v>304.25058895804625</v>
          </cell>
          <cell r="J16">
            <v>270.59839015158474</v>
          </cell>
          <cell r="K16">
            <v>304.23264986876336</v>
          </cell>
          <cell r="L16">
            <v>337.28415910391374</v>
          </cell>
          <cell r="M16">
            <v>345.04707229273276</v>
          </cell>
          <cell r="N16">
            <v>315.90688791661671</v>
          </cell>
          <cell r="O16">
            <v>320.7369658968812</v>
          </cell>
          <cell r="P16">
            <v>334.15390260368963</v>
          </cell>
          <cell r="Q16">
            <v>385.31215712022299</v>
          </cell>
          <cell r="R16">
            <v>3737.4732728441413</v>
          </cell>
        </row>
        <row r="17">
          <cell r="C17">
            <v>12566</v>
          </cell>
          <cell r="D17" t="str">
            <v>Port Mix LSC</v>
          </cell>
          <cell r="F17">
            <v>104.81177543799085</v>
          </cell>
          <cell r="G17">
            <v>25.189953916590596</v>
          </cell>
          <cell r="H17">
            <v>0</v>
          </cell>
          <cell r="I17">
            <v>0</v>
          </cell>
          <cell r="J17">
            <v>0</v>
          </cell>
          <cell r="K17">
            <v>0</v>
          </cell>
          <cell r="L17">
            <v>0</v>
          </cell>
          <cell r="M17">
            <v>0</v>
          </cell>
          <cell r="N17">
            <v>0</v>
          </cell>
          <cell r="O17">
            <v>0</v>
          </cell>
          <cell r="P17">
            <v>0</v>
          </cell>
          <cell r="Q17">
            <v>0</v>
          </cell>
          <cell r="R17">
            <v>130.00172935458144</v>
          </cell>
        </row>
        <row r="18">
          <cell r="D18" t="str">
            <v>WCB</v>
          </cell>
          <cell r="F18">
            <v>0</v>
          </cell>
          <cell r="G18">
            <v>0</v>
          </cell>
          <cell r="H18">
            <v>0</v>
          </cell>
          <cell r="I18">
            <v>0</v>
          </cell>
          <cell r="J18">
            <v>0</v>
          </cell>
          <cell r="K18">
            <v>0</v>
          </cell>
          <cell r="L18">
            <v>0</v>
          </cell>
          <cell r="M18">
            <v>0</v>
          </cell>
          <cell r="N18">
            <v>0</v>
          </cell>
          <cell r="O18">
            <v>0</v>
          </cell>
          <cell r="P18">
            <v>0</v>
          </cell>
          <cell r="Q18">
            <v>0</v>
          </cell>
          <cell r="R18">
            <v>0</v>
          </cell>
        </row>
        <row r="19">
          <cell r="D19" t="str">
            <v>PRB</v>
          </cell>
          <cell r="F19">
            <v>693.07583662800005</v>
          </cell>
          <cell r="G19">
            <v>662.82070661100011</v>
          </cell>
          <cell r="H19">
            <v>616.28113619100009</v>
          </cell>
          <cell r="I19">
            <v>565.0368080649431</v>
          </cell>
          <cell r="J19">
            <v>502.53986742437172</v>
          </cell>
          <cell r="K19">
            <v>565.00349261341773</v>
          </cell>
          <cell r="L19">
            <v>626.38486690726847</v>
          </cell>
          <cell r="M19">
            <v>640.80170568650374</v>
          </cell>
          <cell r="N19">
            <v>586.68422041657402</v>
          </cell>
          <cell r="O19">
            <v>595.65436523706512</v>
          </cell>
          <cell r="P19">
            <v>620.57153340685227</v>
          </cell>
          <cell r="Q19">
            <v>715.57972036612841</v>
          </cell>
          <cell r="R19">
            <v>7390.4342595531252</v>
          </cell>
        </row>
        <row r="20">
          <cell r="D20" t="str">
            <v>Gas (million m3)</v>
          </cell>
          <cell r="F20">
            <v>5.6390000000000002</v>
          </cell>
          <cell r="G20">
            <v>4.6440000000000001</v>
          </cell>
          <cell r="H20">
            <v>4.2709999999999999</v>
          </cell>
          <cell r="I20">
            <v>3.4111230148787675</v>
          </cell>
          <cell r="J20">
            <v>3.033829448272638</v>
          </cell>
          <cell r="K20">
            <v>3.4109218897452771</v>
          </cell>
          <cell r="L20">
            <v>3.781480790599355</v>
          </cell>
          <cell r="M20">
            <v>3.8685151392642898</v>
          </cell>
          <cell r="N20">
            <v>3.5418082825131041</v>
          </cell>
          <cell r="O20">
            <v>3.5959609801909109</v>
          </cell>
          <cell r="P20">
            <v>3.7463857394214561</v>
          </cell>
          <cell r="Q20">
            <v>6.0516749001116459</v>
          </cell>
          <cell r="R20">
            <v>48.995700184997446</v>
          </cell>
        </row>
        <row r="21">
          <cell r="C21" t="str">
            <v>Fuel Conv Factor (MWh/ton)</v>
          </cell>
          <cell r="F21">
            <v>2.5279910220665371</v>
          </cell>
          <cell r="G21">
            <v>2.49464196133182</v>
          </cell>
          <cell r="H21">
            <v>2.387378410313675</v>
          </cell>
          <cell r="I21">
            <v>2.5105281039235381</v>
          </cell>
          <cell r="J21">
            <v>2.5117437372002667</v>
          </cell>
          <cell r="K21">
            <v>2.5105287513197996</v>
          </cell>
          <cell r="L21">
            <v>2.5093370982605125</v>
          </cell>
          <cell r="M21">
            <v>2.5090575380610023</v>
          </cell>
          <cell r="N21">
            <v>2.5101075854631953</v>
          </cell>
          <cell r="O21">
            <v>2.5099334155146282</v>
          </cell>
          <cell r="P21">
            <v>2.5094498611027225</v>
          </cell>
          <cell r="Q21">
            <v>2.5075950566893708</v>
          </cell>
          <cell r="R21">
            <v>2.4994510110277006</v>
          </cell>
        </row>
        <row r="22">
          <cell r="C22" t="str">
            <v>($ 000's)</v>
          </cell>
          <cell r="D22" t="str">
            <v>MSC</v>
          </cell>
          <cell r="F22">
            <v>3033.7238464292291</v>
          </cell>
          <cell r="G22">
            <v>693.25279773456975</v>
          </cell>
          <cell r="H22">
            <v>0</v>
          </cell>
          <cell r="I22">
            <v>0</v>
          </cell>
          <cell r="J22">
            <v>0</v>
          </cell>
          <cell r="K22">
            <v>0</v>
          </cell>
          <cell r="L22">
            <v>0</v>
          </cell>
          <cell r="M22">
            <v>0</v>
          </cell>
          <cell r="N22">
            <v>0</v>
          </cell>
          <cell r="O22">
            <v>0</v>
          </cell>
          <cell r="P22">
            <v>0</v>
          </cell>
          <cell r="Q22">
            <v>0</v>
          </cell>
          <cell r="R22">
            <v>3726.9766441637989</v>
          </cell>
        </row>
        <row r="23">
          <cell r="D23" t="str">
            <v>HiQ LSC</v>
          </cell>
          <cell r="F23">
            <v>12660.096638843814</v>
          </cell>
          <cell r="G23">
            <v>18932.988000000001</v>
          </cell>
          <cell r="H23">
            <v>23907.751</v>
          </cell>
          <cell r="I23">
            <v>20470.263910334408</v>
          </cell>
          <cell r="J23">
            <v>18796.79633705593</v>
          </cell>
          <cell r="K23">
            <v>21449.369720239021</v>
          </cell>
          <cell r="L23">
            <v>23964.409369980709</v>
          </cell>
          <cell r="M23">
            <v>24631.799413382698</v>
          </cell>
          <cell r="N23">
            <v>22607.43483033932</v>
          </cell>
          <cell r="O23">
            <v>22981.874391428271</v>
          </cell>
          <cell r="P23">
            <v>23954.318341455371</v>
          </cell>
          <cell r="Q23">
            <v>27597.670124275897</v>
          </cell>
          <cell r="R23">
            <v>261954.77207733545</v>
          </cell>
        </row>
        <row r="24">
          <cell r="D24" t="str">
            <v>Port Mix LSC</v>
          </cell>
          <cell r="F24">
            <v>6796.5685147269551</v>
          </cell>
          <cell r="G24">
            <v>1720.2832022654304</v>
          </cell>
          <cell r="H24">
            <v>-0.06</v>
          </cell>
          <cell r="I24">
            <v>0</v>
          </cell>
          <cell r="J24">
            <v>0</v>
          </cell>
          <cell r="K24">
            <v>0</v>
          </cell>
          <cell r="L24">
            <v>0</v>
          </cell>
          <cell r="M24">
            <v>0</v>
          </cell>
          <cell r="N24">
            <v>0</v>
          </cell>
          <cell r="O24">
            <v>0</v>
          </cell>
          <cell r="P24">
            <v>0</v>
          </cell>
          <cell r="Q24">
            <v>0</v>
          </cell>
          <cell r="R24">
            <v>8516.7917169923858</v>
          </cell>
        </row>
        <row r="25">
          <cell r="D25" t="str">
            <v>WCB</v>
          </cell>
          <cell r="F25">
            <v>0</v>
          </cell>
          <cell r="G25">
            <v>0</v>
          </cell>
          <cell r="H25">
            <v>0</v>
          </cell>
          <cell r="I25">
            <v>0</v>
          </cell>
          <cell r="J25">
            <v>0</v>
          </cell>
          <cell r="K25">
            <v>0</v>
          </cell>
          <cell r="L25">
            <v>0</v>
          </cell>
          <cell r="M25">
            <v>0</v>
          </cell>
          <cell r="N25">
            <v>0</v>
          </cell>
          <cell r="O25">
            <v>0</v>
          </cell>
          <cell r="P25">
            <v>0</v>
          </cell>
          <cell r="Q25">
            <v>0</v>
          </cell>
          <cell r="R25">
            <v>0</v>
          </cell>
        </row>
        <row r="26">
          <cell r="D26" t="str">
            <v>PRB</v>
          </cell>
          <cell r="F26">
            <v>26410.357</v>
          </cell>
          <cell r="G26">
            <v>24752.542000000001</v>
          </cell>
          <cell r="H26">
            <v>23041.83</v>
          </cell>
          <cell r="I26">
            <v>21650.143352428226</v>
          </cell>
          <cell r="J26">
            <v>20511.587208418317</v>
          </cell>
          <cell r="K26">
            <v>23396.668126929853</v>
          </cell>
          <cell r="L26">
            <v>26142.17795409017</v>
          </cell>
          <cell r="M26">
            <v>26820.622674232487</v>
          </cell>
          <cell r="N26">
            <v>24705.764356222699</v>
          </cell>
          <cell r="O26">
            <v>25027.847727450342</v>
          </cell>
          <cell r="P26">
            <v>26239.230637031964</v>
          </cell>
          <cell r="Q26">
            <v>30058.933398799061</v>
          </cell>
          <cell r="R26">
            <v>298757.70443560311</v>
          </cell>
        </row>
        <row r="27">
          <cell r="D27" t="str">
            <v>Natural Gas</v>
          </cell>
          <cell r="F27">
            <v>1922.3240000000001</v>
          </cell>
          <cell r="G27">
            <v>1610.759</v>
          </cell>
          <cell r="H27">
            <v>1493.9010000000001</v>
          </cell>
          <cell r="I27">
            <v>958.26293706787317</v>
          </cell>
          <cell r="J27">
            <v>859.00964581621906</v>
          </cell>
          <cell r="K27">
            <v>958.20990173929533</v>
          </cell>
          <cell r="L27">
            <v>1056.1746200866696</v>
          </cell>
          <cell r="M27">
            <v>1079.2612025062308</v>
          </cell>
          <cell r="N27">
            <v>992.75404878721451</v>
          </cell>
          <cell r="O27">
            <v>1007.0644568361512</v>
          </cell>
          <cell r="P27">
            <v>1046.8740565658504</v>
          </cell>
          <cell r="Q27">
            <v>1640.7065495073946</v>
          </cell>
          <cell r="R27">
            <v>14625.301418912899</v>
          </cell>
        </row>
        <row r="28">
          <cell r="D28" t="str">
            <v>Unit Cost ($/ton)</v>
          </cell>
          <cell r="F28">
            <v>61.468726744202066</v>
          </cell>
          <cell r="G28">
            <v>60.265766185223633</v>
          </cell>
          <cell r="H28">
            <v>60.772486951132272</v>
          </cell>
          <cell r="I28">
            <v>61.334112747152652</v>
          </cell>
          <cell r="J28">
            <v>64.357761420218409</v>
          </cell>
          <cell r="K28">
            <v>65.306921492357688</v>
          </cell>
          <cell r="L28">
            <v>65.817265255914947</v>
          </cell>
          <cell r="M28">
            <v>66.064542216780893</v>
          </cell>
          <cell r="N28">
            <v>66.353551458321874</v>
          </cell>
          <cell r="O28">
            <v>66.316428457785591</v>
          </cell>
          <cell r="P28">
            <v>66.549120355426211</v>
          </cell>
          <cell r="Q28">
            <v>66.294468990826871</v>
          </cell>
          <cell r="R28">
            <v>64.245154356497494</v>
          </cell>
        </row>
        <row r="29">
          <cell r="D29" t="str">
            <v>Ignition Support</v>
          </cell>
          <cell r="F29">
            <v>0</v>
          </cell>
          <cell r="G29">
            <v>0</v>
          </cell>
          <cell r="H29">
            <v>0</v>
          </cell>
          <cell r="I29">
            <v>438.10761348772053</v>
          </cell>
          <cell r="J29">
            <v>454.08856033997796</v>
          </cell>
          <cell r="K29">
            <v>438.119816920098</v>
          </cell>
          <cell r="L29">
            <v>408.9583157632751</v>
          </cell>
          <cell r="M29">
            <v>400.16894145967586</v>
          </cell>
          <cell r="N29">
            <v>429.34639830699956</v>
          </cell>
          <cell r="O29">
            <v>425.22902293199149</v>
          </cell>
          <cell r="P29">
            <v>412.29347788358069</v>
          </cell>
          <cell r="Q29">
            <v>332.91656169172353</v>
          </cell>
          <cell r="R29">
            <v>3739.2287087850427</v>
          </cell>
        </row>
        <row r="30">
          <cell r="B30" t="str">
            <v>Total Consumption Costs ($K)</v>
          </cell>
          <cell r="F30">
            <v>50823.07</v>
          </cell>
          <cell r="G30">
            <v>47709.824999999997</v>
          </cell>
          <cell r="H30">
            <v>48443.421999999999</v>
          </cell>
          <cell r="I30">
            <v>43516.777813318229</v>
          </cell>
          <cell r="J30">
            <v>40621.481751630447</v>
          </cell>
          <cell r="K30">
            <v>46242.367565828274</v>
          </cell>
          <cell r="L30">
            <v>51571.720259920825</v>
          </cell>
          <cell r="M30">
            <v>52931.852231581091</v>
          </cell>
          <cell r="N30">
            <v>48735.299633656228</v>
          </cell>
          <cell r="O30">
            <v>49442.015598646758</v>
          </cell>
          <cell r="P30">
            <v>51652.716512936771</v>
          </cell>
          <cell r="Q30">
            <v>59630.226634274077</v>
          </cell>
          <cell r="R30">
            <v>591320.7750017927</v>
          </cell>
        </row>
        <row r="31">
          <cell r="D31" t="str">
            <v>FUEC ($/MWh)</v>
          </cell>
          <cell r="F31">
            <v>25.027414246150091</v>
          </cell>
          <cell r="G31">
            <v>24.795414988210315</v>
          </cell>
          <cell r="H31">
            <v>26.067764943915755</v>
          </cell>
          <cell r="I31">
            <v>25.069636655374257</v>
          </cell>
          <cell r="J31">
            <v>26.299230922281065</v>
          </cell>
          <cell r="K31">
            <v>26.641389119352024</v>
          </cell>
          <cell r="L31">
            <v>26.812943330715122</v>
          </cell>
          <cell r="M31">
            <v>26.903943844737956</v>
          </cell>
          <cell r="N31">
            <v>27.044567038014783</v>
          </cell>
          <cell r="O31">
            <v>27.025440046662219</v>
          </cell>
          <cell r="P31">
            <v>27.105406839122558</v>
          </cell>
          <cell r="Q31">
            <v>27.0835737565274</v>
          </cell>
          <cell r="R31">
            <v>26.328876643020475</v>
          </cell>
        </row>
        <row r="32">
          <cell r="B32" t="str">
            <v>Deliveries</v>
          </cell>
          <cell r="D32" t="str">
            <v>MSC</v>
          </cell>
          <cell r="F32">
            <v>52.391739519000005</v>
          </cell>
          <cell r="G32">
            <v>0</v>
          </cell>
          <cell r="H32">
            <v>0</v>
          </cell>
          <cell r="I32">
            <v>0</v>
          </cell>
          <cell r="J32">
            <v>0</v>
          </cell>
          <cell r="K32">
            <v>0</v>
          </cell>
          <cell r="L32">
            <v>0</v>
          </cell>
          <cell r="M32">
            <v>0</v>
          </cell>
          <cell r="N32">
            <v>0</v>
          </cell>
          <cell r="O32">
            <v>0</v>
          </cell>
          <cell r="P32">
            <v>0</v>
          </cell>
          <cell r="Q32">
            <v>9.9999994063182385E-8</v>
          </cell>
          <cell r="R32">
            <v>52.391739618999999</v>
          </cell>
        </row>
        <row r="33">
          <cell r="C33" t="str">
            <v>(ktons)</v>
          </cell>
          <cell r="D33" t="str">
            <v>HiQ LSC</v>
          </cell>
          <cell r="F33">
            <v>339.59997288</v>
          </cell>
          <cell r="G33">
            <v>1.1023109999999999E-3</v>
          </cell>
          <cell r="H33">
            <v>88.572893472000004</v>
          </cell>
          <cell r="I33">
            <v>341</v>
          </cell>
          <cell r="J33">
            <v>341</v>
          </cell>
          <cell r="K33">
            <v>341</v>
          </cell>
          <cell r="L33">
            <v>372</v>
          </cell>
          <cell r="M33">
            <v>372</v>
          </cell>
          <cell r="N33">
            <v>403</v>
          </cell>
          <cell r="O33">
            <v>372</v>
          </cell>
          <cell r="P33">
            <v>372</v>
          </cell>
          <cell r="Q33">
            <v>309.99951005904961</v>
          </cell>
          <cell r="R33">
            <v>3652.1734787220498</v>
          </cell>
        </row>
        <row r="34">
          <cell r="D34" t="str">
            <v>Port Mix LSC</v>
          </cell>
          <cell r="F34">
            <v>130.00876396199999</v>
          </cell>
          <cell r="G34">
            <v>0</v>
          </cell>
          <cell r="H34">
            <v>0</v>
          </cell>
          <cell r="I34">
            <v>0</v>
          </cell>
          <cell r="J34">
            <v>0</v>
          </cell>
          <cell r="K34">
            <v>0</v>
          </cell>
          <cell r="L34">
            <v>0</v>
          </cell>
          <cell r="M34">
            <v>0</v>
          </cell>
          <cell r="N34">
            <v>0</v>
          </cell>
          <cell r="O34">
            <v>0</v>
          </cell>
          <cell r="P34">
            <v>0</v>
          </cell>
          <cell r="Q34">
            <v>9.9999994063182385E-8</v>
          </cell>
          <cell r="R34">
            <v>130.00876406199998</v>
          </cell>
        </row>
        <row r="35">
          <cell r="D35" t="str">
            <v>WCB</v>
          </cell>
          <cell r="F35">
            <v>0</v>
          </cell>
          <cell r="G35">
            <v>0</v>
          </cell>
          <cell r="H35">
            <v>0</v>
          </cell>
          <cell r="I35">
            <v>0</v>
          </cell>
          <cell r="J35">
            <v>0</v>
          </cell>
          <cell r="K35">
            <v>0</v>
          </cell>
          <cell r="L35">
            <v>0</v>
          </cell>
          <cell r="M35">
            <v>0</v>
          </cell>
          <cell r="N35">
            <v>0</v>
          </cell>
          <cell r="O35">
            <v>0</v>
          </cell>
          <cell r="P35">
            <v>0</v>
          </cell>
          <cell r="Q35">
            <v>0</v>
          </cell>
          <cell r="R35">
            <v>0</v>
          </cell>
        </row>
        <row r="36">
          <cell r="D36" t="str">
            <v>PRB</v>
          </cell>
          <cell r="F36">
            <v>279.11727062100005</v>
          </cell>
          <cell r="G36">
            <v>0.86421182400000007</v>
          </cell>
          <cell r="H36">
            <v>117.56257046100001</v>
          </cell>
          <cell r="I36">
            <v>924</v>
          </cell>
          <cell r="J36">
            <v>837</v>
          </cell>
          <cell r="K36">
            <v>837</v>
          </cell>
          <cell r="L36">
            <v>864</v>
          </cell>
          <cell r="M36">
            <v>864</v>
          </cell>
          <cell r="N36">
            <v>808</v>
          </cell>
          <cell r="O36">
            <v>808</v>
          </cell>
          <cell r="P36">
            <v>808</v>
          </cell>
          <cell r="Q36">
            <v>696.00016120875966</v>
          </cell>
          <cell r="R36">
            <v>7843.5442141147605</v>
          </cell>
        </row>
        <row r="37">
          <cell r="C37" t="str">
            <v>($ 000's)</v>
          </cell>
          <cell r="D37" t="str">
            <v>MSC</v>
          </cell>
          <cell r="F37">
            <v>3763.0250000000001</v>
          </cell>
          <cell r="G37">
            <v>-1.5980000000000001</v>
          </cell>
          <cell r="H37">
            <v>0</v>
          </cell>
          <cell r="I37">
            <v>0</v>
          </cell>
          <cell r="J37">
            <v>0</v>
          </cell>
          <cell r="K37">
            <v>0</v>
          </cell>
          <cell r="L37">
            <v>0</v>
          </cell>
          <cell r="M37">
            <v>0</v>
          </cell>
          <cell r="N37">
            <v>0</v>
          </cell>
          <cell r="O37">
            <v>0</v>
          </cell>
          <cell r="P37">
            <v>0</v>
          </cell>
          <cell r="Q37">
            <v>7.6384485070335149E-6</v>
          </cell>
          <cell r="R37">
            <v>3761.4270076384487</v>
          </cell>
        </row>
        <row r="38">
          <cell r="D38" t="str">
            <v>HiQ LSC</v>
          </cell>
          <cell r="F38">
            <v>22201.312000000002</v>
          </cell>
          <cell r="G38">
            <v>80.194000000000003</v>
          </cell>
          <cell r="H38">
            <v>5962.8549999999996</v>
          </cell>
          <cell r="I38">
            <v>24662.847254194185</v>
          </cell>
          <cell r="J38">
            <v>24579.326151525747</v>
          </cell>
          <cell r="K38">
            <v>24532.046244742909</v>
          </cell>
          <cell r="L38">
            <v>26743.145409102643</v>
          </cell>
          <cell r="M38">
            <v>26725.0673452103</v>
          </cell>
          <cell r="N38">
            <v>28933.807751990549</v>
          </cell>
          <cell r="O38">
            <v>26691.341569881846</v>
          </cell>
          <cell r="P38">
            <v>26596.789288255084</v>
          </cell>
          <cell r="Q38">
            <v>22094.768848156898</v>
          </cell>
          <cell r="R38">
            <v>259803.50086306015</v>
          </cell>
        </row>
        <row r="39">
          <cell r="D39" t="str">
            <v>Port Mix LSC</v>
          </cell>
          <cell r="F39">
            <v>8430.4789999999994</v>
          </cell>
          <cell r="G39">
            <v>0</v>
          </cell>
          <cell r="H39">
            <v>0</v>
          </cell>
          <cell r="I39">
            <v>0</v>
          </cell>
          <cell r="J39">
            <v>0</v>
          </cell>
          <cell r="K39">
            <v>0</v>
          </cell>
          <cell r="L39">
            <v>0</v>
          </cell>
          <cell r="M39">
            <v>0</v>
          </cell>
          <cell r="N39">
            <v>0</v>
          </cell>
          <cell r="O39">
            <v>0</v>
          </cell>
          <cell r="P39">
            <v>0</v>
          </cell>
          <cell r="Q39">
            <v>7.3927084273666921E-6</v>
          </cell>
          <cell r="R39">
            <v>8430.479007392707</v>
          </cell>
        </row>
        <row r="40">
          <cell r="D40" t="str">
            <v>WCB</v>
          </cell>
          <cell r="F40">
            <v>0</v>
          </cell>
          <cell r="G40">
            <v>0</v>
          </cell>
          <cell r="H40">
            <v>0</v>
          </cell>
          <cell r="I40">
            <v>0</v>
          </cell>
          <cell r="J40">
            <v>0</v>
          </cell>
          <cell r="K40">
            <v>0</v>
          </cell>
          <cell r="L40">
            <v>0</v>
          </cell>
          <cell r="M40">
            <v>0</v>
          </cell>
          <cell r="N40">
            <v>0</v>
          </cell>
          <cell r="O40">
            <v>0</v>
          </cell>
          <cell r="P40">
            <v>0</v>
          </cell>
          <cell r="Q40">
            <v>0</v>
          </cell>
          <cell r="R40">
            <v>0</v>
          </cell>
        </row>
        <row r="41">
          <cell r="D41" t="str">
            <v>PRB</v>
          </cell>
          <cell r="F41">
            <v>9205.6859999999997</v>
          </cell>
          <cell r="G41">
            <v>86.241</v>
          </cell>
          <cell r="H41">
            <v>5064.6940000000004</v>
          </cell>
          <cell r="I41">
            <v>38103.186276954264</v>
          </cell>
          <cell r="J41">
            <v>35002.820546648174</v>
          </cell>
          <cell r="K41">
            <v>35208.399008493092</v>
          </cell>
          <cell r="L41">
            <v>36289.493316391709</v>
          </cell>
          <cell r="M41">
            <v>36712.281123573928</v>
          </cell>
          <cell r="N41">
            <v>33804.26207239279</v>
          </cell>
          <cell r="O41">
            <v>34633.849002357674</v>
          </cell>
          <cell r="P41">
            <v>33400.269259939982</v>
          </cell>
          <cell r="Q41">
            <v>29432.223331000376</v>
          </cell>
          <cell r="R41">
            <v>326943.404937752</v>
          </cell>
        </row>
        <row r="42">
          <cell r="C42" t="str">
            <v xml:space="preserve"> ($/ton)</v>
          </cell>
          <cell r="D42" t="str">
            <v>MSC</v>
          </cell>
          <cell r="F42">
            <v>71.824776855048469</v>
          </cell>
          <cell r="G42">
            <v>0</v>
          </cell>
          <cell r="H42">
            <v>0</v>
          </cell>
          <cell r="I42">
            <v>0</v>
          </cell>
          <cell r="J42">
            <v>0</v>
          </cell>
          <cell r="K42">
            <v>0</v>
          </cell>
          <cell r="L42">
            <v>0</v>
          </cell>
          <cell r="M42">
            <v>0</v>
          </cell>
          <cell r="N42">
            <v>0</v>
          </cell>
          <cell r="O42">
            <v>0</v>
          </cell>
          <cell r="P42">
            <v>0</v>
          </cell>
          <cell r="Q42">
            <v>76.384489605142988</v>
          </cell>
          <cell r="R42">
            <v>71.794275872343007</v>
          </cell>
        </row>
        <row r="43">
          <cell r="D43" t="str">
            <v>HiQ LSC</v>
          </cell>
          <cell r="F43">
            <v>65.374893324402564</v>
          </cell>
          <cell r="G43">
            <v>72750.793560075152</v>
          </cell>
          <cell r="H43">
            <v>67.321443008802689</v>
          </cell>
          <cell r="I43">
            <v>72.325065261566522</v>
          </cell>
          <cell r="J43">
            <v>72.080135341717735</v>
          </cell>
          <cell r="K43">
            <v>71.94148458868888</v>
          </cell>
          <cell r="L43">
            <v>71.890175830921081</v>
          </cell>
          <cell r="M43">
            <v>71.841578884973927</v>
          </cell>
          <cell r="N43">
            <v>71.796049012383492</v>
          </cell>
          <cell r="O43">
            <v>71.75091819860711</v>
          </cell>
          <cell r="P43">
            <v>71.496745398535168</v>
          </cell>
          <cell r="Q43">
            <v>71.273560541912545</v>
          </cell>
          <cell r="R43">
            <v>71.136681315031424</v>
          </cell>
        </row>
        <row r="44">
          <cell r="D44" t="str">
            <v>Port Mix LSC</v>
          </cell>
          <cell r="F44">
            <v>64.845466898401767</v>
          </cell>
          <cell r="G44">
            <v>0</v>
          </cell>
          <cell r="H44">
            <v>0</v>
          </cell>
          <cell r="I44">
            <v>0</v>
          </cell>
          <cell r="J44">
            <v>0</v>
          </cell>
          <cell r="K44">
            <v>0</v>
          </cell>
          <cell r="L44">
            <v>0</v>
          </cell>
          <cell r="M44">
            <v>0</v>
          </cell>
          <cell r="N44">
            <v>0</v>
          </cell>
          <cell r="O44">
            <v>0</v>
          </cell>
          <cell r="P44">
            <v>0</v>
          </cell>
          <cell r="Q44">
            <v>73.927088662583344</v>
          </cell>
          <cell r="R44">
            <v>64.845466905387156</v>
          </cell>
        </row>
        <row r="45">
          <cell r="D45" t="str">
            <v>WCB</v>
          </cell>
          <cell r="F45">
            <v>0</v>
          </cell>
          <cell r="G45">
            <v>0</v>
          </cell>
          <cell r="H45">
            <v>0</v>
          </cell>
          <cell r="I45">
            <v>0</v>
          </cell>
          <cell r="J45">
            <v>0</v>
          </cell>
          <cell r="K45">
            <v>0</v>
          </cell>
          <cell r="L45">
            <v>0</v>
          </cell>
          <cell r="M45">
            <v>0</v>
          </cell>
          <cell r="N45">
            <v>0</v>
          </cell>
          <cell r="O45">
            <v>0</v>
          </cell>
          <cell r="P45">
            <v>0</v>
          </cell>
          <cell r="Q45">
            <v>0</v>
          </cell>
          <cell r="R45">
            <v>0</v>
          </cell>
        </row>
        <row r="46">
          <cell r="D46" t="str">
            <v>PRB</v>
          </cell>
          <cell r="F46">
            <v>32.981427410487825</v>
          </cell>
          <cell r="G46">
            <v>99.791506671169998</v>
          </cell>
          <cell r="H46">
            <v>43.080837550078513</v>
          </cell>
          <cell r="I46">
            <v>41.237214585448335</v>
          </cell>
          <cell r="J46">
            <v>41.819379386676424</v>
          </cell>
          <cell r="K46">
            <v>42.064992841688273</v>
          </cell>
          <cell r="L46">
            <v>42.001728375453368</v>
          </cell>
          <cell r="M46">
            <v>42.491066115247605</v>
          </cell>
          <cell r="N46">
            <v>41.836958010387107</v>
          </cell>
          <cell r="O46">
            <v>42.863674507868403</v>
          </cell>
          <cell r="P46">
            <v>41.336966905866305</v>
          </cell>
          <cell r="Q46">
            <v>42.287667404968339</v>
          </cell>
          <cell r="R46">
            <v>41.683121304958632</v>
          </cell>
        </row>
        <row r="47">
          <cell r="B47" t="str">
            <v>Month End</v>
          </cell>
          <cell r="D47" t="str">
            <v>MSC</v>
          </cell>
          <cell r="E47">
            <v>-2.6547062714499248E-3</v>
          </cell>
          <cell r="F47">
            <v>10.151239054409405</v>
          </cell>
          <cell r="G47">
            <v>0</v>
          </cell>
          <cell r="H47">
            <v>0</v>
          </cell>
          <cell r="I47">
            <v>0</v>
          </cell>
          <cell r="J47">
            <v>0</v>
          </cell>
          <cell r="K47">
            <v>0</v>
          </cell>
          <cell r="L47">
            <v>0</v>
          </cell>
          <cell r="M47">
            <v>0</v>
          </cell>
          <cell r="N47">
            <v>0</v>
          </cell>
          <cell r="O47">
            <v>0</v>
          </cell>
          <cell r="P47">
            <v>0</v>
          </cell>
          <cell r="Q47">
            <v>9.9999994063182385E-8</v>
          </cell>
          <cell r="R47">
            <v>9.9999994063182385E-8</v>
          </cell>
        </row>
        <row r="48">
          <cell r="B48" t="str">
            <v>Inventories</v>
          </cell>
          <cell r="D48" t="str">
            <v>HiQ LSC</v>
          </cell>
          <cell r="E48">
            <v>1142.9992721466901</v>
          </cell>
          <cell r="F48">
            <v>1299.7701740520001</v>
          </cell>
          <cell r="G48">
            <v>1018.0205847630001</v>
          </cell>
          <cell r="H48">
            <v>751.22274187800008</v>
          </cell>
          <cell r="I48">
            <v>787.97215291995383</v>
          </cell>
          <cell r="J48">
            <v>858.37376276836903</v>
          </cell>
          <cell r="K48">
            <v>895.14111289960567</v>
          </cell>
          <cell r="L48">
            <v>929.85695379569188</v>
          </cell>
          <cell r="M48">
            <v>956.80988150295912</v>
          </cell>
          <cell r="N48">
            <v>1043.9029935863423</v>
          </cell>
          <cell r="O48">
            <v>1095.1660276894611</v>
          </cell>
          <cell r="P48">
            <v>1133.0121250857715</v>
          </cell>
          <cell r="Q48">
            <v>1057.699478024598</v>
          </cell>
          <cell r="R48">
            <v>1057.699478024598</v>
          </cell>
        </row>
        <row r="49">
          <cell r="C49" t="str">
            <v>(ktons)</v>
          </cell>
          <cell r="D49" t="str">
            <v>Port Mix LSC</v>
          </cell>
          <cell r="F49">
            <v>25.189953916590596</v>
          </cell>
          <cell r="G49">
            <v>0</v>
          </cell>
          <cell r="H49">
            <v>0</v>
          </cell>
          <cell r="I49">
            <v>0</v>
          </cell>
          <cell r="J49">
            <v>0</v>
          </cell>
          <cell r="K49">
            <v>0</v>
          </cell>
          <cell r="L49">
            <v>0</v>
          </cell>
          <cell r="M49">
            <v>0</v>
          </cell>
          <cell r="N49">
            <v>0</v>
          </cell>
          <cell r="O49">
            <v>0</v>
          </cell>
          <cell r="P49">
            <v>0</v>
          </cell>
          <cell r="Q49">
            <v>9.9999994063182385E-8</v>
          </cell>
          <cell r="R49">
            <v>9.9999994063182385E-8</v>
          </cell>
        </row>
        <row r="50">
          <cell r="D50" t="str">
            <v>WCB</v>
          </cell>
          <cell r="E50">
            <v>0</v>
          </cell>
          <cell r="F50">
            <v>0</v>
          </cell>
          <cell r="G50">
            <v>0</v>
          </cell>
          <cell r="H50">
            <v>0</v>
          </cell>
          <cell r="I50">
            <v>0</v>
          </cell>
          <cell r="J50">
            <v>0</v>
          </cell>
          <cell r="K50">
            <v>0</v>
          </cell>
          <cell r="L50">
            <v>0</v>
          </cell>
          <cell r="M50">
            <v>0</v>
          </cell>
          <cell r="N50">
            <v>0</v>
          </cell>
          <cell r="O50">
            <v>0</v>
          </cell>
          <cell r="P50">
            <v>0</v>
          </cell>
          <cell r="Q50">
            <v>0</v>
          </cell>
          <cell r="R50">
            <v>0</v>
          </cell>
        </row>
        <row r="51">
          <cell r="B51">
            <v>93.235302512423402</v>
          </cell>
          <cell r="C51" t="str">
            <v>Days</v>
          </cell>
          <cell r="D51" t="str">
            <v>PRB</v>
          </cell>
          <cell r="E51">
            <v>2295.427073247</v>
          </cell>
          <cell r="F51">
            <v>1881.46850724</v>
          </cell>
          <cell r="G51">
            <v>1219.5153193860001</v>
          </cell>
          <cell r="H51">
            <v>720.80777676599996</v>
          </cell>
          <cell r="I51">
            <v>1079.770968701057</v>
          </cell>
          <cell r="J51">
            <v>1414.2311012766852</v>
          </cell>
          <cell r="K51">
            <v>1686.2276086632678</v>
          </cell>
          <cell r="L51">
            <v>1923.8427417559992</v>
          </cell>
          <cell r="M51">
            <v>2147.0410360694955</v>
          </cell>
          <cell r="N51">
            <v>2368.3568156529213</v>
          </cell>
          <cell r="O51">
            <v>2580.7024504158562</v>
          </cell>
          <cell r="P51">
            <v>2768.130917009004</v>
          </cell>
          <cell r="Q51">
            <v>2748.5513578516347</v>
          </cell>
          <cell r="R51">
            <v>2748.5513578516347</v>
          </cell>
        </row>
        <row r="52">
          <cell r="C52" t="str">
            <v>($ 000's)</v>
          </cell>
          <cell r="D52" t="str">
            <v>MSC</v>
          </cell>
          <cell r="F52">
            <v>693.24734026339172</v>
          </cell>
          <cell r="G52">
            <v>0</v>
          </cell>
          <cell r="H52">
            <v>0</v>
          </cell>
          <cell r="I52">
            <v>0</v>
          </cell>
          <cell r="J52">
            <v>0</v>
          </cell>
          <cell r="K52">
            <v>0</v>
          </cell>
          <cell r="L52">
            <v>0</v>
          </cell>
          <cell r="M52">
            <v>0</v>
          </cell>
          <cell r="N52">
            <v>0</v>
          </cell>
          <cell r="O52">
            <v>0</v>
          </cell>
          <cell r="P52">
            <v>0</v>
          </cell>
          <cell r="Q52">
            <v>7.6384485070335149E-6</v>
          </cell>
          <cell r="R52">
            <v>7.6384485070335149E-6</v>
          </cell>
        </row>
        <row r="53">
          <cell r="D53" t="str">
            <v>HiQ LSC</v>
          </cell>
          <cell r="F53">
            <v>87341.51758</v>
          </cell>
          <cell r="G53">
            <v>68487.862999999998</v>
          </cell>
          <cell r="H53">
            <v>50542.968000000001</v>
          </cell>
          <cell r="I53">
            <v>54735.55134385977</v>
          </cell>
          <cell r="J53">
            <v>60518.081158329587</v>
          </cell>
          <cell r="K53">
            <v>63600.757682833471</v>
          </cell>
          <cell r="L53">
            <v>66379.493721955398</v>
          </cell>
          <cell r="M53">
            <v>68472.761653782989</v>
          </cell>
          <cell r="N53">
            <v>74799.134575434218</v>
          </cell>
          <cell r="O53">
            <v>78508.601753887793</v>
          </cell>
          <cell r="P53">
            <v>81151.072700687509</v>
          </cell>
          <cell r="Q53">
            <v>75648.171424568514</v>
          </cell>
          <cell r="R53">
            <v>75648.171424568514</v>
          </cell>
        </row>
        <row r="54">
          <cell r="D54" t="str">
            <v>Port Mix LSC</v>
          </cell>
          <cell r="F54">
            <v>1720.2696597366082</v>
          </cell>
          <cell r="G54">
            <v>-0.06</v>
          </cell>
          <cell r="H54">
            <v>0</v>
          </cell>
          <cell r="I54">
            <v>0</v>
          </cell>
          <cell r="J54">
            <v>0</v>
          </cell>
          <cell r="K54">
            <v>0</v>
          </cell>
          <cell r="L54">
            <v>0</v>
          </cell>
          <cell r="M54">
            <v>0</v>
          </cell>
          <cell r="N54">
            <v>0</v>
          </cell>
          <cell r="O54">
            <v>0</v>
          </cell>
          <cell r="P54">
            <v>0</v>
          </cell>
          <cell r="Q54">
            <v>7.3927084273666921E-6</v>
          </cell>
          <cell r="R54">
            <v>7.3927084273666921E-6</v>
          </cell>
        </row>
        <row r="55">
          <cell r="D55" t="str">
            <v>WCB</v>
          </cell>
          <cell r="F55">
            <v>0</v>
          </cell>
          <cell r="G55">
            <v>0</v>
          </cell>
          <cell r="H55">
            <v>0</v>
          </cell>
          <cell r="I55">
            <v>0</v>
          </cell>
          <cell r="J55">
            <v>0</v>
          </cell>
          <cell r="K55">
            <v>0</v>
          </cell>
          <cell r="L55">
            <v>0</v>
          </cell>
          <cell r="M55">
            <v>0</v>
          </cell>
          <cell r="N55">
            <v>0</v>
          </cell>
          <cell r="O55">
            <v>0</v>
          </cell>
          <cell r="P55">
            <v>0</v>
          </cell>
          <cell r="Q55">
            <v>0</v>
          </cell>
          <cell r="R55">
            <v>0</v>
          </cell>
        </row>
        <row r="56">
          <cell r="D56" t="str">
            <v>PRB</v>
          </cell>
          <cell r="F56">
            <v>70262.154580000002</v>
          </cell>
          <cell r="G56">
            <v>45595.853000000003</v>
          </cell>
          <cell r="H56">
            <v>27618.717000000001</v>
          </cell>
          <cell r="I56">
            <v>44071.759924526043</v>
          </cell>
          <cell r="J56">
            <v>58562.993262755888</v>
          </cell>
          <cell r="K56">
            <v>70374.724144319116</v>
          </cell>
          <cell r="L56">
            <v>80522.03950662064</v>
          </cell>
          <cell r="M56">
            <v>90413.697955962067</v>
          </cell>
          <cell r="N56">
            <v>99512.195672132162</v>
          </cell>
          <cell r="O56">
            <v>109118.19694703948</v>
          </cell>
          <cell r="P56">
            <v>116279.23556994752</v>
          </cell>
          <cell r="Q56">
            <v>115652.52550214881</v>
          </cell>
          <cell r="R56">
            <v>115652.52550214881</v>
          </cell>
        </row>
        <row r="57">
          <cell r="C57" t="str">
            <v xml:space="preserve"> ($/ton)</v>
          </cell>
          <cell r="D57" t="str">
            <v>MSC</v>
          </cell>
          <cell r="F57">
            <v>68.291893880901668</v>
          </cell>
          <cell r="G57">
            <v>0</v>
          </cell>
          <cell r="H57">
            <v>0</v>
          </cell>
          <cell r="I57">
            <v>0</v>
          </cell>
          <cell r="J57">
            <v>0</v>
          </cell>
          <cell r="K57">
            <v>0</v>
          </cell>
          <cell r="L57">
            <v>0</v>
          </cell>
          <cell r="M57">
            <v>0</v>
          </cell>
          <cell r="N57">
            <v>0</v>
          </cell>
          <cell r="O57">
            <v>0</v>
          </cell>
          <cell r="P57">
            <v>0</v>
          </cell>
          <cell r="Q57">
            <v>76.384489605142988</v>
          </cell>
          <cell r="R57">
            <v>76.384489605142988</v>
          </cell>
        </row>
        <row r="58">
          <cell r="D58" t="str">
            <v>HiQ LSC</v>
          </cell>
          <cell r="F58">
            <v>67.197662574234229</v>
          </cell>
          <cell r="G58">
            <v>67.275518810795248</v>
          </cell>
          <cell r="H58">
            <v>67.280934378592434</v>
          </cell>
          <cell r="I58" t="str">
            <v xml:space="preserve"> </v>
          </cell>
          <cell r="J58">
            <v>70.503181461594025</v>
          </cell>
          <cell r="K58">
            <v>71.051096599521955</v>
          </cell>
          <cell r="L58">
            <v>71.386779924582143</v>
          </cell>
          <cell r="M58">
            <v>71.563602108943343</v>
          </cell>
          <cell r="N58">
            <v>71.653338514205061</v>
          </cell>
          <cell r="O58">
            <v>71.686483847131569</v>
          </cell>
          <cell r="P58">
            <v>71.624187335633493</v>
          </cell>
          <cell r="Q58">
            <v>71.521422668991079</v>
          </cell>
          <cell r="R58">
            <v>71.521422668991079</v>
          </cell>
        </row>
        <row r="59">
          <cell r="D59" t="str">
            <v>Port Mix LSC</v>
          </cell>
          <cell r="F59">
            <v>68.291893880901668</v>
          </cell>
          <cell r="G59">
            <v>0</v>
          </cell>
          <cell r="H59">
            <v>0</v>
          </cell>
          <cell r="I59">
            <v>0</v>
          </cell>
          <cell r="J59">
            <v>0</v>
          </cell>
          <cell r="K59">
            <v>0</v>
          </cell>
          <cell r="L59">
            <v>0</v>
          </cell>
          <cell r="M59">
            <v>0</v>
          </cell>
          <cell r="N59">
            <v>0</v>
          </cell>
          <cell r="O59">
            <v>0</v>
          </cell>
          <cell r="P59">
            <v>0</v>
          </cell>
          <cell r="Q59">
            <v>73.927088662583344</v>
          </cell>
          <cell r="R59">
            <v>73.927088662583344</v>
          </cell>
        </row>
        <row r="60">
          <cell r="D60" t="str">
            <v>WCB</v>
          </cell>
          <cell r="F60">
            <v>0</v>
          </cell>
          <cell r="G60">
            <v>0</v>
          </cell>
          <cell r="H60">
            <v>0</v>
          </cell>
          <cell r="I60">
            <v>0</v>
          </cell>
          <cell r="J60">
            <v>0</v>
          </cell>
          <cell r="K60">
            <v>0</v>
          </cell>
          <cell r="L60">
            <v>0</v>
          </cell>
          <cell r="M60">
            <v>0</v>
          </cell>
          <cell r="N60">
            <v>0</v>
          </cell>
          <cell r="O60">
            <v>0</v>
          </cell>
          <cell r="P60">
            <v>0</v>
          </cell>
          <cell r="Q60">
            <v>0</v>
          </cell>
          <cell r="R60">
            <v>0</v>
          </cell>
        </row>
        <row r="61">
          <cell r="D61" t="str">
            <v>PRB</v>
          </cell>
          <cell r="F61">
            <v>37.344316053990354</v>
          </cell>
          <cell r="G61">
            <v>37.388503674522546</v>
          </cell>
          <cell r="H61">
            <v>38.316341596528069</v>
          </cell>
          <cell r="I61">
            <v>40.815840768106121</v>
          </cell>
          <cell r="J61">
            <v>41.409776103699485</v>
          </cell>
          <cell r="K61">
            <v>41.735008834369431</v>
          </cell>
          <cell r="L61">
            <v>41.854792888697162</v>
          </cell>
          <cell r="M61">
            <v>42.110838329144798</v>
          </cell>
          <cell r="N61">
            <v>42.017400002582846</v>
          </cell>
          <cell r="O61">
            <v>42.282362668139484</v>
          </cell>
          <cell r="P61">
            <v>42.006407592740779</v>
          </cell>
          <cell r="Q61">
            <v>42.077629428961053</v>
          </cell>
          <cell r="R61">
            <v>42.077629428961053</v>
          </cell>
        </row>
        <row r="62">
          <cell r="E62">
            <v>6817.5473017723052</v>
          </cell>
          <cell r="F62">
            <v>6505.7265317487345</v>
          </cell>
          <cell r="G62">
            <v>4401.2243647050518</v>
          </cell>
          <cell r="H62">
            <v>3110.9313437650358</v>
          </cell>
          <cell r="I62">
            <v>3815.0725909972734</v>
          </cell>
          <cell r="J62">
            <v>4558.365626096157</v>
          </cell>
          <cell r="K62">
            <v>5110.484552920464</v>
          </cell>
          <cell r="L62">
            <v>5600.5940432835341</v>
          </cell>
          <cell r="M62">
            <v>6049.8399814268296</v>
          </cell>
          <cell r="N62">
            <v>6644.0406693064169</v>
          </cell>
          <cell r="O62">
            <v>7132.11515688074</v>
          </cell>
          <cell r="P62">
            <v>7539.8965542722744</v>
          </cell>
          <cell r="Q62">
            <v>7294.0412100609583</v>
          </cell>
        </row>
        <row r="63">
          <cell r="A63" t="str">
            <v>I:\Fuelsdiv\Planning &amp; Reporting\FRCST-02\Revision\May01-02\Monthly.123</v>
          </cell>
        </row>
      </sheetData>
      <sheetData sheetId="2" refreshError="1">
        <row r="1">
          <cell r="J1" t="str">
            <v>FBU FUEL FORECAST</v>
          </cell>
        </row>
        <row r="2">
          <cell r="A2" t="str">
            <v xml:space="preserve"> May Update (P5)</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Thunder Bay</v>
          </cell>
          <cell r="B5" t="str">
            <v>Energy</v>
          </cell>
          <cell r="D5" t="str">
            <v>GWh</v>
          </cell>
          <cell r="F5">
            <v>121.464</v>
          </cell>
          <cell r="G5">
            <v>123.036</v>
          </cell>
          <cell r="H5">
            <v>202.50200000000001</v>
          </cell>
          <cell r="I5">
            <v>125.113</v>
          </cell>
          <cell r="J5">
            <v>144.48949999999999</v>
          </cell>
          <cell r="K5">
            <v>164.00110000000001</v>
          </cell>
          <cell r="L5">
            <v>0</v>
          </cell>
          <cell r="M5">
            <v>0</v>
          </cell>
          <cell r="N5">
            <v>0</v>
          </cell>
          <cell r="O5">
            <v>0</v>
          </cell>
          <cell r="P5">
            <v>0</v>
          </cell>
          <cell r="Q5">
            <v>0</v>
          </cell>
          <cell r="R5">
            <v>880.60559999999998</v>
          </cell>
        </row>
        <row r="6">
          <cell r="B6" t="str">
            <v xml:space="preserve">ByProducts </v>
          </cell>
        </row>
        <row r="7">
          <cell r="D7" t="str">
            <v>SO2   (Mg)</v>
          </cell>
          <cell r="F7">
            <v>686.2</v>
          </cell>
          <cell r="G7">
            <v>741.8</v>
          </cell>
          <cell r="H7">
            <v>1167.7377155399997</v>
          </cell>
          <cell r="I7">
            <v>689.7813388330112</v>
          </cell>
          <cell r="J7">
            <v>792.85966489323027</v>
          </cell>
          <cell r="K7">
            <v>896.14513493308721</v>
          </cell>
          <cell r="L7">
            <v>0</v>
          </cell>
          <cell r="M7">
            <v>0</v>
          </cell>
          <cell r="N7">
            <v>0</v>
          </cell>
          <cell r="O7">
            <v>0</v>
          </cell>
          <cell r="P7">
            <v>0</v>
          </cell>
          <cell r="Q7">
            <v>0</v>
          </cell>
          <cell r="R7">
            <v>4974.5238541993285</v>
          </cell>
        </row>
        <row r="8">
          <cell r="D8" t="str">
            <v>NOx   (Mg)</v>
          </cell>
          <cell r="F8">
            <v>158.69999999999999</v>
          </cell>
          <cell r="G8">
            <v>155.30000000000001</v>
          </cell>
          <cell r="H8">
            <v>243.08496350793402</v>
          </cell>
          <cell r="I8">
            <v>155.18755477981148</v>
          </cell>
          <cell r="J8">
            <v>177.77571563730586</v>
          </cell>
          <cell r="K8">
            <v>200.12946514617505</v>
          </cell>
          <cell r="L8">
            <v>0</v>
          </cell>
          <cell r="M8">
            <v>0</v>
          </cell>
          <cell r="N8">
            <v>0</v>
          </cell>
          <cell r="O8">
            <v>0</v>
          </cell>
          <cell r="P8">
            <v>0</v>
          </cell>
          <cell r="Q8">
            <v>0</v>
          </cell>
          <cell r="R8">
            <v>1090.1776990712265</v>
          </cell>
        </row>
        <row r="9">
          <cell r="D9" t="str">
            <v>Total AGE   (Mg)</v>
          </cell>
          <cell r="F9">
            <v>844.9</v>
          </cell>
          <cell r="G9">
            <v>897.1</v>
          </cell>
          <cell r="H9">
            <v>1410.8226790479337</v>
          </cell>
          <cell r="I9">
            <v>844.96889361282274</v>
          </cell>
          <cell r="J9">
            <v>970.63538053053617</v>
          </cell>
          <cell r="K9">
            <v>1096.2746000792622</v>
          </cell>
          <cell r="L9">
            <v>0</v>
          </cell>
          <cell r="M9">
            <v>0</v>
          </cell>
          <cell r="N9">
            <v>0</v>
          </cell>
          <cell r="O9">
            <v>0</v>
          </cell>
          <cell r="P9">
            <v>0</v>
          </cell>
          <cell r="Q9">
            <v>0</v>
          </cell>
          <cell r="R9">
            <v>6064.7015532705545</v>
          </cell>
        </row>
        <row r="10">
          <cell r="D10" t="str">
            <v>CO2  (Gg)</v>
          </cell>
          <cell r="F10">
            <v>133</v>
          </cell>
          <cell r="G10">
            <v>136</v>
          </cell>
          <cell r="H10">
            <v>217.90353229874586</v>
          </cell>
          <cell r="I10">
            <v>128.84222015298391</v>
          </cell>
          <cell r="J10">
            <v>148.05918377366422</v>
          </cell>
          <cell r="K10">
            <v>167.31682353430233</v>
          </cell>
          <cell r="L10">
            <v>0</v>
          </cell>
          <cell r="M10">
            <v>0</v>
          </cell>
          <cell r="N10">
            <v>0</v>
          </cell>
          <cell r="O10">
            <v>0</v>
          </cell>
          <cell r="P10">
            <v>0</v>
          </cell>
          <cell r="Q10">
            <v>0</v>
          </cell>
          <cell r="R10">
            <v>931.12175975969626</v>
          </cell>
        </row>
        <row r="11">
          <cell r="D11" t="str">
            <v>Particulate  (Mg)</v>
          </cell>
          <cell r="F11">
            <v>0</v>
          </cell>
          <cell r="G11">
            <v>0</v>
          </cell>
          <cell r="H11">
            <v>31.84177500000003</v>
          </cell>
          <cell r="I11">
            <v>18.798865742935561</v>
          </cell>
          <cell r="J11">
            <v>21.611003157503351</v>
          </cell>
          <cell r="K11">
            <v>24.428628975119942</v>
          </cell>
          <cell r="L11">
            <v>0</v>
          </cell>
          <cell r="M11">
            <v>0</v>
          </cell>
          <cell r="N11">
            <v>0</v>
          </cell>
          <cell r="O11">
            <v>0</v>
          </cell>
          <cell r="P11">
            <v>0</v>
          </cell>
          <cell r="Q11">
            <v>0</v>
          </cell>
          <cell r="R11">
            <v>96.680272875558884</v>
          </cell>
        </row>
        <row r="12">
          <cell r="B12" t="str">
            <v>Ash Summary (Gg)</v>
          </cell>
        </row>
        <row r="13">
          <cell r="C13" t="str">
            <v xml:space="preserve">     Total Fly Ash Production </v>
          </cell>
          <cell r="F13">
            <v>6.3179640749999999</v>
          </cell>
          <cell r="G13">
            <v>6.4533068250000012</v>
          </cell>
          <cell r="H13">
            <v>10.582083225</v>
          </cell>
          <cell r="I13">
            <v>6.2474897152355791</v>
          </cell>
          <cell r="J13">
            <v>7.1820567160102726</v>
          </cell>
          <cell r="K13">
            <v>8.1184476960648535</v>
          </cell>
          <cell r="L13">
            <v>0</v>
          </cell>
          <cell r="M13">
            <v>0</v>
          </cell>
          <cell r="N13">
            <v>0</v>
          </cell>
          <cell r="O13">
            <v>0</v>
          </cell>
          <cell r="P13">
            <v>0</v>
          </cell>
          <cell r="Q13">
            <v>0</v>
          </cell>
          <cell r="R13">
            <v>44.901348252310704</v>
          </cell>
        </row>
        <row r="14">
          <cell r="C14" t="str">
            <v xml:space="preserve">     Bottom Ash Production</v>
          </cell>
          <cell r="F14">
            <v>2.1059880250000003</v>
          </cell>
          <cell r="G14">
            <v>2.151102275</v>
          </cell>
          <cell r="H14">
            <v>3.527361075</v>
          </cell>
          <cell r="I14">
            <v>2.0824965717451933</v>
          </cell>
          <cell r="J14">
            <v>2.3940189053367575</v>
          </cell>
          <cell r="K14">
            <v>2.7061492320216178</v>
          </cell>
          <cell r="L14">
            <v>0</v>
          </cell>
          <cell r="M14">
            <v>0</v>
          </cell>
          <cell r="N14">
            <v>0</v>
          </cell>
          <cell r="O14">
            <v>0</v>
          </cell>
          <cell r="P14">
            <v>0</v>
          </cell>
          <cell r="Q14">
            <v>0</v>
          </cell>
          <cell r="R14">
            <v>14.967116084103569</v>
          </cell>
        </row>
        <row r="15">
          <cell r="B15" t="str">
            <v>Consumption</v>
          </cell>
        </row>
        <row r="16">
          <cell r="C16" t="str">
            <v>(ktons)</v>
          </cell>
          <cell r="D16" t="str">
            <v>Lignite</v>
          </cell>
          <cell r="F16">
            <v>93.137563322999995</v>
          </cell>
          <cell r="G16">
            <v>95.132746233000006</v>
          </cell>
          <cell r="H16">
            <v>155.997950409</v>
          </cell>
          <cell r="I16">
            <v>92.0986510931601</v>
          </cell>
          <cell r="J16">
            <v>105.875762229114</v>
          </cell>
          <cell r="K16">
            <v>119.67976192974851</v>
          </cell>
          <cell r="L16">
            <v>0</v>
          </cell>
          <cell r="M16">
            <v>0</v>
          </cell>
          <cell r="N16">
            <v>0</v>
          </cell>
          <cell r="O16">
            <v>0</v>
          </cell>
          <cell r="P16">
            <v>0</v>
          </cell>
          <cell r="Q16">
            <v>0</v>
          </cell>
          <cell r="R16">
            <v>661.92243521702267</v>
          </cell>
        </row>
        <row r="17">
          <cell r="D17" t="str">
            <v>SPRB</v>
          </cell>
          <cell r="F17">
            <v>0</v>
          </cell>
          <cell r="G17">
            <v>0</v>
          </cell>
          <cell r="H17">
            <v>0</v>
          </cell>
          <cell r="I17">
            <v>0</v>
          </cell>
          <cell r="J17">
            <v>0</v>
          </cell>
          <cell r="K17">
            <v>0</v>
          </cell>
          <cell r="L17">
            <v>0</v>
          </cell>
          <cell r="M17">
            <v>0</v>
          </cell>
          <cell r="N17">
            <v>0</v>
          </cell>
          <cell r="O17">
            <v>0</v>
          </cell>
          <cell r="P17">
            <v>0</v>
          </cell>
          <cell r="Q17">
            <v>0</v>
          </cell>
          <cell r="R17">
            <v>0</v>
          </cell>
        </row>
        <row r="18">
          <cell r="D18" t="str">
            <v>NPRB</v>
          </cell>
          <cell r="F18">
            <v>0</v>
          </cell>
          <cell r="G18">
            <v>0</v>
          </cell>
          <cell r="H18">
            <v>0</v>
          </cell>
          <cell r="I18">
            <v>0</v>
          </cell>
          <cell r="J18">
            <v>0</v>
          </cell>
          <cell r="K18">
            <v>0</v>
          </cell>
          <cell r="L18">
            <v>0</v>
          </cell>
          <cell r="M18">
            <v>0</v>
          </cell>
          <cell r="N18">
            <v>0</v>
          </cell>
          <cell r="O18">
            <v>0</v>
          </cell>
          <cell r="P18">
            <v>0</v>
          </cell>
          <cell r="Q18">
            <v>0</v>
          </cell>
          <cell r="R18">
            <v>0</v>
          </cell>
        </row>
        <row r="19">
          <cell r="D19" t="str">
            <v>Coke</v>
          </cell>
          <cell r="F19">
            <v>0</v>
          </cell>
          <cell r="G19">
            <v>0</v>
          </cell>
          <cell r="H19">
            <v>0</v>
          </cell>
          <cell r="I19">
            <v>0</v>
          </cell>
          <cell r="J19">
            <v>0</v>
          </cell>
          <cell r="K19">
            <v>0</v>
          </cell>
          <cell r="L19">
            <v>0</v>
          </cell>
          <cell r="M19">
            <v>0</v>
          </cell>
          <cell r="N19">
            <v>0</v>
          </cell>
          <cell r="O19">
            <v>0</v>
          </cell>
          <cell r="P19">
            <v>0</v>
          </cell>
          <cell r="Q19">
            <v>0</v>
          </cell>
          <cell r="R19">
            <v>0</v>
          </cell>
        </row>
        <row r="20">
          <cell r="C20" t="str">
            <v>Fuel Conv Factor (MWh/ton)</v>
          </cell>
          <cell r="F20">
            <v>1.3041354708708048</v>
          </cell>
          <cell r="G20">
            <v>1.2933086121434894</v>
          </cell>
          <cell r="H20">
            <v>1.2981067986410997</v>
          </cell>
          <cell r="I20">
            <v>1.3584672361101691</v>
          </cell>
          <cell r="J20">
            <v>1.3647080026430061</v>
          </cell>
          <cell r="K20">
            <v>1.3703327726894037</v>
          </cell>
          <cell r="L20">
            <v>0</v>
          </cell>
          <cell r="M20">
            <v>0</v>
          </cell>
          <cell r="N20">
            <v>0</v>
          </cell>
          <cell r="O20">
            <v>0</v>
          </cell>
          <cell r="P20">
            <v>0</v>
          </cell>
          <cell r="Q20">
            <v>0</v>
          </cell>
          <cell r="R20">
            <v>1.3303758161804538</v>
          </cell>
        </row>
        <row r="21">
          <cell r="C21" t="str">
            <v>($ 000's)</v>
          </cell>
          <cell r="D21" t="str">
            <v>Lignite</v>
          </cell>
          <cell r="F21">
            <v>2184.038</v>
          </cell>
          <cell r="G21">
            <v>2486.346</v>
          </cell>
          <cell r="H21">
            <v>3965.4369999999999</v>
          </cell>
          <cell r="I21">
            <v>2180.7539255563397</v>
          </cell>
          <cell r="J21">
            <v>3005.6025084584958</v>
          </cell>
          <cell r="K21">
            <v>2697.132565985165</v>
          </cell>
          <cell r="L21">
            <v>0</v>
          </cell>
          <cell r="M21">
            <v>0</v>
          </cell>
          <cell r="N21">
            <v>0</v>
          </cell>
          <cell r="O21">
            <v>0</v>
          </cell>
          <cell r="P21">
            <v>0</v>
          </cell>
          <cell r="Q21">
            <v>0</v>
          </cell>
          <cell r="R21">
            <v>16519.310000000001</v>
          </cell>
        </row>
        <row r="22">
          <cell r="D22" t="str">
            <v>SPRB</v>
          </cell>
          <cell r="F22">
            <v>0</v>
          </cell>
          <cell r="G22">
            <v>0</v>
          </cell>
          <cell r="H22">
            <v>0</v>
          </cell>
          <cell r="I22">
            <v>0</v>
          </cell>
          <cell r="J22">
            <v>0</v>
          </cell>
          <cell r="K22">
            <v>0</v>
          </cell>
          <cell r="L22">
            <v>0</v>
          </cell>
          <cell r="M22">
            <v>0</v>
          </cell>
          <cell r="N22">
            <v>0</v>
          </cell>
          <cell r="O22">
            <v>0</v>
          </cell>
          <cell r="P22">
            <v>0</v>
          </cell>
          <cell r="Q22">
            <v>0</v>
          </cell>
          <cell r="R22">
            <v>0</v>
          </cell>
        </row>
        <row r="23">
          <cell r="D23" t="str">
            <v>NPRB</v>
          </cell>
          <cell r="F23">
            <v>0</v>
          </cell>
          <cell r="G23">
            <v>0</v>
          </cell>
          <cell r="H23">
            <v>0</v>
          </cell>
          <cell r="I23">
            <v>0</v>
          </cell>
          <cell r="J23">
            <v>0</v>
          </cell>
          <cell r="K23">
            <v>0</v>
          </cell>
          <cell r="L23">
            <v>0</v>
          </cell>
          <cell r="M23">
            <v>0</v>
          </cell>
          <cell r="N23">
            <v>0</v>
          </cell>
          <cell r="O23">
            <v>0</v>
          </cell>
          <cell r="P23">
            <v>0</v>
          </cell>
          <cell r="Q23">
            <v>0</v>
          </cell>
          <cell r="R23">
            <v>0</v>
          </cell>
        </row>
        <row r="24">
          <cell r="D24" t="str">
            <v>Coke</v>
          </cell>
          <cell r="F24">
            <v>0</v>
          </cell>
          <cell r="G24">
            <v>0</v>
          </cell>
          <cell r="H24">
            <v>0</v>
          </cell>
          <cell r="I24">
            <v>0</v>
          </cell>
          <cell r="J24">
            <v>0</v>
          </cell>
          <cell r="K24">
            <v>0</v>
          </cell>
          <cell r="L24">
            <v>0</v>
          </cell>
          <cell r="M24">
            <v>0</v>
          </cell>
          <cell r="N24">
            <v>0</v>
          </cell>
          <cell r="O24">
            <v>0</v>
          </cell>
          <cell r="P24">
            <v>0</v>
          </cell>
          <cell r="Q24">
            <v>0</v>
          </cell>
          <cell r="R24">
            <v>0</v>
          </cell>
        </row>
        <row r="25">
          <cell r="D25" t="str">
            <v>Unit Cost ($/ton)</v>
          </cell>
          <cell r="F25">
            <v>23.449593505316233</v>
          </cell>
          <cell r="G25">
            <v>26.135543211487011</v>
          </cell>
          <cell r="H25">
            <v>25.419801924341321</v>
          </cell>
          <cell r="I25">
            <v>23.678456738204041</v>
          </cell>
          <cell r="J25">
            <v>28.388012942512795</v>
          </cell>
          <cell r="K25">
            <v>22.536246082845402</v>
          </cell>
          <cell r="L25">
            <v>0</v>
          </cell>
          <cell r="M25">
            <v>0</v>
          </cell>
          <cell r="N25">
            <v>0</v>
          </cell>
          <cell r="O25">
            <v>0</v>
          </cell>
          <cell r="P25">
            <v>0</v>
          </cell>
          <cell r="Q25">
            <v>0</v>
          </cell>
          <cell r="R25">
            <v>24.956564577817733</v>
          </cell>
        </row>
        <row r="26">
          <cell r="D26" t="str">
            <v>Ignition Support</v>
          </cell>
          <cell r="F26">
            <v>40.243000000000002</v>
          </cell>
          <cell r="G26">
            <v>23.969000000000001</v>
          </cell>
          <cell r="H26">
            <v>12.757999999999999</v>
          </cell>
          <cell r="I26">
            <v>31.785116325742482</v>
          </cell>
          <cell r="J26">
            <v>29.928931202507584</v>
          </cell>
          <cell r="K26">
            <v>28.177943869253156</v>
          </cell>
          <cell r="L26">
            <v>0</v>
          </cell>
          <cell r="M26">
            <v>0</v>
          </cell>
          <cell r="N26">
            <v>0</v>
          </cell>
          <cell r="O26">
            <v>0</v>
          </cell>
          <cell r="P26">
            <v>0</v>
          </cell>
          <cell r="Q26">
            <v>0</v>
          </cell>
          <cell r="R26">
            <v>166.86199139750323</v>
          </cell>
        </row>
        <row r="27">
          <cell r="B27" t="str">
            <v>Total Consumption Costs ($K)</v>
          </cell>
          <cell r="F27">
            <v>2224.2809999999999</v>
          </cell>
          <cell r="G27">
            <v>2510.3150000000001</v>
          </cell>
          <cell r="H27">
            <v>3978.1950000000002</v>
          </cell>
          <cell r="I27">
            <v>2212.5390418820821</v>
          </cell>
          <cell r="J27">
            <v>3035.5314396610033</v>
          </cell>
          <cell r="K27">
            <v>2725.3105098544183</v>
          </cell>
          <cell r="L27">
            <v>0</v>
          </cell>
          <cell r="M27">
            <v>0</v>
          </cell>
          <cell r="N27">
            <v>0</v>
          </cell>
          <cell r="O27">
            <v>0</v>
          </cell>
          <cell r="P27">
            <v>0</v>
          </cell>
          <cell r="Q27">
            <v>0</v>
          </cell>
          <cell r="R27">
            <v>16686.171991397503</v>
          </cell>
        </row>
        <row r="28">
          <cell r="D28" t="str">
            <v>FUEC ($/MWh)</v>
          </cell>
          <cell r="F28">
            <v>18.312265362576564</v>
          </cell>
          <cell r="G28">
            <v>20.403093403556682</v>
          </cell>
          <cell r="H28">
            <v>19.645213380608585</v>
          </cell>
          <cell r="I28">
            <v>17.684325704619681</v>
          </cell>
          <cell r="J28">
            <v>21.008664571896251</v>
          </cell>
          <cell r="K28">
            <v>16.617635551556777</v>
          </cell>
          <cell r="L28">
            <v>0</v>
          </cell>
          <cell r="M28">
            <v>0</v>
          </cell>
          <cell r="N28">
            <v>0</v>
          </cell>
          <cell r="O28">
            <v>0</v>
          </cell>
          <cell r="P28">
            <v>0</v>
          </cell>
          <cell r="Q28">
            <v>0</v>
          </cell>
          <cell r="R28">
            <v>18.948519054838513</v>
          </cell>
        </row>
        <row r="29">
          <cell r="D29" t="str">
            <v>Building Heat</v>
          </cell>
          <cell r="F29">
            <v>0</v>
          </cell>
          <cell r="G29">
            <v>5.0000000000000001E-3</v>
          </cell>
          <cell r="H29">
            <v>4.7E-2</v>
          </cell>
          <cell r="I29">
            <v>0</v>
          </cell>
          <cell r="J29">
            <v>0</v>
          </cell>
          <cell r="K29">
            <v>0</v>
          </cell>
          <cell r="L29">
            <v>0</v>
          </cell>
          <cell r="M29">
            <v>0</v>
          </cell>
          <cell r="N29">
            <v>0</v>
          </cell>
          <cell r="O29">
            <v>0</v>
          </cell>
          <cell r="P29">
            <v>0</v>
          </cell>
          <cell r="Q29">
            <v>0</v>
          </cell>
          <cell r="R29">
            <v>5.1999999999999998E-2</v>
          </cell>
        </row>
        <row r="30">
          <cell r="B30" t="str">
            <v>Deliveries</v>
          </cell>
        </row>
        <row r="31">
          <cell r="C31" t="str">
            <v>(ktons)</v>
          </cell>
          <cell r="D31" t="str">
            <v>Lignite</v>
          </cell>
          <cell r="F31">
            <v>94.207907304000003</v>
          </cell>
          <cell r="G31">
            <v>64.637312417999993</v>
          </cell>
          <cell r="H31">
            <v>126.62577150300001</v>
          </cell>
          <cell r="I31">
            <v>97.2</v>
          </cell>
          <cell r="J31">
            <v>108</v>
          </cell>
          <cell r="K31">
            <v>108</v>
          </cell>
          <cell r="L31">
            <v>0</v>
          </cell>
          <cell r="M31">
            <v>0</v>
          </cell>
          <cell r="N31">
            <v>0</v>
          </cell>
          <cell r="O31">
            <v>0</v>
          </cell>
          <cell r="P31">
            <v>0</v>
          </cell>
          <cell r="Q31">
            <v>4.6934930808306024E-5</v>
          </cell>
          <cell r="R31">
            <v>598.67103815993084</v>
          </cell>
        </row>
        <row r="32">
          <cell r="D32" t="str">
            <v>SPRB</v>
          </cell>
          <cell r="F32">
            <v>0</v>
          </cell>
          <cell r="G32">
            <v>0</v>
          </cell>
          <cell r="H32">
            <v>0</v>
          </cell>
          <cell r="I32">
            <v>0</v>
          </cell>
          <cell r="J32">
            <v>0</v>
          </cell>
          <cell r="K32">
            <v>0</v>
          </cell>
          <cell r="L32">
            <v>0</v>
          </cell>
          <cell r="M32">
            <v>0</v>
          </cell>
          <cell r="N32">
            <v>0</v>
          </cell>
          <cell r="O32">
            <v>0</v>
          </cell>
          <cell r="P32">
            <v>0</v>
          </cell>
          <cell r="Q32">
            <v>0</v>
          </cell>
          <cell r="R32">
            <v>0</v>
          </cell>
        </row>
        <row r="33">
          <cell r="D33" t="str">
            <v>NPRB</v>
          </cell>
          <cell r="F33">
            <v>0</v>
          </cell>
          <cell r="G33">
            <v>0</v>
          </cell>
          <cell r="H33">
            <v>0</v>
          </cell>
          <cell r="I33">
            <v>0</v>
          </cell>
          <cell r="J33">
            <v>0</v>
          </cell>
          <cell r="K33">
            <v>0</v>
          </cell>
          <cell r="L33">
            <v>0</v>
          </cell>
          <cell r="M33">
            <v>0</v>
          </cell>
          <cell r="N33">
            <v>0</v>
          </cell>
          <cell r="O33">
            <v>0</v>
          </cell>
          <cell r="P33">
            <v>0</v>
          </cell>
          <cell r="Q33">
            <v>0</v>
          </cell>
          <cell r="R33">
            <v>0</v>
          </cell>
        </row>
        <row r="34">
          <cell r="D34" t="str">
            <v>Coke</v>
          </cell>
          <cell r="F34">
            <v>0</v>
          </cell>
          <cell r="G34">
            <v>0</v>
          </cell>
          <cell r="H34">
            <v>0</v>
          </cell>
          <cell r="I34">
            <v>0</v>
          </cell>
          <cell r="J34">
            <v>0</v>
          </cell>
          <cell r="K34">
            <v>0</v>
          </cell>
          <cell r="L34">
            <v>0</v>
          </cell>
          <cell r="M34">
            <v>0</v>
          </cell>
          <cell r="N34">
            <v>0</v>
          </cell>
          <cell r="O34">
            <v>0</v>
          </cell>
          <cell r="P34">
            <v>0</v>
          </cell>
          <cell r="Q34">
            <v>0</v>
          </cell>
          <cell r="R34">
            <v>0</v>
          </cell>
        </row>
        <row r="35">
          <cell r="C35" t="str">
            <v>($ 000's)</v>
          </cell>
          <cell r="D35" t="str">
            <v>Lignite</v>
          </cell>
          <cell r="F35">
            <v>2614.085</v>
          </cell>
          <cell r="G35">
            <v>1872.373</v>
          </cell>
          <cell r="H35">
            <v>2773.7939999999999</v>
          </cell>
          <cell r="I35">
            <v>2392.0920000000001</v>
          </cell>
          <cell r="J35">
            <v>2657.88</v>
          </cell>
          <cell r="K35">
            <v>0</v>
          </cell>
          <cell r="L35">
            <v>0</v>
          </cell>
          <cell r="M35">
            <v>0</v>
          </cell>
          <cell r="N35">
            <v>0</v>
          </cell>
          <cell r="O35">
            <v>0</v>
          </cell>
          <cell r="P35">
            <v>0</v>
          </cell>
          <cell r="Q35">
            <v>0</v>
          </cell>
          <cell r="R35">
            <v>12310.224</v>
          </cell>
        </row>
        <row r="36">
          <cell r="D36" t="str">
            <v>SPRB</v>
          </cell>
          <cell r="F36">
            <v>0</v>
          </cell>
          <cell r="G36">
            <v>0</v>
          </cell>
          <cell r="H36">
            <v>0</v>
          </cell>
          <cell r="I36">
            <v>0</v>
          </cell>
          <cell r="J36">
            <v>0</v>
          </cell>
          <cell r="K36">
            <v>0</v>
          </cell>
          <cell r="L36">
            <v>0</v>
          </cell>
          <cell r="M36">
            <v>0</v>
          </cell>
          <cell r="N36">
            <v>0</v>
          </cell>
          <cell r="O36">
            <v>0</v>
          </cell>
          <cell r="P36">
            <v>0</v>
          </cell>
          <cell r="Q36">
            <v>0</v>
          </cell>
          <cell r="R36">
            <v>0</v>
          </cell>
        </row>
        <row r="37">
          <cell r="D37" t="str">
            <v>NPRB</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Coke</v>
          </cell>
          <cell r="F38">
            <v>0</v>
          </cell>
          <cell r="G38">
            <v>0</v>
          </cell>
          <cell r="H38">
            <v>0</v>
          </cell>
          <cell r="I38">
            <v>0</v>
          </cell>
          <cell r="J38">
            <v>0</v>
          </cell>
          <cell r="K38">
            <v>0</v>
          </cell>
          <cell r="L38">
            <v>0</v>
          </cell>
          <cell r="M38">
            <v>0</v>
          </cell>
          <cell r="N38">
            <v>0</v>
          </cell>
          <cell r="O38">
            <v>0</v>
          </cell>
          <cell r="P38">
            <v>0</v>
          </cell>
          <cell r="Q38">
            <v>0</v>
          </cell>
          <cell r="R38">
            <v>0</v>
          </cell>
        </row>
        <row r="39">
          <cell r="C39" t="str">
            <v xml:space="preserve"> ($/ton)</v>
          </cell>
          <cell r="D39" t="str">
            <v>Lignite</v>
          </cell>
          <cell r="F39">
            <v>27.748042333268216</v>
          </cell>
          <cell r="G39">
            <v>28.967370856814703</v>
          </cell>
          <cell r="H39">
            <v>21.905446001047924</v>
          </cell>
          <cell r="I39">
            <v>24.61</v>
          </cell>
          <cell r="J39">
            <v>24.61</v>
          </cell>
          <cell r="K39">
            <v>0</v>
          </cell>
          <cell r="L39">
            <v>0</v>
          </cell>
          <cell r="M39">
            <v>0</v>
          </cell>
          <cell r="N39">
            <v>0</v>
          </cell>
          <cell r="O39">
            <v>0</v>
          </cell>
          <cell r="P39">
            <v>0</v>
          </cell>
          <cell r="Q39">
            <v>0</v>
          </cell>
          <cell r="R39">
            <v>20.562584817592946</v>
          </cell>
        </row>
        <row r="40">
          <cell r="D40" t="str">
            <v>SPRB</v>
          </cell>
          <cell r="F40">
            <v>0</v>
          </cell>
          <cell r="G40">
            <v>0</v>
          </cell>
          <cell r="H40">
            <v>0</v>
          </cell>
          <cell r="I40">
            <v>0</v>
          </cell>
          <cell r="J40">
            <v>0</v>
          </cell>
          <cell r="K40">
            <v>0</v>
          </cell>
          <cell r="L40">
            <v>0</v>
          </cell>
          <cell r="M40">
            <v>0</v>
          </cell>
          <cell r="N40">
            <v>0</v>
          </cell>
          <cell r="O40">
            <v>0</v>
          </cell>
          <cell r="P40">
            <v>0</v>
          </cell>
          <cell r="Q40">
            <v>0</v>
          </cell>
          <cell r="R40">
            <v>0</v>
          </cell>
        </row>
        <row r="41">
          <cell r="D41" t="str">
            <v>NPRB</v>
          </cell>
          <cell r="F41">
            <v>0</v>
          </cell>
          <cell r="G41">
            <v>0</v>
          </cell>
          <cell r="H41">
            <v>0</v>
          </cell>
          <cell r="I41">
            <v>0</v>
          </cell>
          <cell r="J41">
            <v>0</v>
          </cell>
          <cell r="K41">
            <v>0</v>
          </cell>
          <cell r="L41">
            <v>0</v>
          </cell>
          <cell r="M41">
            <v>0</v>
          </cell>
          <cell r="N41">
            <v>0</v>
          </cell>
          <cell r="O41">
            <v>0</v>
          </cell>
          <cell r="P41">
            <v>0</v>
          </cell>
          <cell r="Q41">
            <v>0</v>
          </cell>
          <cell r="R41">
            <v>0</v>
          </cell>
        </row>
        <row r="42">
          <cell r="D42" t="str">
            <v>Coke</v>
          </cell>
          <cell r="F42">
            <v>0</v>
          </cell>
          <cell r="G42">
            <v>0</v>
          </cell>
          <cell r="H42">
            <v>0</v>
          </cell>
          <cell r="I42">
            <v>0</v>
          </cell>
          <cell r="J42">
            <v>0</v>
          </cell>
          <cell r="K42">
            <v>0</v>
          </cell>
          <cell r="L42">
            <v>0</v>
          </cell>
          <cell r="M42">
            <v>0</v>
          </cell>
          <cell r="N42">
            <v>0</v>
          </cell>
          <cell r="O42">
            <v>0</v>
          </cell>
          <cell r="P42">
            <v>0</v>
          </cell>
          <cell r="Q42">
            <v>0</v>
          </cell>
          <cell r="R42">
            <v>0</v>
          </cell>
        </row>
        <row r="43">
          <cell r="B43" t="str">
            <v>Month End Inventories</v>
          </cell>
        </row>
        <row r="44">
          <cell r="C44" t="str">
            <v>(ktons)</v>
          </cell>
          <cell r="D44" t="str">
            <v>Lignite</v>
          </cell>
          <cell r="F44">
            <v>145.98455728499999</v>
          </cell>
          <cell r="G44">
            <v>115.48912347</v>
          </cell>
          <cell r="H44">
            <v>86.115842253000011</v>
          </cell>
          <cell r="I44">
            <v>91.217191159839928</v>
          </cell>
          <cell r="J44">
            <v>93.341428930725925</v>
          </cell>
          <cell r="K44">
            <v>81.661667000977417</v>
          </cell>
          <cell r="L44">
            <v>81.661667000977417</v>
          </cell>
          <cell r="M44">
            <v>81.661667000977417</v>
          </cell>
          <cell r="N44">
            <v>81.661667000977417</v>
          </cell>
          <cell r="O44">
            <v>81.661667000977417</v>
          </cell>
          <cell r="P44">
            <v>81.661667000977417</v>
          </cell>
          <cell r="Q44">
            <v>81.661713935908224</v>
          </cell>
          <cell r="R44">
            <v>81.661713935908224</v>
          </cell>
        </row>
        <row r="45">
          <cell r="D45" t="str">
            <v>SPRB</v>
          </cell>
          <cell r="F45">
            <v>0</v>
          </cell>
          <cell r="G45">
            <v>0</v>
          </cell>
          <cell r="H45">
            <v>0</v>
          </cell>
          <cell r="I45">
            <v>0</v>
          </cell>
          <cell r="J45">
            <v>0</v>
          </cell>
          <cell r="K45">
            <v>0</v>
          </cell>
          <cell r="L45">
            <v>0</v>
          </cell>
          <cell r="M45">
            <v>0</v>
          </cell>
          <cell r="N45">
            <v>0</v>
          </cell>
          <cell r="O45">
            <v>0</v>
          </cell>
          <cell r="P45">
            <v>0</v>
          </cell>
          <cell r="Q45">
            <v>0</v>
          </cell>
          <cell r="R45">
            <v>0</v>
          </cell>
        </row>
        <row r="46">
          <cell r="D46" t="str">
            <v>NPRB</v>
          </cell>
          <cell r="F46">
            <v>0</v>
          </cell>
          <cell r="G46">
            <v>0</v>
          </cell>
          <cell r="H46">
            <v>0</v>
          </cell>
          <cell r="I46">
            <v>0</v>
          </cell>
          <cell r="J46">
            <v>0</v>
          </cell>
          <cell r="K46">
            <v>0</v>
          </cell>
          <cell r="L46">
            <v>0</v>
          </cell>
          <cell r="M46">
            <v>0</v>
          </cell>
          <cell r="N46">
            <v>0</v>
          </cell>
          <cell r="O46">
            <v>0</v>
          </cell>
          <cell r="P46">
            <v>0</v>
          </cell>
          <cell r="Q46">
            <v>0</v>
          </cell>
          <cell r="R46">
            <v>0</v>
          </cell>
        </row>
        <row r="47">
          <cell r="D47" t="str">
            <v>Coke</v>
          </cell>
          <cell r="F47">
            <v>0</v>
          </cell>
          <cell r="G47">
            <v>0</v>
          </cell>
          <cell r="H47">
            <v>0</v>
          </cell>
          <cell r="I47">
            <v>0</v>
          </cell>
          <cell r="J47">
            <v>0</v>
          </cell>
          <cell r="K47">
            <v>0</v>
          </cell>
          <cell r="L47">
            <v>0</v>
          </cell>
          <cell r="M47">
            <v>0</v>
          </cell>
          <cell r="N47">
            <v>0</v>
          </cell>
          <cell r="O47">
            <v>0</v>
          </cell>
          <cell r="P47">
            <v>0</v>
          </cell>
          <cell r="Q47">
            <v>0</v>
          </cell>
          <cell r="R47">
            <v>0</v>
          </cell>
        </row>
        <row r="48">
          <cell r="C48" t="str">
            <v>($ 000's)</v>
          </cell>
          <cell r="D48" t="str">
            <v>Lignite</v>
          </cell>
          <cell r="F48">
            <v>3839.1329999999998</v>
          </cell>
          <cell r="G48">
            <v>3225.16</v>
          </cell>
          <cell r="H48">
            <v>2033.5170000000001</v>
          </cell>
          <cell r="I48">
            <v>2644.8550744436607</v>
          </cell>
          <cell r="J48">
            <v>2697.132565985165</v>
          </cell>
          <cell r="K48">
            <v>400</v>
          </cell>
          <cell r="L48">
            <v>400</v>
          </cell>
          <cell r="M48">
            <v>400</v>
          </cell>
          <cell r="N48">
            <v>400</v>
          </cell>
          <cell r="O48">
            <v>400</v>
          </cell>
          <cell r="P48">
            <v>400</v>
          </cell>
          <cell r="Q48">
            <v>400</v>
          </cell>
          <cell r="R48">
            <v>400</v>
          </cell>
        </row>
        <row r="49">
          <cell r="D49" t="str">
            <v>SPRB</v>
          </cell>
          <cell r="F49">
            <v>0</v>
          </cell>
          <cell r="G49">
            <v>0</v>
          </cell>
          <cell r="H49">
            <v>0</v>
          </cell>
          <cell r="I49">
            <v>0</v>
          </cell>
          <cell r="J49">
            <v>0</v>
          </cell>
          <cell r="K49">
            <v>0</v>
          </cell>
          <cell r="L49">
            <v>0</v>
          </cell>
          <cell r="M49">
            <v>0</v>
          </cell>
          <cell r="N49">
            <v>0</v>
          </cell>
          <cell r="O49">
            <v>0</v>
          </cell>
          <cell r="P49">
            <v>0</v>
          </cell>
          <cell r="Q49">
            <v>0</v>
          </cell>
          <cell r="R49">
            <v>0</v>
          </cell>
        </row>
        <row r="50">
          <cell r="D50" t="str">
            <v>NPRB</v>
          </cell>
          <cell r="F50">
            <v>0</v>
          </cell>
          <cell r="G50">
            <v>0</v>
          </cell>
          <cell r="H50">
            <v>0</v>
          </cell>
          <cell r="I50">
            <v>0</v>
          </cell>
          <cell r="J50">
            <v>0</v>
          </cell>
          <cell r="K50">
            <v>0</v>
          </cell>
          <cell r="L50">
            <v>0</v>
          </cell>
          <cell r="M50">
            <v>0</v>
          </cell>
          <cell r="N50">
            <v>0</v>
          </cell>
          <cell r="O50">
            <v>0</v>
          </cell>
          <cell r="P50">
            <v>0</v>
          </cell>
          <cell r="Q50">
            <v>0</v>
          </cell>
          <cell r="R50">
            <v>0</v>
          </cell>
        </row>
        <row r="51">
          <cell r="D51" t="str">
            <v>Coke</v>
          </cell>
          <cell r="F51">
            <v>0</v>
          </cell>
          <cell r="G51">
            <v>0</v>
          </cell>
          <cell r="H51">
            <v>0</v>
          </cell>
          <cell r="I51">
            <v>0</v>
          </cell>
          <cell r="J51">
            <v>0</v>
          </cell>
          <cell r="K51">
            <v>0</v>
          </cell>
          <cell r="L51">
            <v>0</v>
          </cell>
          <cell r="M51">
            <v>0</v>
          </cell>
          <cell r="N51">
            <v>0</v>
          </cell>
          <cell r="O51">
            <v>0</v>
          </cell>
          <cell r="P51">
            <v>0</v>
          </cell>
          <cell r="Q51">
            <v>0</v>
          </cell>
          <cell r="R51">
            <v>0</v>
          </cell>
        </row>
        <row r="52">
          <cell r="C52" t="str">
            <v xml:space="preserve"> ($/ton)</v>
          </cell>
          <cell r="D52" t="str">
            <v>Lignite</v>
          </cell>
          <cell r="F52">
            <v>26.298213121988027</v>
          </cell>
          <cell r="G52">
            <v>27.926092978251607</v>
          </cell>
          <cell r="H52">
            <v>23.613738736082077</v>
          </cell>
          <cell r="I52">
            <v>28.995138315639206</v>
          </cell>
          <cell r="J52">
            <v>28.895342581340415</v>
          </cell>
          <cell r="K52">
            <v>4.8982590570336066</v>
          </cell>
          <cell r="L52">
            <v>4.8982590570336066</v>
          </cell>
          <cell r="M52">
            <v>4.8982590570336066</v>
          </cell>
          <cell r="N52">
            <v>4.8982590570336066</v>
          </cell>
          <cell r="O52">
            <v>4.8982590570336066</v>
          </cell>
          <cell r="P52">
            <v>4.8982590570336066</v>
          </cell>
          <cell r="Q52">
            <v>4.8982562417675677</v>
          </cell>
          <cell r="R52">
            <v>4.8982562417675677</v>
          </cell>
        </row>
        <row r="53">
          <cell r="D53" t="str">
            <v>SPRB</v>
          </cell>
          <cell r="F53">
            <v>0</v>
          </cell>
          <cell r="G53">
            <v>0</v>
          </cell>
          <cell r="H53">
            <v>0</v>
          </cell>
          <cell r="I53">
            <v>0</v>
          </cell>
          <cell r="J53">
            <v>0</v>
          </cell>
          <cell r="K53">
            <v>0</v>
          </cell>
          <cell r="L53">
            <v>0</v>
          </cell>
          <cell r="M53">
            <v>0</v>
          </cell>
          <cell r="N53">
            <v>0</v>
          </cell>
          <cell r="O53">
            <v>0</v>
          </cell>
          <cell r="P53">
            <v>0</v>
          </cell>
          <cell r="Q53">
            <v>0</v>
          </cell>
          <cell r="R53">
            <v>0</v>
          </cell>
        </row>
        <row r="54">
          <cell r="D54" t="str">
            <v>NPRB</v>
          </cell>
          <cell r="F54">
            <v>0</v>
          </cell>
          <cell r="G54">
            <v>0</v>
          </cell>
          <cell r="H54">
            <v>0</v>
          </cell>
          <cell r="I54">
            <v>0</v>
          </cell>
          <cell r="J54">
            <v>0</v>
          </cell>
          <cell r="K54">
            <v>0</v>
          </cell>
          <cell r="L54">
            <v>0</v>
          </cell>
          <cell r="M54">
            <v>0</v>
          </cell>
          <cell r="N54">
            <v>0</v>
          </cell>
          <cell r="O54">
            <v>0</v>
          </cell>
          <cell r="P54">
            <v>0</v>
          </cell>
          <cell r="Q54">
            <v>0</v>
          </cell>
          <cell r="R54">
            <v>0</v>
          </cell>
        </row>
        <row r="55">
          <cell r="D55" t="str">
            <v>Coke</v>
          </cell>
          <cell r="F55">
            <v>0</v>
          </cell>
          <cell r="G55">
            <v>0</v>
          </cell>
          <cell r="H55">
            <v>0</v>
          </cell>
          <cell r="I55">
            <v>0</v>
          </cell>
          <cell r="J55">
            <v>0</v>
          </cell>
          <cell r="K55">
            <v>0</v>
          </cell>
          <cell r="L55">
            <v>0</v>
          </cell>
          <cell r="M55">
            <v>0</v>
          </cell>
          <cell r="N55">
            <v>0</v>
          </cell>
          <cell r="O55">
            <v>0</v>
          </cell>
          <cell r="P55">
            <v>0</v>
          </cell>
          <cell r="Q55">
            <v>0</v>
          </cell>
          <cell r="R55">
            <v>0</v>
          </cell>
        </row>
        <row r="57">
          <cell r="A57" t="str">
            <v>I:\Fuelsdiv\Planning &amp; Reporting\FRCST-02\Revision\May01-02\Monthly.123</v>
          </cell>
        </row>
        <row r="59">
          <cell r="J59" t="str">
            <v>FBU FUEL FORECAST</v>
          </cell>
        </row>
        <row r="60">
          <cell r="A60" t="str">
            <v xml:space="preserve"> May Update (P5)</v>
          </cell>
        </row>
        <row r="61">
          <cell r="F61">
            <v>2002</v>
          </cell>
        </row>
        <row r="62">
          <cell r="F62" t="str">
            <v xml:space="preserve">   Jan    </v>
          </cell>
          <cell r="G62" t="str">
            <v xml:space="preserve">Feb    </v>
          </cell>
          <cell r="H62" t="str">
            <v xml:space="preserve">    Mar    </v>
          </cell>
          <cell r="I62" t="str">
            <v xml:space="preserve">    Apr    </v>
          </cell>
          <cell r="J62" t="str">
            <v xml:space="preserve">    May    </v>
          </cell>
          <cell r="K62" t="str">
            <v xml:space="preserve">    Jun    </v>
          </cell>
          <cell r="L62" t="str">
            <v xml:space="preserve">    Jul    </v>
          </cell>
          <cell r="M62" t="str">
            <v xml:space="preserve">    Aug    </v>
          </cell>
          <cell r="N62" t="str">
            <v xml:space="preserve">    Sep    </v>
          </cell>
          <cell r="O62" t="str">
            <v xml:space="preserve">    Oct    </v>
          </cell>
          <cell r="P62" t="str">
            <v xml:space="preserve">    Nov    </v>
          </cell>
          <cell r="Q62" t="str">
            <v xml:space="preserve">    Dec    </v>
          </cell>
          <cell r="R62" t="str">
            <v xml:space="preserve">  TOTAL</v>
          </cell>
        </row>
        <row r="63">
          <cell r="A63" t="str">
            <v>Atikokan</v>
          </cell>
          <cell r="B63" t="str">
            <v>Energy</v>
          </cell>
          <cell r="D63" t="str">
            <v>GWh</v>
          </cell>
          <cell r="F63">
            <v>98.251999999999995</v>
          </cell>
          <cell r="G63">
            <v>63.957999999999998</v>
          </cell>
          <cell r="H63">
            <v>120.584</v>
          </cell>
          <cell r="I63">
            <v>125.877</v>
          </cell>
          <cell r="J63">
            <v>0</v>
          </cell>
          <cell r="K63">
            <v>0</v>
          </cell>
          <cell r="L63">
            <v>0</v>
          </cell>
          <cell r="M63">
            <v>0</v>
          </cell>
          <cell r="N63">
            <v>0</v>
          </cell>
          <cell r="O63">
            <v>0</v>
          </cell>
          <cell r="P63">
            <v>0</v>
          </cell>
          <cell r="Q63">
            <v>0</v>
          </cell>
          <cell r="R63">
            <v>408.67099999999999</v>
          </cell>
        </row>
        <row r="64">
          <cell r="B64" t="str">
            <v xml:space="preserve">ByProducts </v>
          </cell>
        </row>
        <row r="65">
          <cell r="D65" t="str">
            <v>SO2   (Mg)</v>
          </cell>
          <cell r="F65">
            <v>469.6</v>
          </cell>
          <cell r="G65">
            <v>379.4</v>
          </cell>
          <cell r="H65">
            <v>666.303</v>
          </cell>
          <cell r="I65">
            <v>690.89946174340878</v>
          </cell>
          <cell r="J65">
            <v>0</v>
          </cell>
          <cell r="K65">
            <v>0</v>
          </cell>
          <cell r="L65">
            <v>0</v>
          </cell>
          <cell r="M65">
            <v>0</v>
          </cell>
          <cell r="N65">
            <v>0</v>
          </cell>
          <cell r="O65">
            <v>0</v>
          </cell>
          <cell r="P65">
            <v>0</v>
          </cell>
          <cell r="Q65">
            <v>0</v>
          </cell>
          <cell r="R65">
            <v>2206.202461743409</v>
          </cell>
        </row>
        <row r="66">
          <cell r="D66" t="str">
            <v>NOx   (Mg)</v>
          </cell>
          <cell r="F66">
            <v>114.8</v>
          </cell>
          <cell r="G66">
            <v>76.2</v>
          </cell>
          <cell r="H66">
            <v>137.83461873862402</v>
          </cell>
          <cell r="I66">
            <v>143.40445120799097</v>
          </cell>
          <cell r="J66">
            <v>0</v>
          </cell>
          <cell r="K66">
            <v>0</v>
          </cell>
          <cell r="L66">
            <v>0</v>
          </cell>
          <cell r="M66">
            <v>0</v>
          </cell>
          <cell r="N66">
            <v>0</v>
          </cell>
          <cell r="O66">
            <v>0</v>
          </cell>
          <cell r="P66">
            <v>0</v>
          </cell>
          <cell r="Q66">
            <v>0</v>
          </cell>
          <cell r="R66">
            <v>472.23906994661502</v>
          </cell>
        </row>
        <row r="67">
          <cell r="D67" t="str">
            <v>Total AGE   (Mg)</v>
          </cell>
          <cell r="F67">
            <v>584.4</v>
          </cell>
          <cell r="G67">
            <v>455.6</v>
          </cell>
          <cell r="H67">
            <v>804.13761873862404</v>
          </cell>
          <cell r="I67">
            <v>834.30391295139975</v>
          </cell>
          <cell r="J67">
            <v>0</v>
          </cell>
          <cell r="K67">
            <v>0</v>
          </cell>
          <cell r="L67">
            <v>0</v>
          </cell>
          <cell r="M67">
            <v>0</v>
          </cell>
          <cell r="N67">
            <v>0</v>
          </cell>
          <cell r="O67">
            <v>0</v>
          </cell>
          <cell r="P67">
            <v>0</v>
          </cell>
          <cell r="Q67">
            <v>0</v>
          </cell>
          <cell r="R67">
            <v>2678.4415316900236</v>
          </cell>
        </row>
        <row r="68">
          <cell r="D68" t="str">
            <v>CO2  (Gg)</v>
          </cell>
          <cell r="F68">
            <v>99.28</v>
          </cell>
          <cell r="G68">
            <v>66.19</v>
          </cell>
          <cell r="H68">
            <v>124.34847518251095</v>
          </cell>
          <cell r="I68">
            <v>128.99593858691651</v>
          </cell>
          <cell r="J68">
            <v>0</v>
          </cell>
          <cell r="K68">
            <v>0</v>
          </cell>
          <cell r="L68">
            <v>0</v>
          </cell>
          <cell r="M68">
            <v>0</v>
          </cell>
          <cell r="N68">
            <v>0</v>
          </cell>
          <cell r="O68">
            <v>0</v>
          </cell>
          <cell r="P68">
            <v>0</v>
          </cell>
          <cell r="Q68">
            <v>0</v>
          </cell>
          <cell r="R68">
            <v>418.81441376942746</v>
          </cell>
        </row>
        <row r="69">
          <cell r="D69" t="str">
            <v>Particulate  (Mg)</v>
          </cell>
          <cell r="F69">
            <v>0</v>
          </cell>
          <cell r="G69">
            <v>0</v>
          </cell>
          <cell r="H69">
            <v>19.383360000000017</v>
          </cell>
          <cell r="I69">
            <v>20.098893432535544</v>
          </cell>
          <cell r="J69">
            <v>0</v>
          </cell>
          <cell r="K69">
            <v>0</v>
          </cell>
          <cell r="L69">
            <v>0</v>
          </cell>
          <cell r="M69">
            <v>0</v>
          </cell>
          <cell r="N69">
            <v>0</v>
          </cell>
          <cell r="O69">
            <v>0</v>
          </cell>
          <cell r="P69">
            <v>0</v>
          </cell>
          <cell r="Q69">
            <v>0</v>
          </cell>
          <cell r="R69">
            <v>39.482253432535558</v>
          </cell>
        </row>
        <row r="70">
          <cell r="B70" t="str">
            <v>Ash Summary (Gg)</v>
          </cell>
        </row>
        <row r="71">
          <cell r="C71" t="str">
            <v xml:space="preserve">     Total Fly Ash Production </v>
          </cell>
          <cell r="F71">
            <v>5.2025055200000008</v>
          </cell>
          <cell r="G71">
            <v>3.4686028800000002</v>
          </cell>
          <cell r="H71">
            <v>6.4417366400000011</v>
          </cell>
          <cell r="I71">
            <v>6.6795322507459742</v>
          </cell>
          <cell r="J71">
            <v>0</v>
          </cell>
          <cell r="K71">
            <v>0</v>
          </cell>
          <cell r="L71">
            <v>0</v>
          </cell>
          <cell r="M71">
            <v>0</v>
          </cell>
          <cell r="N71">
            <v>0</v>
          </cell>
          <cell r="O71">
            <v>0</v>
          </cell>
          <cell r="P71">
            <v>0</v>
          </cell>
          <cell r="Q71">
            <v>0</v>
          </cell>
          <cell r="R71">
            <v>21.792377290745975</v>
          </cell>
        </row>
        <row r="72">
          <cell r="C72" t="str">
            <v xml:space="preserve">     Bottom Ash Production</v>
          </cell>
          <cell r="F72">
            <v>1.3006263799999997</v>
          </cell>
          <cell r="G72">
            <v>0.86715071999999982</v>
          </cell>
          <cell r="H72">
            <v>1.6104341599999996</v>
          </cell>
          <cell r="I72">
            <v>1.6698830626864931</v>
          </cell>
          <cell r="J72">
            <v>0</v>
          </cell>
          <cell r="K72">
            <v>0</v>
          </cell>
          <cell r="L72">
            <v>0</v>
          </cell>
          <cell r="M72">
            <v>0</v>
          </cell>
          <cell r="N72">
            <v>0</v>
          </cell>
          <cell r="O72">
            <v>0</v>
          </cell>
          <cell r="P72">
            <v>0</v>
          </cell>
          <cell r="Q72">
            <v>0</v>
          </cell>
          <cell r="R72">
            <v>5.448094322686492</v>
          </cell>
        </row>
        <row r="73">
          <cell r="B73" t="str">
            <v>Consumption</v>
          </cell>
        </row>
        <row r="74">
          <cell r="C74" t="str">
            <v>(ktons)</v>
          </cell>
          <cell r="D74" t="str">
            <v>Lignite</v>
          </cell>
          <cell r="F74">
            <v>71.900439597000002</v>
          </cell>
          <cell r="G74">
            <v>47.937300768</v>
          </cell>
          <cell r="H74">
            <v>89.027045603999994</v>
          </cell>
          <cell r="I74">
            <v>92.313463827131969</v>
          </cell>
          <cell r="J74">
            <v>0</v>
          </cell>
          <cell r="K74">
            <v>0</v>
          </cell>
          <cell r="L74">
            <v>0</v>
          </cell>
          <cell r="M74">
            <v>0</v>
          </cell>
          <cell r="N74">
            <v>0</v>
          </cell>
          <cell r="O74">
            <v>0</v>
          </cell>
          <cell r="P74">
            <v>0</v>
          </cell>
          <cell r="Q74">
            <v>0</v>
          </cell>
          <cell r="R74">
            <v>301.17824979613198</v>
          </cell>
        </row>
        <row r="75">
          <cell r="D75" t="str">
            <v>WCB</v>
          </cell>
          <cell r="F75">
            <v>0</v>
          </cell>
          <cell r="G75">
            <v>0</v>
          </cell>
          <cell r="H75">
            <v>0</v>
          </cell>
          <cell r="I75">
            <v>0</v>
          </cell>
          <cell r="J75">
            <v>0</v>
          </cell>
          <cell r="K75">
            <v>0</v>
          </cell>
          <cell r="L75">
            <v>0</v>
          </cell>
          <cell r="M75">
            <v>0</v>
          </cell>
          <cell r="N75">
            <v>0</v>
          </cell>
          <cell r="O75">
            <v>0</v>
          </cell>
          <cell r="P75">
            <v>0</v>
          </cell>
          <cell r="Q75">
            <v>0</v>
          </cell>
          <cell r="R75">
            <v>0</v>
          </cell>
        </row>
        <row r="76">
          <cell r="D76" t="str">
            <v>PRB</v>
          </cell>
          <cell r="F76">
            <v>0</v>
          </cell>
          <cell r="G76">
            <v>0</v>
          </cell>
          <cell r="H76">
            <v>0</v>
          </cell>
          <cell r="I76">
            <v>0</v>
          </cell>
          <cell r="J76">
            <v>0</v>
          </cell>
          <cell r="K76">
            <v>0</v>
          </cell>
          <cell r="L76">
            <v>0</v>
          </cell>
          <cell r="M76">
            <v>0</v>
          </cell>
          <cell r="N76">
            <v>0</v>
          </cell>
          <cell r="O76">
            <v>0</v>
          </cell>
          <cell r="P76">
            <v>0</v>
          </cell>
          <cell r="Q76">
            <v>0</v>
          </cell>
          <cell r="R76">
            <v>0</v>
          </cell>
        </row>
        <row r="77">
          <cell r="C77" t="str">
            <v>Fuel Conv Factor (MWh/ton)</v>
          </cell>
          <cell r="F77">
            <v>1.3665006855410031</v>
          </cell>
          <cell r="G77">
            <v>1.3342011121889124</v>
          </cell>
          <cell r="H77">
            <v>1.3544648054072026</v>
          </cell>
          <cell r="I77">
            <v>1.363582242301294</v>
          </cell>
          <cell r="J77">
            <v>0</v>
          </cell>
          <cell r="K77">
            <v>0</v>
          </cell>
          <cell r="L77">
            <v>0</v>
          </cell>
          <cell r="M77">
            <v>0</v>
          </cell>
          <cell r="N77">
            <v>0</v>
          </cell>
          <cell r="O77">
            <v>0</v>
          </cell>
          <cell r="P77">
            <v>0</v>
          </cell>
          <cell r="Q77">
            <v>0</v>
          </cell>
          <cell r="R77">
            <v>1.3569074137213761</v>
          </cell>
        </row>
        <row r="78">
          <cell r="C78" t="str">
            <v>($ 000's)</v>
          </cell>
          <cell r="D78" t="str">
            <v>Lignite</v>
          </cell>
          <cell r="F78">
            <v>1358.9490000000001</v>
          </cell>
          <cell r="G78">
            <v>1010.369</v>
          </cell>
          <cell r="H78">
            <v>1905.309</v>
          </cell>
          <cell r="I78">
            <v>1857.5423852708022</v>
          </cell>
          <cell r="J78">
            <v>0</v>
          </cell>
          <cell r="K78">
            <v>0</v>
          </cell>
          <cell r="L78">
            <v>0</v>
          </cell>
          <cell r="M78">
            <v>0</v>
          </cell>
          <cell r="N78">
            <v>0</v>
          </cell>
          <cell r="O78">
            <v>0</v>
          </cell>
          <cell r="P78">
            <v>0</v>
          </cell>
          <cell r="Q78">
            <v>0</v>
          </cell>
          <cell r="R78">
            <v>6132.1693852708022</v>
          </cell>
        </row>
        <row r="79">
          <cell r="D79" t="str">
            <v>WCB</v>
          </cell>
          <cell r="F79">
            <v>0</v>
          </cell>
          <cell r="G79">
            <v>0</v>
          </cell>
          <cell r="H79">
            <v>0</v>
          </cell>
          <cell r="I79">
            <v>0</v>
          </cell>
          <cell r="J79">
            <v>0</v>
          </cell>
          <cell r="K79">
            <v>0</v>
          </cell>
          <cell r="L79">
            <v>0</v>
          </cell>
          <cell r="M79">
            <v>0</v>
          </cell>
          <cell r="N79">
            <v>0</v>
          </cell>
          <cell r="O79">
            <v>0</v>
          </cell>
          <cell r="P79">
            <v>0</v>
          </cell>
          <cell r="Q79">
            <v>0</v>
          </cell>
          <cell r="R79">
            <v>0</v>
          </cell>
        </row>
        <row r="80">
          <cell r="D80" t="str">
            <v>PRB</v>
          </cell>
          <cell r="F80">
            <v>0</v>
          </cell>
          <cell r="G80">
            <v>0</v>
          </cell>
          <cell r="H80">
            <v>0</v>
          </cell>
          <cell r="I80">
            <v>0</v>
          </cell>
          <cell r="J80">
            <v>0</v>
          </cell>
          <cell r="K80">
            <v>0</v>
          </cell>
          <cell r="L80">
            <v>0</v>
          </cell>
          <cell r="M80">
            <v>0</v>
          </cell>
          <cell r="N80">
            <v>0</v>
          </cell>
          <cell r="O80">
            <v>0</v>
          </cell>
          <cell r="P80">
            <v>0</v>
          </cell>
          <cell r="Q80">
            <v>0</v>
          </cell>
          <cell r="R80">
            <v>0</v>
          </cell>
        </row>
        <row r="81">
          <cell r="D81" t="str">
            <v>Unit Cost ($/ton)</v>
          </cell>
          <cell r="F81">
            <v>18.90042686271283</v>
          </cell>
          <cell r="G81">
            <v>21.076885511135419</v>
          </cell>
          <cell r="H81">
            <v>21.401462747342862</v>
          </cell>
          <cell r="I81">
            <v>20.122117709170496</v>
          </cell>
          <cell r="J81">
            <v>0</v>
          </cell>
          <cell r="K81">
            <v>0</v>
          </cell>
          <cell r="L81">
            <v>0</v>
          </cell>
          <cell r="M81">
            <v>0</v>
          </cell>
          <cell r="N81">
            <v>0</v>
          </cell>
          <cell r="O81">
            <v>0</v>
          </cell>
          <cell r="P81">
            <v>0</v>
          </cell>
          <cell r="Q81">
            <v>0</v>
          </cell>
          <cell r="R81">
            <v>20.360598381263181</v>
          </cell>
        </row>
        <row r="82">
          <cell r="D82" t="str">
            <v>Ignition Support</v>
          </cell>
          <cell r="F82">
            <v>20.602</v>
          </cell>
          <cell r="G82">
            <v>8.6359999999999992</v>
          </cell>
          <cell r="H82">
            <v>17.41</v>
          </cell>
          <cell r="I82">
            <v>27.727072578469741</v>
          </cell>
          <cell r="J82">
            <v>0</v>
          </cell>
          <cell r="K82">
            <v>0</v>
          </cell>
          <cell r="L82">
            <v>0</v>
          </cell>
          <cell r="M82">
            <v>0</v>
          </cell>
          <cell r="N82">
            <v>0</v>
          </cell>
          <cell r="O82">
            <v>0</v>
          </cell>
          <cell r="P82">
            <v>0</v>
          </cell>
          <cell r="Q82">
            <v>0</v>
          </cell>
          <cell r="R82">
            <v>74.375072578469741</v>
          </cell>
        </row>
        <row r="83">
          <cell r="B83" t="str">
            <v>Total Consumption Costs ($K)</v>
          </cell>
          <cell r="F83">
            <v>1379.5509999999999</v>
          </cell>
          <cell r="G83">
            <v>1019.005</v>
          </cell>
          <cell r="H83">
            <v>1922.7190000000001</v>
          </cell>
          <cell r="I83">
            <v>1885.2694578492719</v>
          </cell>
          <cell r="J83">
            <v>0</v>
          </cell>
          <cell r="K83">
            <v>0</v>
          </cell>
          <cell r="L83">
            <v>0</v>
          </cell>
          <cell r="M83">
            <v>0</v>
          </cell>
          <cell r="N83">
            <v>0</v>
          </cell>
          <cell r="O83">
            <v>0</v>
          </cell>
          <cell r="P83">
            <v>0</v>
          </cell>
          <cell r="Q83">
            <v>0</v>
          </cell>
          <cell r="R83">
            <v>6206.5444578492716</v>
          </cell>
        </row>
        <row r="84">
          <cell r="D84" t="str">
            <v>FUEC ($/MWh)</v>
          </cell>
          <cell r="F84">
            <v>14.040945731384605</v>
          </cell>
          <cell r="G84">
            <v>15.932408768254167</v>
          </cell>
          <cell r="H84">
            <v>15.945059045976249</v>
          </cell>
          <cell r="I84">
            <v>14.97707649411149</v>
          </cell>
          <cell r="J84">
            <v>0</v>
          </cell>
          <cell r="K84">
            <v>0</v>
          </cell>
          <cell r="L84">
            <v>0</v>
          </cell>
          <cell r="M84">
            <v>0</v>
          </cell>
          <cell r="N84">
            <v>0</v>
          </cell>
          <cell r="O84">
            <v>0</v>
          </cell>
          <cell r="P84">
            <v>0</v>
          </cell>
          <cell r="Q84">
            <v>0</v>
          </cell>
          <cell r="R84">
            <v>15.187141876593328</v>
          </cell>
        </row>
        <row r="85">
          <cell r="D85" t="str">
            <v>Building Heat</v>
          </cell>
          <cell r="F85">
            <v>11.91</v>
          </cell>
          <cell r="G85">
            <v>47.235999999999997</v>
          </cell>
          <cell r="H85">
            <v>7.85</v>
          </cell>
          <cell r="I85">
            <v>2.6592623999999998</v>
          </cell>
          <cell r="J85">
            <v>0</v>
          </cell>
          <cell r="K85">
            <v>0</v>
          </cell>
          <cell r="L85">
            <v>0</v>
          </cell>
          <cell r="M85">
            <v>0</v>
          </cell>
          <cell r="N85">
            <v>0</v>
          </cell>
          <cell r="O85">
            <v>0</v>
          </cell>
          <cell r="P85">
            <v>0</v>
          </cell>
          <cell r="Q85">
            <v>0</v>
          </cell>
          <cell r="R85">
            <v>69.655262399999998</v>
          </cell>
        </row>
        <row r="86">
          <cell r="B86" t="str">
            <v>Deliveries</v>
          </cell>
        </row>
        <row r="87">
          <cell r="C87" t="str">
            <v>(ktons)</v>
          </cell>
          <cell r="D87" t="str">
            <v>Lignite</v>
          </cell>
          <cell r="F87">
            <v>51.841686330000002</v>
          </cell>
          <cell r="G87">
            <v>62.764486029000004</v>
          </cell>
          <cell r="H87">
            <v>73.795312206000006</v>
          </cell>
          <cell r="I87">
            <v>75.599999999999994</v>
          </cell>
          <cell r="J87">
            <v>21.6</v>
          </cell>
          <cell r="K87">
            <v>0</v>
          </cell>
          <cell r="L87">
            <v>0</v>
          </cell>
          <cell r="M87">
            <v>0</v>
          </cell>
          <cell r="N87">
            <v>0</v>
          </cell>
          <cell r="O87">
            <v>0</v>
          </cell>
          <cell r="P87">
            <v>0</v>
          </cell>
          <cell r="Q87">
            <v>-4.4925886803301115E-4</v>
          </cell>
          <cell r="R87">
            <v>285.60103530613196</v>
          </cell>
        </row>
        <row r="88">
          <cell r="D88" t="str">
            <v>WCB</v>
          </cell>
          <cell r="F88">
            <v>0</v>
          </cell>
          <cell r="G88">
            <v>0</v>
          </cell>
          <cell r="H88">
            <v>0</v>
          </cell>
          <cell r="I88">
            <v>0</v>
          </cell>
          <cell r="J88">
            <v>0</v>
          </cell>
          <cell r="K88">
            <v>0</v>
          </cell>
          <cell r="L88">
            <v>0</v>
          </cell>
          <cell r="M88">
            <v>0</v>
          </cell>
          <cell r="N88">
            <v>0</v>
          </cell>
          <cell r="O88">
            <v>0</v>
          </cell>
          <cell r="P88">
            <v>0</v>
          </cell>
          <cell r="Q88">
            <v>0</v>
          </cell>
          <cell r="R88">
            <v>0</v>
          </cell>
        </row>
        <row r="89">
          <cell r="D89" t="str">
            <v>PRB</v>
          </cell>
          <cell r="F89">
            <v>0</v>
          </cell>
          <cell r="G89">
            <v>0</v>
          </cell>
          <cell r="H89">
            <v>0</v>
          </cell>
          <cell r="I89">
            <v>0</v>
          </cell>
          <cell r="J89">
            <v>0</v>
          </cell>
          <cell r="K89">
            <v>0</v>
          </cell>
          <cell r="L89">
            <v>0</v>
          </cell>
          <cell r="M89">
            <v>0</v>
          </cell>
          <cell r="N89">
            <v>0</v>
          </cell>
          <cell r="O89">
            <v>0</v>
          </cell>
          <cell r="P89">
            <v>0</v>
          </cell>
          <cell r="Q89">
            <v>0</v>
          </cell>
          <cell r="R89">
            <v>0</v>
          </cell>
        </row>
        <row r="90">
          <cell r="C90" t="str">
            <v>($ 000's)</v>
          </cell>
          <cell r="D90" t="str">
            <v>Lignite</v>
          </cell>
          <cell r="F90">
            <v>1275.8409999999999</v>
          </cell>
          <cell r="G90">
            <v>1371.8409999999999</v>
          </cell>
          <cell r="H90">
            <v>1405.809</v>
          </cell>
          <cell r="I90">
            <v>1860.5160000000001</v>
          </cell>
          <cell r="J90">
            <v>531.57600000000002</v>
          </cell>
          <cell r="K90">
            <v>0</v>
          </cell>
          <cell r="L90">
            <v>0</v>
          </cell>
          <cell r="M90">
            <v>0</v>
          </cell>
          <cell r="N90">
            <v>0</v>
          </cell>
          <cell r="O90">
            <v>0</v>
          </cell>
          <cell r="P90">
            <v>0</v>
          </cell>
          <cell r="Q90">
            <v>-1.1056260742292405E-2</v>
          </cell>
          <cell r="R90">
            <v>6445.5719437392572</v>
          </cell>
        </row>
        <row r="91">
          <cell r="D91" t="str">
            <v>WCB</v>
          </cell>
          <cell r="F91">
            <v>0</v>
          </cell>
          <cell r="G91">
            <v>0</v>
          </cell>
          <cell r="H91">
            <v>0</v>
          </cell>
          <cell r="I91">
            <v>0</v>
          </cell>
          <cell r="J91">
            <v>0</v>
          </cell>
          <cell r="K91">
            <v>0</v>
          </cell>
          <cell r="L91">
            <v>0</v>
          </cell>
          <cell r="M91">
            <v>0</v>
          </cell>
          <cell r="N91">
            <v>0</v>
          </cell>
          <cell r="O91">
            <v>0</v>
          </cell>
          <cell r="P91">
            <v>0</v>
          </cell>
          <cell r="Q91">
            <v>0</v>
          </cell>
          <cell r="R91">
            <v>0</v>
          </cell>
        </row>
        <row r="92">
          <cell r="D92" t="str">
            <v>PRB</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 xml:space="preserve"> ($/ton)</v>
          </cell>
          <cell r="D93" t="str">
            <v>Lignite</v>
          </cell>
          <cell r="F93">
            <v>24.610329839168251</v>
          </cell>
          <cell r="G93">
            <v>21.856962221695689</v>
          </cell>
          <cell r="H93">
            <v>19.050112506817189</v>
          </cell>
          <cell r="I93">
            <v>24.61</v>
          </cell>
          <cell r="J93">
            <v>24.61</v>
          </cell>
          <cell r="K93">
            <v>0</v>
          </cell>
          <cell r="L93">
            <v>0</v>
          </cell>
          <cell r="M93">
            <v>0</v>
          </cell>
          <cell r="N93">
            <v>0</v>
          </cell>
          <cell r="O93">
            <v>0</v>
          </cell>
          <cell r="P93">
            <v>0</v>
          </cell>
          <cell r="Q93">
            <v>24.61</v>
          </cell>
          <cell r="R93">
            <v>22.568447403666916</v>
          </cell>
        </row>
        <row r="94">
          <cell r="D94" t="str">
            <v>WCB</v>
          </cell>
          <cell r="F94">
            <v>0</v>
          </cell>
          <cell r="G94">
            <v>0</v>
          </cell>
          <cell r="H94">
            <v>0</v>
          </cell>
          <cell r="I94">
            <v>0</v>
          </cell>
          <cell r="J94">
            <v>0</v>
          </cell>
          <cell r="K94">
            <v>0</v>
          </cell>
          <cell r="L94">
            <v>0</v>
          </cell>
          <cell r="M94">
            <v>0</v>
          </cell>
          <cell r="N94">
            <v>0</v>
          </cell>
          <cell r="O94">
            <v>0</v>
          </cell>
          <cell r="P94">
            <v>0</v>
          </cell>
          <cell r="Q94">
            <v>0</v>
          </cell>
          <cell r="R94">
            <v>0</v>
          </cell>
        </row>
        <row r="95">
          <cell r="D95" t="str">
            <v>PRB</v>
          </cell>
          <cell r="F95">
            <v>0</v>
          </cell>
          <cell r="G95">
            <v>0</v>
          </cell>
          <cell r="H95">
            <v>0</v>
          </cell>
          <cell r="I95">
            <v>0</v>
          </cell>
          <cell r="J95">
            <v>0</v>
          </cell>
          <cell r="K95">
            <v>0</v>
          </cell>
          <cell r="L95">
            <v>0</v>
          </cell>
          <cell r="M95">
            <v>0</v>
          </cell>
          <cell r="N95">
            <v>0</v>
          </cell>
          <cell r="O95">
            <v>0</v>
          </cell>
          <cell r="P95">
            <v>0</v>
          </cell>
          <cell r="Q95">
            <v>0</v>
          </cell>
          <cell r="R95">
            <v>0</v>
          </cell>
        </row>
        <row r="96">
          <cell r="B96" t="str">
            <v>Month End Inventories</v>
          </cell>
        </row>
        <row r="97">
          <cell r="C97" t="str">
            <v>(ktons)</v>
          </cell>
          <cell r="D97" t="str">
            <v>Lignite</v>
          </cell>
          <cell r="F97">
            <v>136.01856353400001</v>
          </cell>
          <cell r="G97">
            <v>150.84574879499999</v>
          </cell>
          <cell r="H97">
            <v>135.61291308599999</v>
          </cell>
          <cell r="I97">
            <v>118.89944925886805</v>
          </cell>
          <cell r="J97">
            <v>140.49944925886805</v>
          </cell>
          <cell r="K97">
            <v>140.49944925886805</v>
          </cell>
          <cell r="L97">
            <v>140.49944925886805</v>
          </cell>
          <cell r="M97">
            <v>140.49944925886805</v>
          </cell>
          <cell r="N97">
            <v>140.49944925886805</v>
          </cell>
          <cell r="O97">
            <v>140.49944925886805</v>
          </cell>
          <cell r="P97">
            <v>140.49944925886805</v>
          </cell>
          <cell r="Q97">
            <v>140.499</v>
          </cell>
          <cell r="R97">
            <v>140.499</v>
          </cell>
        </row>
        <row r="98">
          <cell r="D98" t="str">
            <v>WCB</v>
          </cell>
          <cell r="F98">
            <v>0</v>
          </cell>
          <cell r="G98">
            <v>0</v>
          </cell>
          <cell r="H98">
            <v>0</v>
          </cell>
          <cell r="I98">
            <v>0</v>
          </cell>
          <cell r="J98">
            <v>0</v>
          </cell>
          <cell r="K98">
            <v>0</v>
          </cell>
          <cell r="L98">
            <v>0</v>
          </cell>
          <cell r="M98">
            <v>0</v>
          </cell>
          <cell r="N98">
            <v>0</v>
          </cell>
          <cell r="O98">
            <v>0</v>
          </cell>
          <cell r="P98">
            <v>0</v>
          </cell>
          <cell r="Q98">
            <v>0</v>
          </cell>
          <cell r="R98">
            <v>0</v>
          </cell>
        </row>
        <row r="99">
          <cell r="D99" t="str">
            <v>PRB</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($ 000's)</v>
          </cell>
          <cell r="D100" t="str">
            <v>Lignite</v>
          </cell>
          <cell r="F100">
            <v>2866.848</v>
          </cell>
          <cell r="G100">
            <v>3228.32</v>
          </cell>
          <cell r="H100">
            <v>2728.819</v>
          </cell>
          <cell r="I100">
            <v>2926.1154462607424</v>
          </cell>
          <cell r="J100">
            <v>3457.6914462607424</v>
          </cell>
          <cell r="K100">
            <v>3457.6914462607424</v>
          </cell>
          <cell r="L100">
            <v>3457.6914462607424</v>
          </cell>
          <cell r="M100">
            <v>3457.6914462607424</v>
          </cell>
          <cell r="N100">
            <v>3457.6914462607424</v>
          </cell>
          <cell r="O100">
            <v>3457.6914462607424</v>
          </cell>
          <cell r="P100">
            <v>3457.6914462607424</v>
          </cell>
          <cell r="Q100">
            <v>3457.68039</v>
          </cell>
          <cell r="R100">
            <v>3457.68039</v>
          </cell>
        </row>
        <row r="101">
          <cell r="D101" t="str">
            <v>WCB</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D102" t="str">
            <v>PRB</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 xml:space="preserve"> ($/ton)</v>
          </cell>
          <cell r="D103" t="str">
            <v>Lignite</v>
          </cell>
          <cell r="F103">
            <v>21.076887782919318</v>
          </cell>
          <cell r="G103">
            <v>21.401464912261471</v>
          </cell>
          <cell r="H103">
            <v>20.122117709170496</v>
          </cell>
          <cell r="I103">
            <v>24.61</v>
          </cell>
          <cell r="J103">
            <v>24.61</v>
          </cell>
          <cell r="K103">
            <v>24.61</v>
          </cell>
          <cell r="L103">
            <v>24.61</v>
          </cell>
          <cell r="M103">
            <v>24.61</v>
          </cell>
          <cell r="N103">
            <v>24.61</v>
          </cell>
          <cell r="O103">
            <v>24.61</v>
          </cell>
          <cell r="P103">
            <v>24.61</v>
          </cell>
          <cell r="Q103">
            <v>24.61</v>
          </cell>
          <cell r="R103">
            <v>24.61</v>
          </cell>
        </row>
        <row r="104">
          <cell r="D104" t="str">
            <v>WCB</v>
          </cell>
          <cell r="F104">
            <v>0</v>
          </cell>
          <cell r="G104">
            <v>0</v>
          </cell>
          <cell r="H104">
            <v>0</v>
          </cell>
          <cell r="I104">
            <v>0</v>
          </cell>
          <cell r="J104">
            <v>0</v>
          </cell>
          <cell r="K104">
            <v>0</v>
          </cell>
          <cell r="L104">
            <v>0</v>
          </cell>
          <cell r="M104">
            <v>0</v>
          </cell>
          <cell r="N104">
            <v>0</v>
          </cell>
          <cell r="O104">
            <v>0</v>
          </cell>
          <cell r="P104">
            <v>0</v>
          </cell>
          <cell r="Q104">
            <v>0</v>
          </cell>
          <cell r="R104">
            <v>0</v>
          </cell>
        </row>
        <row r="105">
          <cell r="D105" t="str">
            <v>PRB</v>
          </cell>
          <cell r="F105">
            <v>0</v>
          </cell>
          <cell r="G105">
            <v>0</v>
          </cell>
          <cell r="H105">
            <v>0</v>
          </cell>
          <cell r="I105">
            <v>0</v>
          </cell>
          <cell r="J105">
            <v>0</v>
          </cell>
          <cell r="K105">
            <v>0</v>
          </cell>
          <cell r="L105">
            <v>0</v>
          </cell>
          <cell r="M105">
            <v>0</v>
          </cell>
          <cell r="N105">
            <v>0</v>
          </cell>
          <cell r="O105">
            <v>0</v>
          </cell>
          <cell r="P105">
            <v>0</v>
          </cell>
          <cell r="Q105">
            <v>0</v>
          </cell>
          <cell r="R105">
            <v>0</v>
          </cell>
        </row>
        <row r="107">
          <cell r="A107" t="str">
            <v>I:\Fuelsdiv\Planning &amp; Reporting\FRCST-02\Revision\May01-02\Monthly.123</v>
          </cell>
        </row>
      </sheetData>
      <sheetData sheetId="3" refreshError="1">
        <row r="1">
          <cell r="J1" t="str">
            <v>FBU FUEL FORECAST</v>
          </cell>
        </row>
        <row r="2">
          <cell r="A2" t="str">
            <v xml:space="preserve"> May Update (P5)</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Lennox</v>
          </cell>
          <cell r="B5" t="str">
            <v>Energy</v>
          </cell>
          <cell r="D5" t="str">
            <v>GWh</v>
          </cell>
          <cell r="F5">
            <v>229.35400000000001</v>
          </cell>
          <cell r="G5">
            <v>214.46600000000001</v>
          </cell>
          <cell r="H5">
            <v>153.52000000000001</v>
          </cell>
          <cell r="I5">
            <v>177.5</v>
          </cell>
          <cell r="J5">
            <v>4.4728000000000003</v>
          </cell>
          <cell r="K5">
            <v>107.72490000000001</v>
          </cell>
          <cell r="L5">
            <v>417.28800000000001</v>
          </cell>
          <cell r="M5">
            <v>317.9545</v>
          </cell>
          <cell r="N5">
            <v>0</v>
          </cell>
          <cell r="O5">
            <v>0</v>
          </cell>
          <cell r="P5">
            <v>0</v>
          </cell>
          <cell r="Q5">
            <v>0</v>
          </cell>
          <cell r="R5">
            <v>1622.2801999999999</v>
          </cell>
        </row>
        <row r="6">
          <cell r="B6" t="str">
            <v xml:space="preserve">ByProducts </v>
          </cell>
        </row>
        <row r="7">
          <cell r="D7" t="str">
            <v>SO2   (Mg)</v>
          </cell>
          <cell r="F7">
            <v>477.6</v>
          </cell>
          <cell r="G7">
            <v>677.1</v>
          </cell>
          <cell r="H7">
            <v>266.40604084984756</v>
          </cell>
          <cell r="I7">
            <v>2.6874726236193389</v>
          </cell>
          <cell r="J7">
            <v>0.39772204087226637</v>
          </cell>
          <cell r="K7">
            <v>1.9938026359664343</v>
          </cell>
          <cell r="L7">
            <v>4.4682312390439245</v>
          </cell>
          <cell r="M7">
            <v>3.8030748797885954</v>
          </cell>
          <cell r="N7">
            <v>0</v>
          </cell>
          <cell r="O7">
            <v>0</v>
          </cell>
          <cell r="P7">
            <v>0</v>
          </cell>
          <cell r="Q7">
            <v>0</v>
          </cell>
          <cell r="R7">
            <v>1434.4563442691381</v>
          </cell>
        </row>
        <row r="8">
          <cell r="D8" t="str">
            <v>NOx   (Mg)</v>
          </cell>
          <cell r="F8">
            <v>223.5</v>
          </cell>
          <cell r="G8">
            <v>228.7</v>
          </cell>
          <cell r="H8">
            <v>122.816</v>
          </cell>
          <cell r="I8">
            <v>133.125</v>
          </cell>
          <cell r="J8">
            <v>5.3673599999999997</v>
          </cell>
          <cell r="K8">
            <v>86.179919999999996</v>
          </cell>
          <cell r="L8">
            <v>312.96600000000001</v>
          </cell>
          <cell r="M8">
            <v>238.46587499999998</v>
          </cell>
          <cell r="N8">
            <v>0</v>
          </cell>
          <cell r="O8">
            <v>0</v>
          </cell>
          <cell r="P8">
            <v>0</v>
          </cell>
          <cell r="Q8">
            <v>0</v>
          </cell>
          <cell r="R8">
            <v>1351.1201549999998</v>
          </cell>
        </row>
        <row r="9">
          <cell r="D9" t="str">
            <v>Total AGE   (Mg)</v>
          </cell>
          <cell r="F9">
            <v>701.1</v>
          </cell>
          <cell r="G9">
            <v>905.8</v>
          </cell>
          <cell r="H9">
            <v>389.22204084984759</v>
          </cell>
          <cell r="I9">
            <v>135.81247262361933</v>
          </cell>
          <cell r="J9">
            <v>5.7650820408722669</v>
          </cell>
          <cell r="K9">
            <v>88.173722635966442</v>
          </cell>
          <cell r="L9">
            <v>317.43423123904387</v>
          </cell>
          <cell r="M9">
            <v>242.26894987978858</v>
          </cell>
          <cell r="N9">
            <v>0</v>
          </cell>
          <cell r="O9">
            <v>0</v>
          </cell>
          <cell r="P9">
            <v>0</v>
          </cell>
          <cell r="Q9">
            <v>0</v>
          </cell>
          <cell r="R9">
            <v>2785.5764992691379</v>
          </cell>
        </row>
        <row r="10">
          <cell r="D10" t="str">
            <v>CO2  (Gg)</v>
          </cell>
          <cell r="F10">
            <v>164</v>
          </cell>
          <cell r="G10">
            <v>165</v>
          </cell>
          <cell r="H10">
            <v>112.99857918470106</v>
          </cell>
          <cell r="I10">
            <v>109.32806409102339</v>
          </cell>
          <cell r="J10">
            <v>3.7615544651616921</v>
          </cell>
          <cell r="K10">
            <v>66.497318932480965</v>
          </cell>
          <cell r="L10">
            <v>255.44716144693638</v>
          </cell>
          <cell r="M10">
            <v>195.11301095589815</v>
          </cell>
          <cell r="N10">
            <v>0</v>
          </cell>
          <cell r="O10">
            <v>0</v>
          </cell>
          <cell r="P10">
            <v>0</v>
          </cell>
          <cell r="Q10">
            <v>0</v>
          </cell>
          <cell r="R10">
            <v>1072.1456890762017</v>
          </cell>
        </row>
        <row r="11">
          <cell r="D11" t="str">
            <v>Particulate  (Mg)</v>
          </cell>
          <cell r="F11">
            <v>0</v>
          </cell>
          <cell r="G11">
            <v>0</v>
          </cell>
          <cell r="H11">
            <v>2.3504245128161396</v>
          </cell>
          <cell r="I11">
            <v>0</v>
          </cell>
          <cell r="J11">
            <v>0</v>
          </cell>
          <cell r="K11">
            <v>0</v>
          </cell>
          <cell r="L11">
            <v>0</v>
          </cell>
          <cell r="M11">
            <v>0</v>
          </cell>
          <cell r="N11">
            <v>0</v>
          </cell>
          <cell r="O11">
            <v>0</v>
          </cell>
          <cell r="P11">
            <v>0</v>
          </cell>
          <cell r="Q11">
            <v>0</v>
          </cell>
          <cell r="R11">
            <v>2.3504245128161396</v>
          </cell>
        </row>
        <row r="12">
          <cell r="B12" t="str">
            <v>Ash Summary (Mg)</v>
          </cell>
        </row>
        <row r="13">
          <cell r="C13" t="str">
            <v xml:space="preserve">     Total Fly Ash Production </v>
          </cell>
          <cell r="F13">
            <v>50.520793985360811</v>
          </cell>
          <cell r="G13">
            <v>67.386454914168993</v>
          </cell>
          <cell r="H13">
            <v>44.658065743506604</v>
          </cell>
          <cell r="I13">
            <v>0</v>
          </cell>
          <cell r="J13">
            <v>0</v>
          </cell>
          <cell r="K13">
            <v>0</v>
          </cell>
          <cell r="L13">
            <v>0</v>
          </cell>
          <cell r="M13">
            <v>0</v>
          </cell>
          <cell r="N13">
            <v>0</v>
          </cell>
          <cell r="O13">
            <v>0</v>
          </cell>
          <cell r="P13">
            <v>0</v>
          </cell>
          <cell r="Q13">
            <v>0</v>
          </cell>
          <cell r="R13">
            <v>162.5653146430364</v>
          </cell>
        </row>
        <row r="14">
          <cell r="C14" t="str">
            <v xml:space="preserve">     Bottom Ash Production</v>
          </cell>
          <cell r="F14">
            <v>0</v>
          </cell>
          <cell r="G14">
            <v>0</v>
          </cell>
          <cell r="H14">
            <v>0</v>
          </cell>
          <cell r="I14">
            <v>0</v>
          </cell>
          <cell r="J14">
            <v>0</v>
          </cell>
          <cell r="K14">
            <v>0</v>
          </cell>
          <cell r="L14">
            <v>0</v>
          </cell>
          <cell r="M14">
            <v>0</v>
          </cell>
          <cell r="N14">
            <v>0</v>
          </cell>
          <cell r="O14">
            <v>0</v>
          </cell>
          <cell r="P14">
            <v>0</v>
          </cell>
          <cell r="Q14">
            <v>0</v>
          </cell>
          <cell r="R14">
            <v>0</v>
          </cell>
        </row>
        <row r="15">
          <cell r="B15" t="str">
            <v>Consumption</v>
          </cell>
        </row>
        <row r="16">
          <cell r="D16" t="str">
            <v>RFO (kbbls)</v>
          </cell>
          <cell r="F16">
            <v>250.22641509433961</v>
          </cell>
          <cell r="G16">
            <v>333.76100628930817</v>
          </cell>
          <cell r="H16">
            <v>221.188679245283</v>
          </cell>
          <cell r="I16">
            <v>0</v>
          </cell>
          <cell r="J16">
            <v>0</v>
          </cell>
          <cell r="K16">
            <v>0</v>
          </cell>
          <cell r="L16">
            <v>0</v>
          </cell>
          <cell r="M16">
            <v>0</v>
          </cell>
          <cell r="N16">
            <v>0</v>
          </cell>
          <cell r="O16">
            <v>0</v>
          </cell>
          <cell r="P16">
            <v>0</v>
          </cell>
          <cell r="Q16">
            <v>0</v>
          </cell>
          <cell r="R16">
            <v>805.17610062893073</v>
          </cell>
        </row>
        <row r="17">
          <cell r="D17" t="str">
            <v>Gas (million m3)</v>
          </cell>
          <cell r="F17">
            <v>21.681999999999999</v>
          </cell>
          <cell r="G17">
            <v>6.2E-2</v>
          </cell>
          <cell r="H17">
            <v>3.1619999999999999</v>
          </cell>
          <cell r="I17">
            <v>52.715599862677784</v>
          </cell>
          <cell r="J17">
            <v>1.7345015084654782</v>
          </cell>
          <cell r="K17">
            <v>31.970315885589294</v>
          </cell>
          <cell r="L17">
            <v>123.64115192946167</v>
          </cell>
          <cell r="M17">
            <v>94.33702062367297</v>
          </cell>
          <cell r="N17">
            <v>0</v>
          </cell>
          <cell r="O17">
            <v>0</v>
          </cell>
          <cell r="P17">
            <v>0</v>
          </cell>
          <cell r="Q17">
            <v>0</v>
          </cell>
          <cell r="R17">
            <v>329.3045898098672</v>
          </cell>
        </row>
        <row r="18">
          <cell r="C18" t="str">
            <v>Fuel Conv Factor (MWh/bbl)</v>
          </cell>
          <cell r="F18">
            <v>0.61455535872194167</v>
          </cell>
          <cell r="G18">
            <v>0.64189725685245336</v>
          </cell>
          <cell r="H18">
            <v>0.64201262423820282</v>
          </cell>
          <cell r="I18">
            <v>0.59365695747590819</v>
          </cell>
          <cell r="J18">
            <v>0.45465414493671347</v>
          </cell>
          <cell r="K18">
            <v>0.59408081766065679</v>
          </cell>
          <cell r="L18">
            <v>0.59504417836666945</v>
          </cell>
          <cell r="M18">
            <v>0.59423629896443186</v>
          </cell>
          <cell r="N18">
            <v>0</v>
          </cell>
          <cell r="O18">
            <v>0</v>
          </cell>
          <cell r="P18">
            <v>0</v>
          </cell>
          <cell r="Q18">
            <v>0</v>
          </cell>
          <cell r="R18">
            <v>0.60692781613722036</v>
          </cell>
        </row>
        <row r="19">
          <cell r="C19" t="str">
            <v>($ 000's)</v>
          </cell>
          <cell r="D19" t="str">
            <v>Residual Oil</v>
          </cell>
          <cell r="F19">
            <v>9673.26</v>
          </cell>
          <cell r="G19">
            <v>12506.492</v>
          </cell>
          <cell r="H19">
            <v>8407.9169999999995</v>
          </cell>
          <cell r="I19">
            <v>0</v>
          </cell>
          <cell r="J19">
            <v>0</v>
          </cell>
          <cell r="K19">
            <v>0</v>
          </cell>
          <cell r="L19">
            <v>0</v>
          </cell>
          <cell r="M19">
            <v>0</v>
          </cell>
          <cell r="N19">
            <v>0</v>
          </cell>
          <cell r="O19">
            <v>0</v>
          </cell>
          <cell r="P19">
            <v>0</v>
          </cell>
          <cell r="Q19">
            <v>0</v>
          </cell>
          <cell r="R19">
            <v>30587.669000000002</v>
          </cell>
        </row>
        <row r="20">
          <cell r="D20" t="str">
            <v>Natural Gas</v>
          </cell>
          <cell r="F20">
            <v>3684.5871000000002</v>
          </cell>
          <cell r="G20">
            <v>10.297000000000001</v>
          </cell>
          <cell r="H20">
            <v>527.24599999999998</v>
          </cell>
          <cell r="I20">
            <v>7400.9156427787157</v>
          </cell>
          <cell r="J20">
            <v>273.43086924713185</v>
          </cell>
          <cell r="K20">
            <v>5673.9865941250437</v>
          </cell>
          <cell r="L20">
            <v>18195.404236282</v>
          </cell>
          <cell r="M20">
            <v>13617.10144701303</v>
          </cell>
          <cell r="N20">
            <v>0</v>
          </cell>
          <cell r="O20">
            <v>0</v>
          </cell>
          <cell r="P20">
            <v>0</v>
          </cell>
          <cell r="Q20">
            <v>0</v>
          </cell>
          <cell r="R20">
            <v>49382.968889445925</v>
          </cell>
        </row>
        <row r="21">
          <cell r="D21" t="str">
            <v>Ignition Fuel</v>
          </cell>
          <cell r="F21">
            <v>198.393</v>
          </cell>
          <cell r="G21">
            <v>155.304</v>
          </cell>
          <cell r="H21">
            <v>162.39699999999999</v>
          </cell>
          <cell r="I21">
            <v>167.26631083625699</v>
          </cell>
          <cell r="J21">
            <v>25.024903391358567</v>
          </cell>
          <cell r="K21">
            <v>125.69094977194794</v>
          </cell>
          <cell r="L21">
            <v>282.75541649154991</v>
          </cell>
          <cell r="M21">
            <v>242.4924959287417</v>
          </cell>
          <cell r="N21">
            <v>0</v>
          </cell>
          <cell r="O21">
            <v>0</v>
          </cell>
          <cell r="P21">
            <v>0</v>
          </cell>
          <cell r="Q21">
            <v>0</v>
          </cell>
          <cell r="R21">
            <v>1359.3240764198551</v>
          </cell>
        </row>
        <row r="22">
          <cell r="B22" t="str">
            <v>Total Consumption Costs ($K)</v>
          </cell>
          <cell r="F22">
            <v>13556.240100000001</v>
          </cell>
          <cell r="G22">
            <v>12672.093000000001</v>
          </cell>
          <cell r="H22">
            <v>9097.56</v>
          </cell>
          <cell r="I22">
            <v>7568.1819536149724</v>
          </cell>
          <cell r="J22">
            <v>298.45577263849043</v>
          </cell>
          <cell r="K22">
            <v>5799.6775438969917</v>
          </cell>
          <cell r="L22">
            <v>18478.159652773549</v>
          </cell>
          <cell r="M22">
            <v>13859.593942941772</v>
          </cell>
          <cell r="N22">
            <v>0</v>
          </cell>
          <cell r="O22">
            <v>0</v>
          </cell>
          <cell r="P22">
            <v>0</v>
          </cell>
          <cell r="Q22">
            <v>0</v>
          </cell>
          <cell r="R22">
            <v>81329.961965865776</v>
          </cell>
        </row>
        <row r="23">
          <cell r="D23" t="str">
            <v>FUEC ($/MWh)</v>
          </cell>
          <cell r="F23">
            <v>59.106185634434105</v>
          </cell>
          <cell r="G23">
            <v>59.086722370911943</v>
          </cell>
          <cell r="H23">
            <v>59.25977071391349</v>
          </cell>
          <cell r="I23">
            <v>42.637644809098433</v>
          </cell>
          <cell r="J23">
            <v>66.726831657684315</v>
          </cell>
          <cell r="K23">
            <v>53.837854979647155</v>
          </cell>
          <cell r="L23">
            <v>44.281550518523296</v>
          </cell>
          <cell r="M23">
            <v>43.589865666130756</v>
          </cell>
          <cell r="N23">
            <v>0</v>
          </cell>
          <cell r="O23">
            <v>0</v>
          </cell>
          <cell r="P23">
            <v>0</v>
          </cell>
          <cell r="Q23">
            <v>0</v>
          </cell>
          <cell r="R23">
            <v>50.133116317308051</v>
          </cell>
        </row>
        <row r="24">
          <cell r="D24" t="str">
            <v>Building Heat (million m3)</v>
          </cell>
          <cell r="F24">
            <v>2.0910000000000002</v>
          </cell>
          <cell r="G24">
            <v>1.849</v>
          </cell>
          <cell r="H24">
            <v>1.879</v>
          </cell>
          <cell r="I24">
            <v>0.88154880636604793</v>
          </cell>
          <cell r="J24">
            <v>0.35261952254641915</v>
          </cell>
          <cell r="K24">
            <v>8.8154880636604788E-2</v>
          </cell>
          <cell r="L24">
            <v>8.8154880636604788E-2</v>
          </cell>
          <cell r="M24">
            <v>8.8154880636604788E-2</v>
          </cell>
          <cell r="N24">
            <v>0</v>
          </cell>
          <cell r="O24">
            <v>0</v>
          </cell>
          <cell r="P24">
            <v>0</v>
          </cell>
          <cell r="Q24">
            <v>0</v>
          </cell>
          <cell r="R24">
            <v>7.3176329708222818</v>
          </cell>
        </row>
        <row r="25">
          <cell r="D25" t="str">
            <v>Building Heat ($ 000's)</v>
          </cell>
          <cell r="F25">
            <v>355.34100000000001</v>
          </cell>
          <cell r="G25">
            <v>304.87099999999998</v>
          </cell>
          <cell r="H25">
            <v>313.27300000000002</v>
          </cell>
          <cell r="I25">
            <v>123.76352290219344</v>
          </cell>
          <cell r="J25">
            <v>55.587765183713586</v>
          </cell>
          <cell r="K25">
            <v>15.645438497661223</v>
          </cell>
          <cell r="L25">
            <v>12.973137693664617</v>
          </cell>
          <cell r="M25">
            <v>12.724738864359892</v>
          </cell>
          <cell r="N25">
            <v>0</v>
          </cell>
          <cell r="O25">
            <v>0</v>
          </cell>
          <cell r="P25">
            <v>0</v>
          </cell>
          <cell r="Q25">
            <v>0</v>
          </cell>
          <cell r="R25">
            <v>1194.1796031415927</v>
          </cell>
        </row>
        <row r="26">
          <cell r="B26" t="str">
            <v>Deliveries</v>
          </cell>
        </row>
        <row r="27">
          <cell r="D27" t="str">
            <v>RFO (kbbls)</v>
          </cell>
          <cell r="F27">
            <v>188.84905660377359</v>
          </cell>
          <cell r="G27">
            <v>1.2578616352201259E-2</v>
          </cell>
          <cell r="H27">
            <v>0</v>
          </cell>
          <cell r="I27">
            <v>0</v>
          </cell>
          <cell r="J27">
            <v>0</v>
          </cell>
          <cell r="K27">
            <v>0</v>
          </cell>
          <cell r="L27">
            <v>0</v>
          </cell>
          <cell r="M27">
            <v>0</v>
          </cell>
          <cell r="N27">
            <v>0</v>
          </cell>
          <cell r="O27">
            <v>0</v>
          </cell>
          <cell r="P27">
            <v>0</v>
          </cell>
          <cell r="Q27">
            <v>-1.4402515723258985E-2</v>
          </cell>
          <cell r="R27">
            <v>188.84723270440253</v>
          </cell>
        </row>
        <row r="28">
          <cell r="D28" t="str">
            <v>Cost ($ 000's)</v>
          </cell>
          <cell r="F28">
            <v>5933.0429999999997</v>
          </cell>
          <cell r="G28">
            <v>443.27499999999998</v>
          </cell>
          <cell r="H28">
            <v>61.298000000000002</v>
          </cell>
          <cell r="I28">
            <v>0</v>
          </cell>
          <cell r="J28">
            <v>0</v>
          </cell>
          <cell r="K28">
            <v>0</v>
          </cell>
          <cell r="L28">
            <v>0</v>
          </cell>
          <cell r="M28">
            <v>0</v>
          </cell>
          <cell r="N28">
            <v>0</v>
          </cell>
          <cell r="O28">
            <v>0</v>
          </cell>
          <cell r="P28">
            <v>0</v>
          </cell>
          <cell r="Q28">
            <v>-0.60534534037687704</v>
          </cell>
          <cell r="R28">
            <v>6437.0106546596226</v>
          </cell>
        </row>
        <row r="29">
          <cell r="D29" t="str">
            <v>Unit Cost ($/bbl)</v>
          </cell>
          <cell r="F29">
            <v>31.416852732540711</v>
          </cell>
          <cell r="G29">
            <v>35240.362499999996</v>
          </cell>
          <cell r="H29">
            <v>0</v>
          </cell>
          <cell r="I29">
            <v>0</v>
          </cell>
          <cell r="J29">
            <v>0</v>
          </cell>
          <cell r="K29">
            <v>0</v>
          </cell>
          <cell r="L29">
            <v>0</v>
          </cell>
          <cell r="M29">
            <v>0</v>
          </cell>
          <cell r="N29">
            <v>0</v>
          </cell>
          <cell r="O29">
            <v>0</v>
          </cell>
          <cell r="P29">
            <v>0</v>
          </cell>
          <cell r="Q29">
            <v>42.030527999999997</v>
          </cell>
          <cell r="R29">
            <v>34.085808737982944</v>
          </cell>
        </row>
        <row r="30">
          <cell r="B30" t="str">
            <v>Month End Inventories</v>
          </cell>
        </row>
        <row r="31">
          <cell r="D31" t="str">
            <v>RFO (kbbls)</v>
          </cell>
          <cell r="F31">
            <v>1152.2075471698113</v>
          </cell>
          <cell r="G31">
            <v>818.45911949685524</v>
          </cell>
          <cell r="H31">
            <v>597.27044025157227</v>
          </cell>
          <cell r="I31">
            <v>597.27044025157227</v>
          </cell>
          <cell r="J31">
            <v>597.27044025157227</v>
          </cell>
          <cell r="K31">
            <v>597.27044025157227</v>
          </cell>
          <cell r="L31">
            <v>597.27044025157227</v>
          </cell>
          <cell r="M31">
            <v>597.27044025157227</v>
          </cell>
          <cell r="N31">
            <v>597.27044025157227</v>
          </cell>
          <cell r="O31">
            <v>597.27044025157227</v>
          </cell>
          <cell r="P31">
            <v>597.27044025157227</v>
          </cell>
          <cell r="Q31">
            <v>597.25603773584896</v>
          </cell>
          <cell r="R31">
            <v>597.25603773584896</v>
          </cell>
        </row>
        <row r="32">
          <cell r="D32" t="str">
            <v>Cost ($ 000's)</v>
          </cell>
          <cell r="F32">
            <v>43174.828000000001</v>
          </cell>
          <cell r="G32">
            <v>31111.612000000001</v>
          </cell>
          <cell r="H32">
            <v>22764.992999999999</v>
          </cell>
          <cell r="I32">
            <v>22846.082999999999</v>
          </cell>
          <cell r="J32">
            <v>22927.172999999999</v>
          </cell>
          <cell r="K32">
            <v>23008.262999999999</v>
          </cell>
          <cell r="L32">
            <v>23089.352999999999</v>
          </cell>
          <cell r="M32">
            <v>23170.442999999999</v>
          </cell>
          <cell r="N32">
            <v>23170.442999999999</v>
          </cell>
          <cell r="O32">
            <v>23170.442999999999</v>
          </cell>
          <cell r="P32">
            <v>23170.442999999999</v>
          </cell>
          <cell r="Q32">
            <v>23169.837654659623</v>
          </cell>
          <cell r="R32">
            <v>23169.837654659623</v>
          </cell>
        </row>
        <row r="33">
          <cell r="D33" t="str">
            <v>Unit Cost ($/bbl)</v>
          </cell>
          <cell r="F33">
            <v>37.471398365729449</v>
          </cell>
          <cell r="G33">
            <v>38.012420240519468</v>
          </cell>
          <cell r="H33">
            <v>38.115050512815117</v>
          </cell>
          <cell r="I33">
            <v>38.250818155971615</v>
          </cell>
          <cell r="J33">
            <v>38.386585799128113</v>
          </cell>
          <cell r="K33">
            <v>38.522353442284611</v>
          </cell>
          <cell r="L33">
            <v>38.65812108544111</v>
          </cell>
          <cell r="M33">
            <v>38.793888728597608</v>
          </cell>
          <cell r="N33">
            <v>38.793888728597608</v>
          </cell>
          <cell r="O33">
            <v>38.793888728597608</v>
          </cell>
          <cell r="P33">
            <v>38.793888728597608</v>
          </cell>
          <cell r="Q33">
            <v>38.793810678741181</v>
          </cell>
          <cell r="R33">
            <v>38.793810678741181</v>
          </cell>
        </row>
        <row r="37">
          <cell r="A37" t="str">
            <v>Dawn</v>
          </cell>
          <cell r="B37" t="str">
            <v>Net Purchases</v>
          </cell>
        </row>
        <row r="38">
          <cell r="C38" t="str">
            <v xml:space="preserve">(million m3)  </v>
          </cell>
          <cell r="D38" t="str">
            <v>Firm</v>
          </cell>
          <cell r="F38" t="str">
            <v/>
          </cell>
          <cell r="G38" t="str">
            <v/>
          </cell>
          <cell r="H38" t="str">
            <v/>
          </cell>
          <cell r="I38">
            <v>8.6054155614500445</v>
          </cell>
          <cell r="J38">
            <v>8.6054155614500445</v>
          </cell>
          <cell r="K38">
            <v>8.6054155614500445</v>
          </cell>
          <cell r="L38">
            <v>8.6054155614500445</v>
          </cell>
          <cell r="M38">
            <v>8.6054155614500445</v>
          </cell>
          <cell r="N38">
            <v>8.6054155614500445</v>
          </cell>
          <cell r="O38">
            <v>8.6054155614500445</v>
          </cell>
          <cell r="P38">
            <v>8.6054155614500445</v>
          </cell>
          <cell r="Q38">
            <v>8.6054155614500445</v>
          </cell>
        </row>
        <row r="39">
          <cell r="D39" t="str">
            <v>Spot</v>
          </cell>
          <cell r="F39" t="str">
            <v/>
          </cell>
          <cell r="G39" t="str">
            <v/>
          </cell>
          <cell r="H39" t="str">
            <v/>
          </cell>
          <cell r="I39">
            <v>31</v>
          </cell>
          <cell r="J39" t="str">
            <v/>
          </cell>
          <cell r="K39" t="str">
            <v/>
          </cell>
          <cell r="L39" t="str">
            <v/>
          </cell>
          <cell r="M39" t="str">
            <v/>
          </cell>
          <cell r="N39" t="str">
            <v/>
          </cell>
          <cell r="O39" t="str">
            <v/>
          </cell>
          <cell r="P39" t="str">
            <v/>
          </cell>
          <cell r="Q39" t="str">
            <v/>
          </cell>
        </row>
        <row r="40">
          <cell r="D40" t="str">
            <v>Total Purchases</v>
          </cell>
          <cell r="F40" t="str">
            <v/>
          </cell>
          <cell r="G40" t="str">
            <v/>
          </cell>
          <cell r="H40" t="str">
            <v/>
          </cell>
          <cell r="I40">
            <v>39.605415561450044</v>
          </cell>
          <cell r="J40">
            <v>8.6054155614500445</v>
          </cell>
          <cell r="K40">
            <v>8.6054155614500445</v>
          </cell>
          <cell r="L40">
            <v>8.6054155614500445</v>
          </cell>
          <cell r="M40">
            <v>8.6054155614500445</v>
          </cell>
          <cell r="N40">
            <v>8.6054155614500445</v>
          </cell>
          <cell r="O40">
            <v>8.6054155614500445</v>
          </cell>
          <cell r="P40">
            <v>8.6054155614500445</v>
          </cell>
          <cell r="Q40">
            <v>8.6054155614500445</v>
          </cell>
        </row>
        <row r="42">
          <cell r="D42" t="str">
            <v>Sales</v>
          </cell>
          <cell r="F42" t="str">
            <v/>
          </cell>
          <cell r="G42" t="str">
            <v/>
          </cell>
          <cell r="H42" t="str">
            <v/>
          </cell>
          <cell r="I42" t="str">
            <v/>
          </cell>
          <cell r="J42">
            <v>9</v>
          </cell>
          <cell r="K42">
            <v>8.6054155614500445</v>
          </cell>
          <cell r="L42">
            <v>8.6054155614500445</v>
          </cell>
          <cell r="M42">
            <v>8.6054155614500445</v>
          </cell>
          <cell r="N42">
            <v>8.6054155614500445</v>
          </cell>
          <cell r="O42">
            <v>8.6054155614500445</v>
          </cell>
          <cell r="P42">
            <v>8.6054155614500445</v>
          </cell>
          <cell r="Q42">
            <v>8.6054155614500445</v>
          </cell>
        </row>
        <row r="43">
          <cell r="D43" t="str">
            <v>Total Net Purchase</v>
          </cell>
          <cell r="F43">
            <v>31.244</v>
          </cell>
          <cell r="G43">
            <v>7.9130000000000003</v>
          </cell>
          <cell r="H43">
            <v>8.7609999999999992</v>
          </cell>
          <cell r="I43">
            <v>39.605415561450044</v>
          </cell>
          <cell r="J43">
            <v>-0.39458443854995551</v>
          </cell>
          <cell r="K43">
            <v>0</v>
          </cell>
          <cell r="L43">
            <v>0</v>
          </cell>
          <cell r="M43">
            <v>0</v>
          </cell>
          <cell r="N43">
            <v>0</v>
          </cell>
          <cell r="O43">
            <v>0</v>
          </cell>
          <cell r="P43">
            <v>0</v>
          </cell>
          <cell r="Q43">
            <v>0</v>
          </cell>
          <cell r="R43">
            <v>87.128831122900095</v>
          </cell>
        </row>
        <row r="44">
          <cell r="C44" t="str">
            <v>($ 000's)</v>
          </cell>
          <cell r="D44" t="str">
            <v>Firm</v>
          </cell>
          <cell r="F44" t="str">
            <v/>
          </cell>
          <cell r="G44" t="str">
            <v/>
          </cell>
          <cell r="H44" t="str">
            <v/>
          </cell>
          <cell r="I44">
            <v>1973.3399897478182</v>
          </cell>
          <cell r="J44">
            <v>1900.0027731440234</v>
          </cell>
          <cell r="K44">
            <v>1900.0027731440234</v>
          </cell>
          <cell r="L44">
            <v>1851.11129540816</v>
          </cell>
          <cell r="M44">
            <v>1851.11129540816</v>
          </cell>
          <cell r="N44">
            <v>1851.11129540816</v>
          </cell>
          <cell r="O44">
            <v>1890.4704724533835</v>
          </cell>
          <cell r="P44">
            <v>1939.0544566185811</v>
          </cell>
          <cell r="Q44">
            <v>2036.2224249489761</v>
          </cell>
        </row>
        <row r="45">
          <cell r="D45" t="str">
            <v>Interruptible</v>
          </cell>
          <cell r="F45" t="str">
            <v/>
          </cell>
          <cell r="G45" t="str">
            <v/>
          </cell>
          <cell r="H45" t="str">
            <v/>
          </cell>
          <cell r="I45">
            <v>5724.088914374538</v>
          </cell>
          <cell r="J45" t="str">
            <v/>
          </cell>
          <cell r="K45" t="str">
            <v/>
          </cell>
          <cell r="L45" t="str">
            <v/>
          </cell>
          <cell r="M45" t="str">
            <v/>
          </cell>
          <cell r="N45" t="str">
            <v/>
          </cell>
          <cell r="O45" t="str">
            <v/>
          </cell>
          <cell r="P45" t="str">
            <v/>
          </cell>
          <cell r="Q45" t="str">
            <v/>
          </cell>
        </row>
        <row r="46">
          <cell r="D46" t="str">
            <v>Total Purchases</v>
          </cell>
          <cell r="F46" t="str">
            <v/>
          </cell>
          <cell r="G46" t="str">
            <v/>
          </cell>
          <cell r="H46" t="str">
            <v/>
          </cell>
          <cell r="I46">
            <v>7697.4289041223565</v>
          </cell>
          <cell r="J46">
            <v>1900.0027731440234</v>
          </cell>
          <cell r="K46">
            <v>1900.0027731440234</v>
          </cell>
          <cell r="L46">
            <v>1851.11129540816</v>
          </cell>
          <cell r="M46">
            <v>1851.11129540816</v>
          </cell>
          <cell r="N46">
            <v>1851.11129540816</v>
          </cell>
          <cell r="O46">
            <v>1890.4704724533835</v>
          </cell>
          <cell r="P46">
            <v>1939.0544566185811</v>
          </cell>
          <cell r="Q46">
            <v>2036.2224249489761</v>
          </cell>
        </row>
        <row r="48">
          <cell r="D48" t="str">
            <v>Sales</v>
          </cell>
          <cell r="F48" t="str">
            <v/>
          </cell>
          <cell r="G48" t="str">
            <v/>
          </cell>
          <cell r="H48" t="str">
            <v/>
          </cell>
          <cell r="I48" t="str">
            <v/>
          </cell>
          <cell r="J48">
            <v>1585.132314749872</v>
          </cell>
          <cell r="K48">
            <v>1515.6358098117644</v>
          </cell>
          <cell r="L48">
            <v>1466.744332075901</v>
          </cell>
          <cell r="M48">
            <v>1466.744332075901</v>
          </cell>
          <cell r="N48">
            <v>1466.744332075901</v>
          </cell>
          <cell r="O48">
            <v>1506.1035091211245</v>
          </cell>
          <cell r="P48">
            <v>1554.6874932863223</v>
          </cell>
          <cell r="Q48">
            <v>1651.8554616167171</v>
          </cell>
        </row>
        <row r="49">
          <cell r="D49" t="str">
            <v>Total Net Purchase</v>
          </cell>
          <cell r="F49">
            <v>5399.3829999999998</v>
          </cell>
          <cell r="G49">
            <v>1168.5129999999999</v>
          </cell>
          <cell r="H49">
            <v>1524.0409999999999</v>
          </cell>
          <cell r="I49">
            <v>7697.4289041223565</v>
          </cell>
          <cell r="J49">
            <v>314.87045839415146</v>
          </cell>
          <cell r="K49">
            <v>384.36696333225905</v>
          </cell>
          <cell r="L49">
            <v>384.36696333225905</v>
          </cell>
          <cell r="M49">
            <v>384.36696333225905</v>
          </cell>
          <cell r="N49">
            <v>384.36696333225905</v>
          </cell>
          <cell r="O49">
            <v>384.36696333225905</v>
          </cell>
          <cell r="P49">
            <v>384.36696333225882</v>
          </cell>
          <cell r="Q49">
            <v>384.36696333225905</v>
          </cell>
          <cell r="R49">
            <v>18794.805105842323</v>
          </cell>
        </row>
        <row r="50">
          <cell r="B50" t="str">
            <v>Deliveries (Consumption)</v>
          </cell>
        </row>
        <row r="51">
          <cell r="C51" t="str">
            <v xml:space="preserve">(million m3)  </v>
          </cell>
          <cell r="D51" t="str">
            <v>Primary Gas</v>
          </cell>
          <cell r="F51">
            <v>21.681999999999999</v>
          </cell>
          <cell r="G51">
            <v>6.2E-2</v>
          </cell>
          <cell r="H51">
            <v>3.1619999999999999</v>
          </cell>
          <cell r="I51">
            <v>52.715599862677784</v>
          </cell>
          <cell r="J51">
            <v>1.7345015084654782</v>
          </cell>
          <cell r="K51">
            <v>31.970315885589294</v>
          </cell>
          <cell r="L51">
            <v>123.64115192946167</v>
          </cell>
          <cell r="M51">
            <v>94.33702062367297</v>
          </cell>
          <cell r="N51">
            <v>0</v>
          </cell>
          <cell r="O51">
            <v>0</v>
          </cell>
          <cell r="P51">
            <v>0</v>
          </cell>
          <cell r="Q51">
            <v>0</v>
          </cell>
          <cell r="R51">
            <v>329.3045898098672</v>
          </cell>
        </row>
        <row r="52">
          <cell r="D52" t="str">
            <v>Building Heating</v>
          </cell>
          <cell r="F52">
            <v>2.0910000000000002</v>
          </cell>
          <cell r="G52">
            <v>1.849</v>
          </cell>
          <cell r="H52">
            <v>1.879</v>
          </cell>
          <cell r="I52">
            <v>0.88154880636604793</v>
          </cell>
          <cell r="J52">
            <v>0.35261952254641915</v>
          </cell>
          <cell r="K52">
            <v>8.8154880636604788E-2</v>
          </cell>
          <cell r="L52">
            <v>8.8154880636604788E-2</v>
          </cell>
          <cell r="M52">
            <v>8.8154880636604788E-2</v>
          </cell>
          <cell r="N52">
            <v>0</v>
          </cell>
          <cell r="O52">
            <v>0</v>
          </cell>
          <cell r="P52">
            <v>0</v>
          </cell>
          <cell r="Q52">
            <v>0</v>
          </cell>
          <cell r="R52">
            <v>7.3176329708222818</v>
          </cell>
        </row>
        <row r="53">
          <cell r="D53" t="str">
            <v>Total Gas</v>
          </cell>
          <cell r="F53">
            <v>23.773</v>
          </cell>
          <cell r="G53">
            <v>1.911</v>
          </cell>
          <cell r="H53">
            <v>5.0410000000000004</v>
          </cell>
          <cell r="I53">
            <v>53.597148669043833</v>
          </cell>
          <cell r="J53">
            <v>2.0871210310118973</v>
          </cell>
          <cell r="K53">
            <v>32.058470766225895</v>
          </cell>
          <cell r="L53">
            <v>123.72930681009828</v>
          </cell>
          <cell r="M53">
            <v>94.425175504309578</v>
          </cell>
          <cell r="N53">
            <v>0</v>
          </cell>
          <cell r="O53">
            <v>0</v>
          </cell>
          <cell r="P53">
            <v>0</v>
          </cell>
          <cell r="Q53">
            <v>0</v>
          </cell>
          <cell r="R53">
            <v>336.62222278068947</v>
          </cell>
        </row>
        <row r="54">
          <cell r="C54" t="str">
            <v>($ 000's)</v>
          </cell>
          <cell r="D54" t="str">
            <v>Primary Gas</v>
          </cell>
          <cell r="F54">
            <v>3684.5871000000002</v>
          </cell>
          <cell r="G54">
            <v>10.297000000000001</v>
          </cell>
          <cell r="H54">
            <v>527.24599999999998</v>
          </cell>
          <cell r="I54">
            <v>7400.9156427787157</v>
          </cell>
          <cell r="J54">
            <v>273.43086924713185</v>
          </cell>
          <cell r="K54">
            <v>5673.9865941250437</v>
          </cell>
          <cell r="L54">
            <v>18195.404236282</v>
          </cell>
          <cell r="M54">
            <v>13617.10144701303</v>
          </cell>
          <cell r="N54">
            <v>0</v>
          </cell>
          <cell r="O54">
            <v>0</v>
          </cell>
          <cell r="P54">
            <v>0</v>
          </cell>
          <cell r="Q54">
            <v>0</v>
          </cell>
          <cell r="R54">
            <v>49382.968889445925</v>
          </cell>
        </row>
        <row r="55">
          <cell r="D55" t="str">
            <v>Building Heating</v>
          </cell>
          <cell r="F55">
            <v>355.34100000000001</v>
          </cell>
          <cell r="G55">
            <v>304.87099999999998</v>
          </cell>
          <cell r="H55">
            <v>313.27300000000002</v>
          </cell>
          <cell r="I55">
            <v>123.76352290219344</v>
          </cell>
          <cell r="J55">
            <v>55.587765183713586</v>
          </cell>
          <cell r="K55">
            <v>15.645438497661223</v>
          </cell>
          <cell r="L55">
            <v>12.973137693664617</v>
          </cell>
          <cell r="M55">
            <v>12.724738864359892</v>
          </cell>
          <cell r="N55">
            <v>0</v>
          </cell>
          <cell r="O55">
            <v>0</v>
          </cell>
          <cell r="P55">
            <v>0</v>
          </cell>
          <cell r="Q55">
            <v>0</v>
          </cell>
          <cell r="R55">
            <v>1194.1796031415927</v>
          </cell>
        </row>
        <row r="56">
          <cell r="D56" t="str">
            <v>Total Gas</v>
          </cell>
          <cell r="F56">
            <v>4039.9281000000001</v>
          </cell>
          <cell r="G56">
            <v>315.16800000000001</v>
          </cell>
          <cell r="H56">
            <v>840.51900000000001</v>
          </cell>
          <cell r="I56">
            <v>7524.6791656809091</v>
          </cell>
          <cell r="J56">
            <v>329.01863443084545</v>
          </cell>
          <cell r="K56">
            <v>5689.6320326227051</v>
          </cell>
          <cell r="L56">
            <v>18208.377373975665</v>
          </cell>
          <cell r="M56">
            <v>13629.826185877389</v>
          </cell>
          <cell r="N56">
            <v>0</v>
          </cell>
          <cell r="O56">
            <v>0</v>
          </cell>
          <cell r="P56">
            <v>0</v>
          </cell>
          <cell r="Q56">
            <v>0</v>
          </cell>
          <cell r="R56">
            <v>50577.148492587519</v>
          </cell>
        </row>
        <row r="57">
          <cell r="B57" t="str">
            <v>Month End Inventories</v>
          </cell>
        </row>
        <row r="58">
          <cell r="C58" t="str">
            <v xml:space="preserve">(million m3)  </v>
          </cell>
          <cell r="F58">
            <v>26.130265000000001</v>
          </cell>
          <cell r="G58">
            <v>32.132264999999997</v>
          </cell>
          <cell r="H58">
            <v>35.852265000000003</v>
          </cell>
          <cell r="I58">
            <v>21.860531892406229</v>
          </cell>
          <cell r="J58">
            <v>19.378826422844377</v>
          </cell>
          <cell r="K58">
            <v>-12.679644343381522</v>
          </cell>
          <cell r="L58">
            <v>-136.40895115347979</v>
          </cell>
          <cell r="M58">
            <v>-230.83412665778937</v>
          </cell>
          <cell r="N58">
            <v>-230.83412665778937</v>
          </cell>
          <cell r="O58">
            <v>-230.83412665778937</v>
          </cell>
          <cell r="P58">
            <v>-230.83412665778937</v>
          </cell>
          <cell r="Q58">
            <v>-230.83412665778937</v>
          </cell>
        </row>
        <row r="59">
          <cell r="E59" t="str">
            <v>maximum</v>
          </cell>
          <cell r="F59">
            <v>56.55</v>
          </cell>
          <cell r="G59">
            <v>56.55</v>
          </cell>
          <cell r="H59">
            <v>56.55</v>
          </cell>
          <cell r="I59">
            <v>56.55</v>
          </cell>
          <cell r="J59">
            <v>56.55</v>
          </cell>
          <cell r="K59">
            <v>28.5</v>
          </cell>
          <cell r="L59">
            <v>28.5</v>
          </cell>
          <cell r="M59">
            <v>28.5</v>
          </cell>
          <cell r="N59">
            <v>0</v>
          </cell>
          <cell r="O59">
            <v>0</v>
          </cell>
          <cell r="P59">
            <v>0</v>
          </cell>
          <cell r="Q59">
            <v>56.55</v>
          </cell>
        </row>
        <row r="60">
          <cell r="E60" t="str">
            <v>minimum</v>
          </cell>
          <cell r="F60">
            <v>0</v>
          </cell>
          <cell r="G60">
            <v>0</v>
          </cell>
          <cell r="H60">
            <v>0</v>
          </cell>
          <cell r="I60">
            <v>0</v>
          </cell>
          <cell r="J60">
            <v>0</v>
          </cell>
          <cell r="K60">
            <v>-18</v>
          </cell>
          <cell r="L60">
            <v>-18</v>
          </cell>
          <cell r="M60">
            <v>-18</v>
          </cell>
          <cell r="N60">
            <v>-18</v>
          </cell>
          <cell r="O60">
            <v>-18</v>
          </cell>
          <cell r="P60">
            <v>-18</v>
          </cell>
          <cell r="Q60">
            <v>0</v>
          </cell>
        </row>
        <row r="61">
          <cell r="C61" t="str">
            <v>($ 000's)</v>
          </cell>
        </row>
        <row r="62">
          <cell r="N62" t="str">
            <v xml:space="preserve">           * storage must be 0 by September 15th</v>
          </cell>
        </row>
        <row r="64">
          <cell r="A64" t="str">
            <v>I:\Fuelsdiv\Planning &amp; Reporting\FRCST-02\Revision\May01-02\Monthly.123</v>
          </cell>
        </row>
      </sheetData>
      <sheetData sheetId="4" refreshError="1">
        <row r="1">
          <cell r="J1" t="str">
            <v>FBU FUEL FORECAST</v>
          </cell>
        </row>
        <row r="2">
          <cell r="A2" t="str">
            <v xml:space="preserve"> May Update (P5)</v>
          </cell>
        </row>
        <row r="3">
          <cell r="F3">
            <v>2002</v>
          </cell>
        </row>
        <row r="4">
          <cell r="F4" t="str">
            <v xml:space="preserve">   Jan    </v>
          </cell>
          <cell r="G4" t="str">
            <v xml:space="preserve">Feb    </v>
          </cell>
          <cell r="H4" t="str">
            <v xml:space="preserve">    Mar    </v>
          </cell>
          <cell r="I4" t="str">
            <v xml:space="preserve">    Apr    </v>
          </cell>
          <cell r="J4" t="str">
            <v xml:space="preserve">    May    </v>
          </cell>
          <cell r="K4" t="str">
            <v xml:space="preserve">    Jun    </v>
          </cell>
          <cell r="L4" t="str">
            <v xml:space="preserve">    Jul    </v>
          </cell>
          <cell r="M4" t="str">
            <v xml:space="preserve">    Aug    </v>
          </cell>
          <cell r="N4" t="str">
            <v xml:space="preserve">    Sep    </v>
          </cell>
          <cell r="O4" t="str">
            <v xml:space="preserve">    Oct    </v>
          </cell>
          <cell r="P4" t="str">
            <v xml:space="preserve">    Nov    </v>
          </cell>
          <cell r="Q4" t="str">
            <v xml:space="preserve">    Dec    </v>
          </cell>
          <cell r="R4" t="str">
            <v xml:space="preserve">  TOTAL</v>
          </cell>
        </row>
        <row r="5">
          <cell r="A5" t="str">
            <v>All Stations</v>
          </cell>
          <cell r="B5" t="str">
            <v>Energy</v>
          </cell>
          <cell r="D5" t="str">
            <v>GWh</v>
          </cell>
          <cell r="F5">
            <v>3643.3220000000001</v>
          </cell>
          <cell r="G5">
            <v>3477.3510000000001</v>
          </cell>
          <cell r="H5">
            <v>3422.8539999999998</v>
          </cell>
          <cell r="I5">
            <v>3253.13</v>
          </cell>
          <cell r="J5">
            <v>2537.9333000000001</v>
          </cell>
          <cell r="K5">
            <v>3242.0740999999998</v>
          </cell>
          <cell r="L5">
            <v>3778.5491999999999</v>
          </cell>
          <cell r="M5">
            <v>3713.6889000000001</v>
          </cell>
          <cell r="N5">
            <v>2842.8818000000001</v>
          </cell>
          <cell r="O5">
            <v>2954.4187000000002</v>
          </cell>
          <cell r="P5">
            <v>3288.9265</v>
          </cell>
          <cell r="Q5">
            <v>3857.6662999999999</v>
          </cell>
          <cell r="R5">
            <v>40012.795800000007</v>
          </cell>
        </row>
        <row r="6">
          <cell r="B6" t="str">
            <v xml:space="preserve">ByProducts </v>
          </cell>
          <cell r="D6" t="str">
            <v>SO2   (Mg)</v>
          </cell>
          <cell r="F6">
            <v>13108.3</v>
          </cell>
          <cell r="G6">
            <v>13037</v>
          </cell>
          <cell r="H6">
            <v>12914.044109253424</v>
          </cell>
          <cell r="I6">
            <v>11051.383418955827</v>
          </cell>
          <cell r="J6">
            <v>9578.0942986284081</v>
          </cell>
          <cell r="K6">
            <v>12120.265522745905</v>
          </cell>
          <cell r="L6">
            <v>12785.47769670394</v>
          </cell>
          <cell r="M6">
            <v>13163.533348239993</v>
          </cell>
          <cell r="N6">
            <v>11463.228421582011</v>
          </cell>
          <cell r="O6">
            <v>11995.218207130631</v>
          </cell>
          <cell r="P6">
            <v>12854.430131703441</v>
          </cell>
          <cell r="Q6">
            <v>14364.063745127965</v>
          </cell>
          <cell r="R6">
            <v>148435.03890007155</v>
          </cell>
        </row>
        <row r="7">
          <cell r="D7" t="str">
            <v>NOx   (Mg)</v>
          </cell>
          <cell r="F7">
            <v>3911</v>
          </cell>
          <cell r="G7">
            <v>3768.1</v>
          </cell>
          <cell r="H7">
            <v>3698.2046638809593</v>
          </cell>
          <cell r="I7">
            <v>3533.1076614647859</v>
          </cell>
          <cell r="J7">
            <v>2788.2689101038072</v>
          </cell>
          <cell r="K7">
            <v>3535.8710188895225</v>
          </cell>
          <cell r="L7">
            <v>3983.5157744534936</v>
          </cell>
          <cell r="M7">
            <v>3939.0265461118506</v>
          </cell>
          <cell r="N7">
            <v>3080.8588705595557</v>
          </cell>
          <cell r="O7">
            <v>3200.9741227157137</v>
          </cell>
          <cell r="P7">
            <v>3343.400886580212</v>
          </cell>
          <cell r="Q7">
            <v>3900.6509362233046</v>
          </cell>
          <cell r="R7">
            <v>42682.979390983208</v>
          </cell>
        </row>
        <row r="8">
          <cell r="D8" t="str">
            <v>Total AGE   (Mg)</v>
          </cell>
          <cell r="F8">
            <v>17019.3</v>
          </cell>
          <cell r="G8">
            <v>16805.099999999999</v>
          </cell>
          <cell r="H8">
            <v>16612.248773134383</v>
          </cell>
          <cell r="I8">
            <v>14584.491080420614</v>
          </cell>
          <cell r="J8">
            <v>12366.363208732213</v>
          </cell>
          <cell r="K8">
            <v>15656.136541635424</v>
          </cell>
          <cell r="L8">
            <v>16768.993471157435</v>
          </cell>
          <cell r="M8">
            <v>17102.559894351842</v>
          </cell>
          <cell r="N8">
            <v>14544.087292141567</v>
          </cell>
          <cell r="O8">
            <v>15196.192329846344</v>
          </cell>
          <cell r="P8">
            <v>16197.831018283652</v>
          </cell>
          <cell r="Q8">
            <v>18264.714681351274</v>
          </cell>
          <cell r="R8">
            <v>191118.01829105476</v>
          </cell>
        </row>
        <row r="9">
          <cell r="D9" t="str">
            <v>CO2  (Gg)</v>
          </cell>
          <cell r="F9">
            <v>3448.28</v>
          </cell>
          <cell r="G9">
            <v>3251.19</v>
          </cell>
          <cell r="H9">
            <v>3381.7226860844439</v>
          </cell>
          <cell r="I9">
            <v>3062.6282605333249</v>
          </cell>
          <cell r="J9">
            <v>2445.2424258142541</v>
          </cell>
          <cell r="K9">
            <v>3075.0129113189332</v>
          </cell>
          <cell r="L9">
            <v>3464.0182413007901</v>
          </cell>
          <cell r="M9">
            <v>3437.4195220060342</v>
          </cell>
          <cell r="N9">
            <v>2727.5797433810326</v>
          </cell>
          <cell r="O9">
            <v>2832.4164727169737</v>
          </cell>
          <cell r="P9">
            <v>3143.9580250689223</v>
          </cell>
          <cell r="Q9">
            <v>3676.8982068477953</v>
          </cell>
          <cell r="R9">
            <v>37946.366495072507</v>
          </cell>
        </row>
        <row r="10">
          <cell r="D10" t="str">
            <v>Gypsum   (Gg)</v>
          </cell>
          <cell r="F10">
            <v>20.826710042348171</v>
          </cell>
          <cell r="G10">
            <v>22.652296984571191</v>
          </cell>
          <cell r="H10">
            <v>26.244542572205614</v>
          </cell>
          <cell r="I10">
            <v>25.517325203863848</v>
          </cell>
          <cell r="J10">
            <v>15.23329563187375</v>
          </cell>
          <cell r="K10">
            <v>19.019902064978304</v>
          </cell>
          <cell r="L10">
            <v>23.710136758186426</v>
          </cell>
          <cell r="M10">
            <v>23.789406510567044</v>
          </cell>
          <cell r="N10">
            <v>12.833314937271671</v>
          </cell>
          <cell r="O10">
            <v>13.62151744845735</v>
          </cell>
          <cell r="P10">
            <v>22.085533213985261</v>
          </cell>
          <cell r="Q10">
            <v>27.890436876517914</v>
          </cell>
          <cell r="R10">
            <v>253.42441824482654</v>
          </cell>
        </row>
        <row r="11">
          <cell r="D11" t="str">
            <v>Particulate  (Mg)</v>
          </cell>
          <cell r="F11">
            <v>0</v>
          </cell>
          <cell r="G11">
            <v>0</v>
          </cell>
          <cell r="H11">
            <v>1391.0167548125232</v>
          </cell>
          <cell r="I11">
            <v>1228.7773505631631</v>
          </cell>
          <cell r="J11">
            <v>1084.3251122469976</v>
          </cell>
          <cell r="K11">
            <v>1314.1907687732742</v>
          </cell>
          <cell r="L11">
            <v>1448.6315036936503</v>
          </cell>
          <cell r="M11">
            <v>1469.3159175596925</v>
          </cell>
          <cell r="N11">
            <v>1261.5372962266224</v>
          </cell>
          <cell r="O11">
            <v>1307.8335244432967</v>
          </cell>
          <cell r="P11">
            <v>1427.8360261889943</v>
          </cell>
          <cell r="Q11">
            <v>1638.2802330164586</v>
          </cell>
          <cell r="R11">
            <v>13571.744487524673</v>
          </cell>
        </row>
        <row r="12">
          <cell r="B12" t="str">
            <v>Ash Summary (Gg)</v>
          </cell>
        </row>
        <row r="13">
          <cell r="C13" t="str">
            <v xml:space="preserve">     Total Fly Ash Production </v>
          </cell>
          <cell r="F13">
            <v>63541.256283865179</v>
          </cell>
          <cell r="G13">
            <v>59472.074170429005</v>
          </cell>
          <cell r="H13">
            <v>59450.779990053052</v>
          </cell>
          <cell r="I13">
            <v>52821.562469571603</v>
          </cell>
          <cell r="J13">
            <v>46973.482907565514</v>
          </cell>
          <cell r="K13">
            <v>52820.449594727274</v>
          </cell>
          <cell r="L13">
            <v>58552.470583219649</v>
          </cell>
          <cell r="M13">
            <v>59899.910217835895</v>
          </cell>
          <cell r="N13">
            <v>54834.345305115974</v>
          </cell>
          <cell r="O13">
            <v>55674.968163593214</v>
          </cell>
          <cell r="P13">
            <v>58008.666411749298</v>
          </cell>
          <cell r="Q13">
            <v>66888.087303604436</v>
          </cell>
          <cell r="R13">
            <v>688938.05340133014</v>
          </cell>
        </row>
        <row r="14">
          <cell r="C14" t="str">
            <v xml:space="preserve">     Bottom Ash Production</v>
          </cell>
          <cell r="F14">
            <v>11205.603754758942</v>
          </cell>
          <cell r="G14">
            <v>10484.432432231699</v>
          </cell>
          <cell r="H14">
            <v>10485.554267421596</v>
          </cell>
          <cell r="I14">
            <v>9322.913827010856</v>
          </cell>
          <cell r="J14">
            <v>8290.5509824726014</v>
          </cell>
          <cell r="K14">
            <v>9322.5105893018354</v>
          </cell>
          <cell r="L14">
            <v>10332.769171401336</v>
          </cell>
          <cell r="M14">
            <v>10570.552207699375</v>
          </cell>
          <cell r="N14">
            <v>9676.6285847661584</v>
          </cell>
          <cell r="O14">
            <v>9824.9725493637525</v>
          </cell>
          <cell r="P14">
            <v>10236.802251841689</v>
          </cell>
          <cell r="Q14">
            <v>11803.75733130441</v>
          </cell>
          <cell r="R14">
            <v>121557.04794957425</v>
          </cell>
        </row>
        <row r="15">
          <cell r="B15" t="str">
            <v>Consumption</v>
          </cell>
          <cell r="D15" t="str">
            <v>Coal (USCE)</v>
          </cell>
          <cell r="F15">
            <v>1335.1771516982064</v>
          </cell>
          <cell r="G15">
            <v>1290.5866371207526</v>
          </cell>
          <cell r="H15">
            <v>1338.498702889437</v>
          </cell>
          <cell r="I15">
            <v>1207.3167640432955</v>
          </cell>
          <cell r="J15">
            <v>999.5637855189126</v>
          </cell>
          <cell r="K15">
            <v>1233.2632592689638</v>
          </cell>
          <cell r="L15">
            <v>1320.6354669240241</v>
          </cell>
          <cell r="M15">
            <v>1333.7569467466892</v>
          </cell>
          <cell r="N15">
            <v>1121.3021858221819</v>
          </cell>
          <cell r="O15">
            <v>1164.5145977743073</v>
          </cell>
          <cell r="P15">
            <v>1292.2166717329442</v>
          </cell>
          <cell r="Q15">
            <v>1514.7052864709062</v>
          </cell>
          <cell r="R15">
            <v>15151.537456010619</v>
          </cell>
        </row>
        <row r="16">
          <cell r="B16" t="str">
            <v>(ktons)</v>
          </cell>
          <cell r="D16" t="str">
            <v>Conv Fac (MWh/ton)</v>
          </cell>
          <cell r="F16">
            <v>2.7287180546537013</v>
          </cell>
          <cell r="G16">
            <v>2.6943956337234605</v>
          </cell>
          <cell r="H16">
            <v>2.5572337071459494</v>
          </cell>
          <cell r="I16">
            <v>2.6945124070880042</v>
          </cell>
          <cell r="J16">
            <v>2.5390408663939938</v>
          </cell>
          <cell r="K16">
            <v>2.6288580930577554</v>
          </cell>
          <cell r="L16">
            <v>2.8611598693474884</v>
          </cell>
          <cell r="M16">
            <v>2.7843820488121618</v>
          </cell>
          <cell r="N16">
            <v>2.5353395685352114</v>
          </cell>
          <cell r="O16">
            <v>2.5370387847835216</v>
          </cell>
          <cell r="P16">
            <v>2.545181912557545</v>
          </cell>
          <cell r="Q16">
            <v>2.5468098213269794</v>
          </cell>
          <cell r="R16">
            <v>2.6408406352272138</v>
          </cell>
        </row>
        <row r="17">
          <cell r="D17" t="str">
            <v>RFO (kbbls)</v>
          </cell>
          <cell r="F17">
            <v>250.22641509433961</v>
          </cell>
          <cell r="G17">
            <v>333.76100628930817</v>
          </cell>
          <cell r="H17">
            <v>221.188679245283</v>
          </cell>
          <cell r="I17">
            <v>0</v>
          </cell>
          <cell r="J17">
            <v>0</v>
          </cell>
          <cell r="K17">
            <v>0</v>
          </cell>
          <cell r="L17">
            <v>0</v>
          </cell>
          <cell r="M17">
            <v>0</v>
          </cell>
          <cell r="N17">
            <v>0</v>
          </cell>
          <cell r="O17">
            <v>0</v>
          </cell>
          <cell r="P17">
            <v>0</v>
          </cell>
          <cell r="Q17">
            <v>0</v>
          </cell>
          <cell r="R17">
            <v>805.17610062893073</v>
          </cell>
        </row>
        <row r="19">
          <cell r="B19" t="str">
            <v>Primary Fuel Consumption ($K)</v>
          </cell>
          <cell r="F19">
            <v>96034.201099999991</v>
          </cell>
          <cell r="G19">
            <v>91825.517000000022</v>
          </cell>
          <cell r="H19">
            <v>90055.471000000005</v>
          </cell>
          <cell r="I19">
            <v>80777.764298180904</v>
          </cell>
          <cell r="J19">
            <v>66042.375294092417</v>
          </cell>
          <cell r="K19">
            <v>87423.64815401251</v>
          </cell>
          <cell r="L19">
            <v>108786.7497604089</v>
          </cell>
          <cell r="M19">
            <v>105956.09629676375</v>
          </cell>
          <cell r="N19">
            <v>77748.638700454059</v>
          </cell>
          <cell r="O19">
            <v>80909.376791705436</v>
          </cell>
          <cell r="P19">
            <v>89790.806417981788</v>
          </cell>
          <cell r="Q19">
            <v>104345.02080688108</v>
          </cell>
          <cell r="R19">
            <v>1079695.6656204809</v>
          </cell>
        </row>
        <row r="20">
          <cell r="B20" t="str">
            <v>Lennox Gas Transportation Charge (k$)</v>
          </cell>
          <cell r="F20">
            <v>713.95100000000002</v>
          </cell>
          <cell r="G20">
            <v>512.60900000000004</v>
          </cell>
          <cell r="H20">
            <v>41.293999999999997</v>
          </cell>
          <cell r="I20">
            <v>358.7433333333334</v>
          </cell>
          <cell r="J20">
            <v>358.7433333333334</v>
          </cell>
          <cell r="K20">
            <v>358.7433333333334</v>
          </cell>
          <cell r="L20">
            <v>358.7433333333334</v>
          </cell>
          <cell r="M20">
            <v>2457.729993147535</v>
          </cell>
          <cell r="N20">
            <v>2030.551273342656</v>
          </cell>
          <cell r="O20">
            <v>0</v>
          </cell>
          <cell r="P20">
            <v>0</v>
          </cell>
          <cell r="Q20">
            <v>0</v>
          </cell>
          <cell r="R20">
            <v>7191.1085998235249</v>
          </cell>
        </row>
        <row r="21">
          <cell r="B21" t="str">
            <v>Use of Emission Reduction Credits (k$)</v>
          </cell>
          <cell r="F21">
            <v>0</v>
          </cell>
          <cell r="G21">
            <v>0</v>
          </cell>
          <cell r="H21">
            <v>0</v>
          </cell>
          <cell r="I21">
            <v>0</v>
          </cell>
          <cell r="J21">
            <v>0</v>
          </cell>
          <cell r="K21">
            <v>0</v>
          </cell>
          <cell r="L21">
            <v>0</v>
          </cell>
          <cell r="M21">
            <v>1229.6150144179558</v>
          </cell>
          <cell r="N21">
            <v>3284.947764943608</v>
          </cell>
          <cell r="O21">
            <v>4371.0928366454591</v>
          </cell>
          <cell r="P21">
            <v>5115.5400869632304</v>
          </cell>
          <cell r="Q21">
            <v>6084.1122589493189</v>
          </cell>
          <cell r="R21">
            <v>20085.307961919571</v>
          </cell>
        </row>
        <row r="22">
          <cell r="B22" t="str">
            <v>Ignition Support ($K)</v>
          </cell>
          <cell r="F22">
            <v>425.67599999999999</v>
          </cell>
          <cell r="G22">
            <v>334.47399999999999</v>
          </cell>
          <cell r="H22">
            <v>293.69400000000002</v>
          </cell>
          <cell r="I22">
            <v>916.8188283502252</v>
          </cell>
          <cell r="J22">
            <v>776.14779292060621</v>
          </cell>
          <cell r="K22">
            <v>881.11332356231856</v>
          </cell>
          <cell r="L22">
            <v>981.23622317157049</v>
          </cell>
          <cell r="M22">
            <v>932.27302777943157</v>
          </cell>
          <cell r="N22">
            <v>735.0076395265844</v>
          </cell>
          <cell r="O22">
            <v>735.87946459780414</v>
          </cell>
          <cell r="P22">
            <v>710.30108056426275</v>
          </cell>
          <cell r="Q22">
            <v>635.25946617377235</v>
          </cell>
          <cell r="R22">
            <v>8357.8808466465762</v>
          </cell>
        </row>
        <row r="23">
          <cell r="B23" t="str">
            <v>Building Heating  ($K)</v>
          </cell>
          <cell r="F23">
            <v>371.76100000000002</v>
          </cell>
          <cell r="G23">
            <v>352.11200000000002</v>
          </cell>
          <cell r="H23">
            <v>329.37099999999998</v>
          </cell>
          <cell r="I23">
            <v>126.42278530219345</v>
          </cell>
          <cell r="J23">
            <v>55.587765183713586</v>
          </cell>
          <cell r="K23">
            <v>15.645438497661223</v>
          </cell>
          <cell r="L23">
            <v>12.973137693664617</v>
          </cell>
          <cell r="M23">
            <v>12.724738864359892</v>
          </cell>
          <cell r="N23">
            <v>0</v>
          </cell>
          <cell r="O23">
            <v>0</v>
          </cell>
          <cell r="P23">
            <v>0</v>
          </cell>
          <cell r="Q23">
            <v>0</v>
          </cell>
          <cell r="R23">
            <v>1276.5978655415927</v>
          </cell>
        </row>
        <row r="24">
          <cell r="B24" t="str">
            <v>CTU Oil (Lambton &amp; Thunder Bay)</v>
          </cell>
          <cell r="F24">
            <v>0.41799999999999998</v>
          </cell>
          <cell r="G24">
            <v>0</v>
          </cell>
          <cell r="H24">
            <v>0</v>
          </cell>
          <cell r="I24">
            <v>15.866468604076962</v>
          </cell>
          <cell r="J24">
            <v>15.866468604076962</v>
          </cell>
          <cell r="K24">
            <v>15.866468604076962</v>
          </cell>
          <cell r="L24">
            <v>15.866468604076962</v>
          </cell>
          <cell r="M24">
            <v>15.866468604076962</v>
          </cell>
          <cell r="N24">
            <v>15.866468604076962</v>
          </cell>
          <cell r="O24">
            <v>15.866468604076962</v>
          </cell>
          <cell r="P24">
            <v>15.866468604076962</v>
          </cell>
          <cell r="Q24">
            <v>15.866468604076962</v>
          </cell>
          <cell r="R24">
            <v>143.21621743669266</v>
          </cell>
        </row>
        <row r="25">
          <cell r="B25" t="str">
            <v>Total Consumption Costs ($K)</v>
          </cell>
          <cell r="F25">
            <v>97546.007099999988</v>
          </cell>
          <cell r="G25">
            <v>93024.712000000029</v>
          </cell>
          <cell r="H25">
            <v>90719.83</v>
          </cell>
          <cell r="I25">
            <v>82195.615713770734</v>
          </cell>
          <cell r="J25">
            <v>67248.720654134144</v>
          </cell>
          <cell r="K25">
            <v>88695.016718009894</v>
          </cell>
          <cell r="L25">
            <v>110155.56892321154</v>
          </cell>
          <cell r="M25">
            <v>110604.30553957711</v>
          </cell>
          <cell r="N25">
            <v>83815.011846870984</v>
          </cell>
          <cell r="O25">
            <v>86032.215561552774</v>
          </cell>
          <cell r="P25">
            <v>95632.514054113359</v>
          </cell>
          <cell r="Q25">
            <v>111080.25900060825</v>
          </cell>
          <cell r="R25">
            <v>1116749.7771118488</v>
          </cell>
        </row>
        <row r="26">
          <cell r="D26" t="str">
            <v xml:space="preserve">  FUEC ($/MWh)</v>
          </cell>
          <cell r="F26">
            <v>26.67176497163852</v>
          </cell>
          <cell r="G26">
            <v>26.650343896834126</v>
          </cell>
          <cell r="H26">
            <v>26.407921284401848</v>
          </cell>
          <cell r="I26">
            <v>25.22288579302532</v>
          </cell>
          <cell r="J26">
            <v>26.469279716825636</v>
          </cell>
          <cell r="K26">
            <v>27.347772467911252</v>
          </cell>
          <cell r="L26">
            <v>29.145241596143251</v>
          </cell>
          <cell r="M26">
            <v>29.775168924922244</v>
          </cell>
          <cell r="N26">
            <v>29.476830650597893</v>
          </cell>
          <cell r="O26">
            <v>29.114474902608997</v>
          </cell>
          <cell r="P26">
            <v>29.072296868145056</v>
          </cell>
          <cell r="Q26">
            <v>28.790565044986959</v>
          </cell>
          <cell r="R26">
            <v>27.87433221621745</v>
          </cell>
        </row>
        <row r="27">
          <cell r="B27" t="str">
            <v>Deliveries</v>
          </cell>
          <cell r="D27" t="str">
            <v>Coal (USCE)</v>
          </cell>
          <cell r="F27">
            <v>1150.2439880013781</v>
          </cell>
          <cell r="G27">
            <v>68.699273337449995</v>
          </cell>
          <cell r="H27">
            <v>355.96571719856536</v>
          </cell>
          <cell r="I27">
            <v>1432.8024580714737</v>
          </cell>
          <cell r="J27">
            <v>1315.3564323365167</v>
          </cell>
          <cell r="K27">
            <v>1385.0997188038198</v>
          </cell>
          <cell r="L27">
            <v>1504.8804874197883</v>
          </cell>
          <cell r="M27">
            <v>1581.4137738870918</v>
          </cell>
          <cell r="N27">
            <v>1575.2637736821582</v>
          </cell>
          <cell r="O27">
            <v>1544.263773682158</v>
          </cell>
          <cell r="P27">
            <v>1544.263773682158</v>
          </cell>
          <cell r="Q27">
            <v>1308.3325177692561</v>
          </cell>
          <cell r="R27">
            <v>14766.585687871813</v>
          </cell>
        </row>
        <row r="28">
          <cell r="B28" t="str">
            <v>(ktons)</v>
          </cell>
          <cell r="D28" t="str">
            <v>RFO (kbbls)</v>
          </cell>
          <cell r="F28">
            <v>188.84905660377359</v>
          </cell>
          <cell r="G28">
            <v>1.2578616352201259E-2</v>
          </cell>
          <cell r="H28">
            <v>0</v>
          </cell>
          <cell r="I28">
            <v>0</v>
          </cell>
          <cell r="J28">
            <v>0</v>
          </cell>
          <cell r="K28">
            <v>0</v>
          </cell>
          <cell r="L28">
            <v>0</v>
          </cell>
          <cell r="M28">
            <v>0</v>
          </cell>
          <cell r="N28">
            <v>0</v>
          </cell>
          <cell r="O28">
            <v>0</v>
          </cell>
          <cell r="P28">
            <v>0</v>
          </cell>
          <cell r="Q28">
            <v>-1.4402515723258985E-2</v>
          </cell>
          <cell r="R28">
            <v>188.84723270440253</v>
          </cell>
        </row>
        <row r="29">
          <cell r="B29" t="str">
            <v>Total Cost of Deliveries ($K)</v>
          </cell>
          <cell r="F29">
            <v>76390.747000000003</v>
          </cell>
          <cell r="G29">
            <v>4000.2429999999999</v>
          </cell>
          <cell r="H29">
            <v>19948.874</v>
          </cell>
          <cell r="I29">
            <v>94829.838355785847</v>
          </cell>
          <cell r="J29">
            <v>88987.902707619243</v>
          </cell>
          <cell r="K29">
            <v>93688.866338854161</v>
          </cell>
          <cell r="L29">
            <v>106408.38445419288</v>
          </cell>
          <cell r="M29">
            <v>111071.9894822654</v>
          </cell>
          <cell r="N29">
            <v>111941.27686045755</v>
          </cell>
          <cell r="O29">
            <v>110519.19548444405</v>
          </cell>
          <cell r="P29">
            <v>108627.5276254623</v>
          </cell>
          <cell r="Q29">
            <v>90368.070417041279</v>
          </cell>
          <cell r="R29">
            <v>1016782.9157261228</v>
          </cell>
        </row>
        <row r="30">
          <cell r="B30" t="str">
            <v>Purchases</v>
          </cell>
          <cell r="D30" t="str">
            <v>US Low Sulphur HiQ</v>
          </cell>
          <cell r="F30">
            <v>520.58951828099998</v>
          </cell>
          <cell r="G30">
            <v>187.49538492299999</v>
          </cell>
          <cell r="H30">
            <v>387.92638943100002</v>
          </cell>
          <cell r="I30">
            <v>487.5</v>
          </cell>
          <cell r="J30">
            <v>487.5</v>
          </cell>
          <cell r="K30">
            <v>254.75225105493064</v>
          </cell>
          <cell r="L30">
            <v>254.75225105493064</v>
          </cell>
          <cell r="M30">
            <v>254.75225105493064</v>
          </cell>
          <cell r="N30">
            <v>254.75225105493064</v>
          </cell>
          <cell r="O30">
            <v>254.75225105493064</v>
          </cell>
          <cell r="P30">
            <v>254.75225105493064</v>
          </cell>
          <cell r="Q30">
            <v>127.37429289636476</v>
          </cell>
          <cell r="R30">
            <v>3726.8990918609484</v>
          </cell>
        </row>
        <row r="31">
          <cell r="C31" t="str">
            <v>(ktons)</v>
          </cell>
          <cell r="D31" t="str">
            <v>US Low Sulphur LoQ</v>
          </cell>
          <cell r="F31">
            <v>232.58872331100002</v>
          </cell>
          <cell r="G31">
            <v>167.01665116499998</v>
          </cell>
          <cell r="H31">
            <v>203.349924036</v>
          </cell>
          <cell r="I31">
            <v>192.5</v>
          </cell>
          <cell r="J31">
            <v>192.5</v>
          </cell>
          <cell r="K31">
            <v>100.28152766221477</v>
          </cell>
          <cell r="L31">
            <v>100.28152766221477</v>
          </cell>
          <cell r="M31">
            <v>100.28152766221477</v>
          </cell>
          <cell r="N31">
            <v>100.28152766221477</v>
          </cell>
          <cell r="O31">
            <v>100.28152766221477</v>
          </cell>
          <cell r="P31">
            <v>100.28152766221477</v>
          </cell>
          <cell r="Q31">
            <v>50.141352711458772</v>
          </cell>
          <cell r="R31">
            <v>1639.7858171967475</v>
          </cell>
        </row>
        <row r="32">
          <cell r="D32" t="str">
            <v>US Mid Sulphur</v>
          </cell>
          <cell r="F32">
            <v>177.32546363699998</v>
          </cell>
          <cell r="G32">
            <v>53.846790038999998</v>
          </cell>
          <cell r="H32">
            <v>76.707617868</v>
          </cell>
          <cell r="I32">
            <v>82.5</v>
          </cell>
          <cell r="J32">
            <v>82.5</v>
          </cell>
          <cell r="K32">
            <v>41.465309633492922</v>
          </cell>
          <cell r="L32">
            <v>41.465309633492922</v>
          </cell>
          <cell r="M32">
            <v>41.465309633492922</v>
          </cell>
          <cell r="N32">
            <v>41.465309633492922</v>
          </cell>
          <cell r="O32">
            <v>41.465309633492922</v>
          </cell>
          <cell r="P32">
            <v>48.889353475109957</v>
          </cell>
          <cell r="Q32">
            <v>13.308340990482707</v>
          </cell>
          <cell r="R32">
            <v>742.40411417705729</v>
          </cell>
        </row>
        <row r="33">
          <cell r="D33" t="str">
            <v>US High Sulphur</v>
          </cell>
          <cell r="F33">
            <v>442.50621628499999</v>
          </cell>
          <cell r="G33">
            <v>40.581579464999997</v>
          </cell>
          <cell r="H33">
            <v>136.870649937</v>
          </cell>
          <cell r="I33">
            <v>250</v>
          </cell>
          <cell r="J33">
            <v>250</v>
          </cell>
          <cell r="K33">
            <v>191.50173540441389</v>
          </cell>
          <cell r="L33">
            <v>191.50173540441389</v>
          </cell>
          <cell r="M33">
            <v>191.50173540441389</v>
          </cell>
          <cell r="N33">
            <v>191.50173540441389</v>
          </cell>
          <cell r="O33">
            <v>191.50173540441389</v>
          </cell>
          <cell r="P33">
            <v>191.50173540441389</v>
          </cell>
          <cell r="Q33">
            <v>95.749866418003094</v>
          </cell>
          <cell r="R33">
            <v>2364.7187245314863</v>
          </cell>
        </row>
        <row r="34">
          <cell r="D34" t="str">
            <v>Western Cdn Bit</v>
          </cell>
          <cell r="F34">
            <v>0</v>
          </cell>
          <cell r="G34">
            <v>0</v>
          </cell>
          <cell r="H34">
            <v>0</v>
          </cell>
          <cell r="I34">
            <v>40</v>
          </cell>
          <cell r="J34">
            <v>40</v>
          </cell>
          <cell r="K34">
            <v>66.153846153846146</v>
          </cell>
          <cell r="L34">
            <v>46.153846153846153</v>
          </cell>
          <cell r="M34">
            <v>46.153846153846153</v>
          </cell>
          <cell r="N34">
            <v>66.153846153846146</v>
          </cell>
          <cell r="O34">
            <v>46.153846153846153</v>
          </cell>
          <cell r="P34">
            <v>46.153846153846153</v>
          </cell>
          <cell r="Q34">
            <v>3.0768</v>
          </cell>
          <cell r="R34">
            <v>399.9998769230769</v>
          </cell>
        </row>
        <row r="35">
          <cell r="D35" t="str">
            <v>Powder River Basin</v>
          </cell>
          <cell r="F35">
            <v>258.068642076</v>
          </cell>
          <cell r="G35">
            <v>546.93034193699998</v>
          </cell>
          <cell r="H35">
            <v>507.62082936600001</v>
          </cell>
          <cell r="I35">
            <v>556.52173913043475</v>
          </cell>
          <cell r="J35">
            <v>556.52173913043475</v>
          </cell>
          <cell r="K35">
            <v>801.15323840567544</v>
          </cell>
          <cell r="L35">
            <v>801.15323840567544</v>
          </cell>
          <cell r="M35">
            <v>801.15323840567544</v>
          </cell>
          <cell r="N35">
            <v>801.15323840567544</v>
          </cell>
          <cell r="O35">
            <v>801.15323840567544</v>
          </cell>
          <cell r="P35">
            <v>801.15323840567544</v>
          </cell>
          <cell r="Q35">
            <v>400.57293591152171</v>
          </cell>
          <cell r="R35">
            <v>7633.1556579854441</v>
          </cell>
        </row>
        <row r="36">
          <cell r="D36" t="str">
            <v>Lignite</v>
          </cell>
          <cell r="F36">
            <v>146.04959363400002</v>
          </cell>
          <cell r="G36">
            <v>127.401798447</v>
          </cell>
          <cell r="H36">
            <v>200.42108370900002</v>
          </cell>
          <cell r="I36">
            <v>172.8</v>
          </cell>
          <cell r="J36">
            <v>129.6</v>
          </cell>
          <cell r="K36">
            <v>108</v>
          </cell>
          <cell r="L36">
            <v>0</v>
          </cell>
          <cell r="M36">
            <v>0</v>
          </cell>
          <cell r="N36">
            <v>0</v>
          </cell>
          <cell r="O36">
            <v>0</v>
          </cell>
          <cell r="P36">
            <v>0</v>
          </cell>
          <cell r="Q36">
            <v>-4.0232393722470513E-4</v>
          </cell>
          <cell r="R36">
            <v>884.27207346606281</v>
          </cell>
        </row>
        <row r="37">
          <cell r="D37" t="str">
            <v>Petroleum Coke</v>
          </cell>
          <cell r="F37">
            <v>0</v>
          </cell>
          <cell r="G37">
            <v>0</v>
          </cell>
          <cell r="H37">
            <v>0</v>
          </cell>
          <cell r="I37">
            <v>0</v>
          </cell>
          <cell r="J37">
            <v>0</v>
          </cell>
          <cell r="K37">
            <v>0</v>
          </cell>
          <cell r="L37">
            <v>0</v>
          </cell>
          <cell r="M37">
            <v>0</v>
          </cell>
          <cell r="N37">
            <v>0</v>
          </cell>
          <cell r="O37">
            <v>0</v>
          </cell>
          <cell r="P37">
            <v>0</v>
          </cell>
          <cell r="Q37">
            <v>0</v>
          </cell>
          <cell r="R37">
            <v>0</v>
          </cell>
        </row>
        <row r="38">
          <cell r="D38" t="str">
            <v>Residual Oil (kbbls)</v>
          </cell>
          <cell r="F38">
            <v>188.84905660377359</v>
          </cell>
          <cell r="G38">
            <v>1.2578616352201259E-2</v>
          </cell>
          <cell r="H38">
            <v>0</v>
          </cell>
          <cell r="I38">
            <v>0</v>
          </cell>
          <cell r="J38">
            <v>0</v>
          </cell>
          <cell r="K38">
            <v>0</v>
          </cell>
          <cell r="L38">
            <v>0</v>
          </cell>
          <cell r="M38">
            <v>0</v>
          </cell>
          <cell r="N38">
            <v>0</v>
          </cell>
          <cell r="O38">
            <v>0</v>
          </cell>
          <cell r="P38">
            <v>0</v>
          </cell>
          <cell r="Q38">
            <v>-1.4402515723258985E-2</v>
          </cell>
          <cell r="R38">
            <v>188.84723270440253</v>
          </cell>
        </row>
        <row r="39">
          <cell r="C39" t="str">
            <v>($K)</v>
          </cell>
          <cell r="D39" t="str">
            <v>US Low Sulphur HiQ</v>
          </cell>
          <cell r="F39">
            <v>33315.862999999998</v>
          </cell>
          <cell r="G39">
            <v>12802.339</v>
          </cell>
          <cell r="H39">
            <v>27376.800999999999</v>
          </cell>
          <cell r="I39">
            <v>33899.140456779685</v>
          </cell>
          <cell r="J39">
            <v>33899.140456779685</v>
          </cell>
          <cell r="K39">
            <v>17714.630441419278</v>
          </cell>
          <cell r="L39">
            <v>17714.630441419278</v>
          </cell>
          <cell r="M39">
            <v>17714.630441419278</v>
          </cell>
          <cell r="N39">
            <v>17714.630441419278</v>
          </cell>
          <cell r="O39">
            <v>17603.217671347458</v>
          </cell>
          <cell r="P39">
            <v>17603.217671347458</v>
          </cell>
          <cell r="Q39">
            <v>8801.482202036379</v>
          </cell>
          <cell r="R39">
            <v>256159.72322396777</v>
          </cell>
        </row>
        <row r="40">
          <cell r="D40" t="str">
            <v>US Low Sulphur LoQ</v>
          </cell>
          <cell r="F40">
            <v>15073.21</v>
          </cell>
          <cell r="G40">
            <v>11686.614</v>
          </cell>
          <cell r="H40">
            <v>15306.127</v>
          </cell>
          <cell r="I40">
            <v>13762.683235522194</v>
          </cell>
          <cell r="J40">
            <v>13762.683235522194</v>
          </cell>
          <cell r="K40">
            <v>7169.5735043600935</v>
          </cell>
          <cell r="L40">
            <v>7169.5735043600935</v>
          </cell>
          <cell r="M40">
            <v>7169.5735043600935</v>
          </cell>
          <cell r="N40">
            <v>7169.5735043600935</v>
          </cell>
          <cell r="O40">
            <v>7124.4818470999671</v>
          </cell>
          <cell r="P40">
            <v>7124.4818470999671</v>
          </cell>
          <cell r="Q40">
            <v>3562.2827604412973</v>
          </cell>
          <cell r="R40">
            <v>116080.85794312599</v>
          </cell>
        </row>
        <row r="41">
          <cell r="D41" t="str">
            <v>US Mid Sulphur</v>
          </cell>
          <cell r="F41">
            <v>13324.950999999999</v>
          </cell>
          <cell r="G41">
            <v>4002.4940000000001</v>
          </cell>
          <cell r="H41">
            <v>5749.143</v>
          </cell>
          <cell r="I41">
            <v>6144.5102671517288</v>
          </cell>
          <cell r="J41">
            <v>6144.5102671517288</v>
          </cell>
          <cell r="K41">
            <v>3088.2911608923969</v>
          </cell>
          <cell r="L41">
            <v>3088.2911608923969</v>
          </cell>
          <cell r="M41">
            <v>3088.2911608923969</v>
          </cell>
          <cell r="N41">
            <v>3088.2911608923969</v>
          </cell>
          <cell r="O41">
            <v>3068.8679460440171</v>
          </cell>
          <cell r="P41">
            <v>3618.3250796562811</v>
          </cell>
          <cell r="Q41">
            <v>984.95685771334468</v>
          </cell>
          <cell r="R41">
            <v>55390.923061286689</v>
          </cell>
        </row>
        <row r="42">
          <cell r="D42" t="str">
            <v>US High Sulphur</v>
          </cell>
          <cell r="F42">
            <v>28300.821</v>
          </cell>
          <cell r="G42">
            <v>2581.547</v>
          </cell>
          <cell r="H42">
            <v>8804.7569999999996</v>
          </cell>
          <cell r="I42">
            <v>16429.320365836578</v>
          </cell>
          <cell r="J42">
            <v>16429.320365836578</v>
          </cell>
          <cell r="K42">
            <v>12584.973446291142</v>
          </cell>
          <cell r="L42">
            <v>12584.973446291142</v>
          </cell>
          <cell r="M42">
            <v>12584.973446291142</v>
          </cell>
          <cell r="N42">
            <v>12584.973446291142</v>
          </cell>
          <cell r="O42">
            <v>12505.822669899371</v>
          </cell>
          <cell r="P42">
            <v>12505.822669899371</v>
          </cell>
          <cell r="Q42">
            <v>6252.8459471208544</v>
          </cell>
          <cell r="R42">
            <v>154150.15080375731</v>
          </cell>
        </row>
        <row r="43">
          <cell r="D43" t="str">
            <v>Western Cdn Bit</v>
          </cell>
          <cell r="F43">
            <v>0</v>
          </cell>
          <cell r="G43">
            <v>0</v>
          </cell>
          <cell r="H43">
            <v>-381.27</v>
          </cell>
          <cell r="I43">
            <v>2159.7484194569415</v>
          </cell>
          <cell r="J43">
            <v>2159.7484194569415</v>
          </cell>
          <cell r="K43">
            <v>3571.8916167941711</v>
          </cell>
          <cell r="L43">
            <v>2492.0174070657013</v>
          </cell>
          <cell r="M43">
            <v>2492.0174070657013</v>
          </cell>
          <cell r="N43">
            <v>3571.8916167941711</v>
          </cell>
          <cell r="O43">
            <v>2492.0174070657013</v>
          </cell>
          <cell r="P43">
            <v>2492.0174070657013</v>
          </cell>
          <cell r="Q43">
            <v>166.1278484246279</v>
          </cell>
          <cell r="R43">
            <v>21216.207549189658</v>
          </cell>
        </row>
        <row r="44">
          <cell r="D44" t="str">
            <v>Powder River Basin</v>
          </cell>
          <cell r="F44">
            <v>8194.7440000000006</v>
          </cell>
          <cell r="G44">
            <v>18091.038</v>
          </cell>
          <cell r="H44">
            <v>17238.233</v>
          </cell>
          <cell r="I44">
            <v>19031.793491156743</v>
          </cell>
          <cell r="J44">
            <v>19031.793491156743</v>
          </cell>
          <cell r="K44">
            <v>27397.641306757068</v>
          </cell>
          <cell r="L44">
            <v>27560.261262694137</v>
          </cell>
          <cell r="M44">
            <v>27560.261262694137</v>
          </cell>
          <cell r="N44">
            <v>27560.261262694137</v>
          </cell>
          <cell r="O44">
            <v>27603.978622058927</v>
          </cell>
          <cell r="P44">
            <v>27603.978622058927</v>
          </cell>
          <cell r="Q44">
            <v>13801.862402106335</v>
          </cell>
          <cell r="R44">
            <v>260675.84672337715</v>
          </cell>
        </row>
        <row r="45">
          <cell r="D45" t="str">
            <v>Lignite</v>
          </cell>
          <cell r="F45">
            <v>3889.8989999999999</v>
          </cell>
          <cell r="G45">
            <v>3244.2649999999999</v>
          </cell>
          <cell r="H45">
            <v>4179.5600000000004</v>
          </cell>
          <cell r="I45">
            <v>4252.6080000000002</v>
          </cell>
          <cell r="J45">
            <v>3189.4560000000001</v>
          </cell>
          <cell r="K45">
            <v>0</v>
          </cell>
          <cell r="L45">
            <v>0</v>
          </cell>
          <cell r="M45">
            <v>0</v>
          </cell>
          <cell r="N45">
            <v>0</v>
          </cell>
          <cell r="O45">
            <v>0</v>
          </cell>
          <cell r="P45">
            <v>0</v>
          </cell>
          <cell r="Q45">
            <v>-1.1056260742292405E-2</v>
          </cell>
          <cell r="R45">
            <v>18755.77694373926</v>
          </cell>
        </row>
        <row r="46">
          <cell r="D46" t="str">
            <v>Petroleum Coke</v>
          </cell>
          <cell r="F46">
            <v>0</v>
          </cell>
          <cell r="G46">
            <v>0</v>
          </cell>
          <cell r="H46">
            <v>-25.266999999999999</v>
          </cell>
          <cell r="I46">
            <v>0</v>
          </cell>
          <cell r="J46">
            <v>0</v>
          </cell>
          <cell r="K46">
            <v>0</v>
          </cell>
          <cell r="L46">
            <v>0</v>
          </cell>
          <cell r="M46">
            <v>0</v>
          </cell>
          <cell r="N46">
            <v>0</v>
          </cell>
          <cell r="O46">
            <v>0</v>
          </cell>
          <cell r="P46">
            <v>0</v>
          </cell>
          <cell r="Q46">
            <v>0</v>
          </cell>
          <cell r="R46">
            <v>-25.266999999999999</v>
          </cell>
        </row>
        <row r="47">
          <cell r="D47" t="str">
            <v>Residual Oil</v>
          </cell>
          <cell r="F47">
            <v>5933.0429999999997</v>
          </cell>
          <cell r="G47">
            <v>443.27499999999998</v>
          </cell>
          <cell r="H47">
            <v>61.298000000000002</v>
          </cell>
          <cell r="I47">
            <v>0</v>
          </cell>
          <cell r="J47">
            <v>0</v>
          </cell>
          <cell r="K47">
            <v>0</v>
          </cell>
          <cell r="L47">
            <v>0</v>
          </cell>
          <cell r="M47">
            <v>0</v>
          </cell>
          <cell r="N47">
            <v>0</v>
          </cell>
          <cell r="O47">
            <v>0</v>
          </cell>
          <cell r="P47">
            <v>0</v>
          </cell>
          <cell r="Q47">
            <v>-0.60534534037687704</v>
          </cell>
          <cell r="R47">
            <v>6437.0106546596226</v>
          </cell>
        </row>
        <row r="48">
          <cell r="B48" t="str">
            <v>Total Cost of Purchases ($K)</v>
          </cell>
          <cell r="F48">
            <v>108032.531</v>
          </cell>
          <cell r="G48">
            <v>52851.572</v>
          </cell>
          <cell r="H48">
            <v>78309.381999999998</v>
          </cell>
          <cell r="I48">
            <v>95679.804235903866</v>
          </cell>
          <cell r="J48">
            <v>94616.652235903864</v>
          </cell>
          <cell r="K48">
            <v>71527.001476514153</v>
          </cell>
          <cell r="L48">
            <v>70609.747222722755</v>
          </cell>
          <cell r="M48">
            <v>70609.747222722755</v>
          </cell>
          <cell r="N48">
            <v>71689.621432451226</v>
          </cell>
          <cell r="O48">
            <v>70398.386163515446</v>
          </cell>
          <cell r="P48">
            <v>70947.843297127707</v>
          </cell>
          <cell r="Q48">
            <v>33568.941616241718</v>
          </cell>
          <cell r="R48">
            <v>888841.22990310355</v>
          </cell>
        </row>
        <row r="49">
          <cell r="B49" t="str">
            <v>Month End</v>
          </cell>
          <cell r="D49" t="str">
            <v>Coal @ Stns (USCE)</v>
          </cell>
          <cell r="F49">
            <v>4860.1636326824046</v>
          </cell>
          <cell r="G49">
            <v>3675.0727799664242</v>
          </cell>
          <cell r="H49">
            <v>2711.7141873516193</v>
          </cell>
          <cell r="I49">
            <v>2962.7258129757765</v>
          </cell>
          <cell r="J49">
            <v>3312.8595192630792</v>
          </cell>
          <cell r="K49">
            <v>3510.3513430548946</v>
          </cell>
          <cell r="L49">
            <v>3743.0641012812075</v>
          </cell>
          <cell r="M49">
            <v>4040.2471412875934</v>
          </cell>
          <cell r="N49">
            <v>4544.169030377112</v>
          </cell>
          <cell r="O49">
            <v>4976.6816444780288</v>
          </cell>
          <cell r="P49">
            <v>5280.3848151709835</v>
          </cell>
          <cell r="Q49">
            <v>5132.2267330443301</v>
          </cell>
          <cell r="R49">
            <v>5132.2267330443301</v>
          </cell>
        </row>
        <row r="50">
          <cell r="B50" t="str">
            <v>Inventories</v>
          </cell>
          <cell r="D50" t="str">
            <v>Coal @ Ports</v>
          </cell>
          <cell r="F50">
            <v>1580.6650164323728</v>
          </cell>
          <cell r="G50">
            <v>2392.052316656142</v>
          </cell>
          <cell r="H50">
            <v>3282.9499401709759</v>
          </cell>
          <cell r="I50">
            <v>3331.9086681977315</v>
          </cell>
          <cell r="J50">
            <v>3475.5187685321798</v>
          </cell>
          <cell r="K50">
            <v>3280.4626985134355</v>
          </cell>
          <cell r="L50">
            <v>2891.2681675710301</v>
          </cell>
          <cell r="M50">
            <v>2449.5480981670862</v>
          </cell>
          <cell r="N50">
            <v>2006.5049520449986</v>
          </cell>
          <cell r="O50">
            <v>1577.846421307527</v>
          </cell>
          <cell r="P50">
            <v>1161.5965497962879</v>
          </cell>
          <cell r="Q50">
            <v>386.99140315068064</v>
          </cell>
          <cell r="R50">
            <v>386.99140315068064</v>
          </cell>
        </row>
        <row r="51">
          <cell r="B51" t="str">
            <v>(ktons)</v>
          </cell>
          <cell r="D51" t="str">
            <v>All Coal (USCE)</v>
          </cell>
          <cell r="F51">
            <v>6440.8286491147774</v>
          </cell>
          <cell r="G51">
            <v>6067.1250966225662</v>
          </cell>
          <cell r="H51">
            <v>5994.6641275225957</v>
          </cell>
          <cell r="I51">
            <v>6294.634481173508</v>
          </cell>
          <cell r="J51">
            <v>6788.378287795259</v>
          </cell>
          <cell r="K51">
            <v>6790.8140415683301</v>
          </cell>
          <cell r="L51">
            <v>6634.3322688522376</v>
          </cell>
          <cell r="M51">
            <v>6489.7952394546792</v>
          </cell>
          <cell r="N51">
            <v>6550.6739824221104</v>
          </cell>
          <cell r="O51">
            <v>6554.5280657855556</v>
          </cell>
          <cell r="P51">
            <v>6441.9813649672715</v>
          </cell>
          <cell r="Q51">
            <v>5519.2181361950106</v>
          </cell>
          <cell r="R51">
            <v>5519.2181361950106</v>
          </cell>
        </row>
        <row r="52">
          <cell r="D52" t="str">
            <v>RFO (kbbls)</v>
          </cell>
          <cell r="F52">
            <v>1152.2075471698113</v>
          </cell>
          <cell r="G52">
            <v>818.45911949685524</v>
          </cell>
          <cell r="H52">
            <v>597.27044025157227</v>
          </cell>
          <cell r="I52">
            <v>597.27044025157227</v>
          </cell>
          <cell r="J52">
            <v>597.27044025157227</v>
          </cell>
          <cell r="K52">
            <v>597.27044025157227</v>
          </cell>
          <cell r="L52">
            <v>597.27044025157227</v>
          </cell>
          <cell r="M52">
            <v>597.27044025157227</v>
          </cell>
          <cell r="N52">
            <v>597.27044025157227</v>
          </cell>
          <cell r="O52">
            <v>597.27044025157227</v>
          </cell>
          <cell r="P52">
            <v>597.27044025157227</v>
          </cell>
          <cell r="Q52">
            <v>597.25603773584896</v>
          </cell>
          <cell r="R52">
            <v>597.25603773584896</v>
          </cell>
        </row>
        <row r="54">
          <cell r="D54" t="str">
            <v>Coal @ Stns  ($K)</v>
          </cell>
          <cell r="F54">
            <v>311633.55515999999</v>
          </cell>
          <cell r="G54">
            <v>237493.25</v>
          </cell>
          <cell r="H54">
            <v>177754.41799999998</v>
          </cell>
          <cell r="I54">
            <v>202620.57852833523</v>
          </cell>
          <cell r="J54">
            <v>227098.54645666678</v>
          </cell>
          <cell r="K54">
            <v>240395.96113737277</v>
          </cell>
          <cell r="L54">
            <v>257269.17468752537</v>
          </cell>
          <cell r="M54">
            <v>277081.43052254623</v>
          </cell>
          <cell r="N54">
            <v>312266.82273133699</v>
          </cell>
          <cell r="O54">
            <v>342883.70588091173</v>
          </cell>
          <cell r="P54">
            <v>362767.30114495807</v>
          </cell>
          <cell r="Q54">
            <v>350431.66264996608</v>
          </cell>
          <cell r="R54">
            <v>350431.66264996608</v>
          </cell>
        </row>
        <row r="55">
          <cell r="D55" t="str">
            <v>Coal @ Ports  ($K)</v>
          </cell>
          <cell r="F55">
            <v>107049.45076912893</v>
          </cell>
          <cell r="G55">
            <v>155995.27647244054</v>
          </cell>
          <cell r="H55">
            <v>215489.68840419865</v>
          </cell>
          <cell r="I55">
            <v>226319.80043150412</v>
          </cell>
          <cell r="J55">
            <v>240012.92445760121</v>
          </cell>
          <cell r="K55">
            <v>226279.78563029034</v>
          </cell>
          <cell r="L55">
            <v>199676.99295867735</v>
          </cell>
          <cell r="M55">
            <v>168425.78216261149</v>
          </cell>
          <cell r="N55">
            <v>137265.4261263455</v>
          </cell>
          <cell r="O55">
            <v>106024.80715906672</v>
          </cell>
          <cell r="P55">
            <v>76856.445827856442</v>
          </cell>
          <cell r="Q55">
            <v>27525.015612681953</v>
          </cell>
          <cell r="R55">
            <v>27525.015612681953</v>
          </cell>
        </row>
        <row r="56">
          <cell r="D56" t="str">
            <v>RFO @ Lennox</v>
          </cell>
          <cell r="F56">
            <v>43174.828000000001</v>
          </cell>
          <cell r="G56">
            <v>31111.612000000001</v>
          </cell>
          <cell r="H56">
            <v>22764.992999999999</v>
          </cell>
          <cell r="I56">
            <v>22846.082999999999</v>
          </cell>
          <cell r="J56">
            <v>22927.172999999999</v>
          </cell>
          <cell r="K56">
            <v>23008.262999999999</v>
          </cell>
          <cell r="L56">
            <v>23089.352999999999</v>
          </cell>
          <cell r="M56">
            <v>23170.442999999999</v>
          </cell>
          <cell r="N56">
            <v>23170.442999999999</v>
          </cell>
          <cell r="O56">
            <v>23170.442999999999</v>
          </cell>
          <cell r="P56">
            <v>23170.442999999999</v>
          </cell>
          <cell r="Q56">
            <v>23169.837654659623</v>
          </cell>
          <cell r="R56">
            <v>23169.837654659623</v>
          </cell>
        </row>
        <row r="57">
          <cell r="B57" t="str">
            <v>Total of All Inventories ($K)</v>
          </cell>
          <cell r="F57">
            <v>461857.83392912894</v>
          </cell>
          <cell r="G57">
            <v>424600.13847244059</v>
          </cell>
          <cell r="H57">
            <v>416009.09940419864</v>
          </cell>
          <cell r="I57">
            <v>451786.46195983933</v>
          </cell>
          <cell r="J57">
            <v>490038.643914268</v>
          </cell>
          <cell r="K57">
            <v>489684.00976766308</v>
          </cell>
          <cell r="L57">
            <v>480035.52064620273</v>
          </cell>
          <cell r="M57">
            <v>468677.65568515775</v>
          </cell>
          <cell r="N57">
            <v>472702.69185768248</v>
          </cell>
          <cell r="O57">
            <v>472078.95603997842</v>
          </cell>
          <cell r="P57">
            <v>462794.18997281452</v>
          </cell>
          <cell r="Q57">
            <v>401126.51591730764</v>
          </cell>
          <cell r="R57">
            <v>401126.51591730764</v>
          </cell>
        </row>
        <row r="58">
          <cell r="B58" t="str">
            <v>East Ports</v>
          </cell>
          <cell r="D58" t="str">
            <v>US Low Sulphur HiQ</v>
          </cell>
          <cell r="F58">
            <v>47670.677645806973</v>
          </cell>
          <cell r="G58">
            <v>60392.824991392503</v>
          </cell>
          <cell r="H58">
            <v>81998.044479953693</v>
          </cell>
          <cell r="I58">
            <v>91959.944762539191</v>
          </cell>
          <cell r="J58">
            <v>102005.36614779313</v>
          </cell>
          <cell r="K58">
            <v>95913.557424469516</v>
          </cell>
          <cell r="L58">
            <v>82444.441672356974</v>
          </cell>
          <cell r="M58">
            <v>68997.048755052951</v>
          </cell>
          <cell r="N58">
            <v>51668.590240352714</v>
          </cell>
          <cell r="O58">
            <v>36409.733939030011</v>
          </cell>
          <cell r="P58">
            <v>21270.847199132906</v>
          </cell>
          <cell r="Q58">
            <v>-0.12663356130299877</v>
          </cell>
          <cell r="R58">
            <v>-0.12663356130299877</v>
          </cell>
        </row>
        <row r="59">
          <cell r="D59" t="str">
            <v>US Low Sulphur LoQ</v>
          </cell>
          <cell r="F59">
            <v>8043.5941212862199</v>
          </cell>
          <cell r="G59">
            <v>19730.208121286218</v>
          </cell>
          <cell r="H59">
            <v>35036.335121286218</v>
          </cell>
          <cell r="I59">
            <v>39948.558833072922</v>
          </cell>
          <cell r="J59">
            <v>45112.694599765658</v>
          </cell>
          <cell r="K59">
            <v>40989.148879954904</v>
          </cell>
          <cell r="L59">
            <v>35621.405308658526</v>
          </cell>
          <cell r="M59">
            <v>26203.757952519274</v>
          </cell>
          <cell r="N59">
            <v>18209.356837376734</v>
          </cell>
          <cell r="O59">
            <v>10169.864064974076</v>
          </cell>
          <cell r="P59">
            <v>2197.309296497906</v>
          </cell>
          <cell r="Q59">
            <v>4.183686634942483E-2</v>
          </cell>
          <cell r="R59">
            <v>4.183686634942483E-2</v>
          </cell>
        </row>
        <row r="60">
          <cell r="D60" t="str">
            <v>US Mid Sulphur</v>
          </cell>
          <cell r="F60">
            <v>13484.601202974476</v>
          </cell>
          <cell r="G60">
            <v>17488.693202974478</v>
          </cell>
          <cell r="H60">
            <v>23237.836202974479</v>
          </cell>
          <cell r="I60">
            <v>25475.386656801937</v>
          </cell>
          <cell r="J60">
            <v>27807.284323738651</v>
          </cell>
          <cell r="K60">
            <v>25876.040677840807</v>
          </cell>
          <cell r="L60">
            <v>23386.516631170267</v>
          </cell>
          <cell r="M60">
            <v>19129.806950293085</v>
          </cell>
          <cell r="N60">
            <v>15435.361453465917</v>
          </cell>
          <cell r="O60">
            <v>11724.018196265413</v>
          </cell>
          <cell r="P60">
            <v>8575.995140149731</v>
          </cell>
          <cell r="Q60">
            <v>6976.8258310298816</v>
          </cell>
          <cell r="R60">
            <v>6976.8258310298816</v>
          </cell>
        </row>
        <row r="61">
          <cell r="D61" t="str">
            <v>US High Sulphur</v>
          </cell>
          <cell r="F61">
            <v>29920.9455551172</v>
          </cell>
          <cell r="G61">
            <v>32342.154092040113</v>
          </cell>
          <cell r="H61">
            <v>36207.209796106108</v>
          </cell>
          <cell r="I61">
            <v>41166.005838814337</v>
          </cell>
          <cell r="J61">
            <v>46139.083369254491</v>
          </cell>
          <cell r="K61">
            <v>45367.356007215945</v>
          </cell>
          <cell r="L61">
            <v>42692.634839841128</v>
          </cell>
          <cell r="M61">
            <v>40021.832335330364</v>
          </cell>
          <cell r="N61">
            <v>37353.976439913793</v>
          </cell>
          <cell r="O61">
            <v>34463.9885980689</v>
          </cell>
          <cell r="P61">
            <v>31819.291335135418</v>
          </cell>
          <cell r="Q61">
            <v>19133.996423895416</v>
          </cell>
          <cell r="R61">
            <v>19133.996423895416</v>
          </cell>
        </row>
        <row r="62">
          <cell r="B62" t="str">
            <v>West Ports</v>
          </cell>
          <cell r="D62" t="str">
            <v>Western Cdn Bit</v>
          </cell>
          <cell r="F62">
            <v>0</v>
          </cell>
          <cell r="G62">
            <v>100.19799999999999</v>
          </cell>
          <cell r="H62">
            <v>0</v>
          </cell>
          <cell r="I62">
            <v>593.93081535065937</v>
          </cell>
          <cell r="J62">
            <v>1187.8616307013185</v>
          </cell>
          <cell r="K62">
            <v>1628.1180392829256</v>
          </cell>
          <cell r="L62">
            <v>988.50023813606253</v>
          </cell>
          <cell r="M62">
            <v>1914.7000410954813</v>
          </cell>
          <cell r="N62">
            <v>2354.9564496770886</v>
          </cell>
          <cell r="O62">
            <v>1715.3386485302256</v>
          </cell>
          <cell r="P62">
            <v>1399.6831103019035</v>
          </cell>
          <cell r="Q62">
            <v>-6.6453797510825485E-3</v>
          </cell>
          <cell r="R62">
            <v>-6.6453797510825485E-3</v>
          </cell>
        </row>
        <row r="63">
          <cell r="D63" t="str">
            <v>Coke @ TBTL</v>
          </cell>
          <cell r="F63">
            <v>1439.8686110592</v>
          </cell>
          <cell r="G63">
            <v>1439.8686110592</v>
          </cell>
          <cell r="H63">
            <v>1414.6016110592</v>
          </cell>
          <cell r="I63">
            <v>1414.6016110592</v>
          </cell>
          <cell r="J63">
            <v>1414.6016110592</v>
          </cell>
          <cell r="K63">
            <v>1414.6016110592</v>
          </cell>
          <cell r="L63">
            <v>1414.6016110592</v>
          </cell>
          <cell r="M63">
            <v>1414.6016110592</v>
          </cell>
          <cell r="N63">
            <v>1414.6016110592</v>
          </cell>
          <cell r="O63">
            <v>1414.6016110592</v>
          </cell>
          <cell r="P63">
            <v>1414.6016110592</v>
          </cell>
          <cell r="Q63">
            <v>1414.6016110592</v>
          </cell>
          <cell r="R63">
            <v>1414.6016110592</v>
          </cell>
        </row>
        <row r="64">
          <cell r="D64" t="str">
            <v>Powder River Basin</v>
          </cell>
          <cell r="F64">
            <v>6489.7636328848675</v>
          </cell>
          <cell r="G64">
            <v>24501.329453688035</v>
          </cell>
          <cell r="H64">
            <v>37595.66119281893</v>
          </cell>
          <cell r="I64">
            <v>25761.371913865874</v>
          </cell>
          <cell r="J64">
            <v>16346.032775288752</v>
          </cell>
          <cell r="K64">
            <v>15090.962990467035</v>
          </cell>
          <cell r="L64">
            <v>13128.892657455195</v>
          </cell>
          <cell r="M64">
            <v>10744.034517261134</v>
          </cell>
          <cell r="N64">
            <v>10828.583094500062</v>
          </cell>
          <cell r="O64">
            <v>10127.262101138896</v>
          </cell>
          <cell r="P64">
            <v>10178.718135579376</v>
          </cell>
          <cell r="Q64">
            <v>-0.31681122783993487</v>
          </cell>
          <cell r="R64">
            <v>-0.31681122783993487</v>
          </cell>
        </row>
        <row r="65">
          <cell r="B65" t="str">
            <v>Total Value of Port Inventories</v>
          </cell>
          <cell r="F65">
            <v>107049.45076912893</v>
          </cell>
          <cell r="G65">
            <v>155995.27647244054</v>
          </cell>
          <cell r="H65">
            <v>215489.68840419862</v>
          </cell>
          <cell r="I65">
            <v>226319.80043150412</v>
          </cell>
          <cell r="J65">
            <v>240012.92445760121</v>
          </cell>
          <cell r="K65">
            <v>226279.78563029034</v>
          </cell>
          <cell r="L65">
            <v>199676.99295867735</v>
          </cell>
          <cell r="M65">
            <v>168425.78216261149</v>
          </cell>
          <cell r="N65">
            <v>137265.4261263455</v>
          </cell>
          <cell r="O65">
            <v>106024.80715906672</v>
          </cell>
          <cell r="P65">
            <v>76856.445827856442</v>
          </cell>
          <cell r="Q65">
            <v>27525.015612681953</v>
          </cell>
          <cell r="R65">
            <v>27525.015612681953</v>
          </cell>
        </row>
        <row r="67">
          <cell r="F67" t="str">
            <v xml:space="preserve">   Jan    </v>
          </cell>
          <cell r="G67" t="str">
            <v xml:space="preserve">Feb    </v>
          </cell>
          <cell r="H67" t="str">
            <v xml:space="preserve">    Mar    </v>
          </cell>
          <cell r="I67" t="str">
            <v xml:space="preserve">    Apr    </v>
          </cell>
          <cell r="J67" t="str">
            <v xml:space="preserve">    May    </v>
          </cell>
          <cell r="K67" t="str">
            <v xml:space="preserve">    Jun    </v>
          </cell>
          <cell r="L67" t="str">
            <v xml:space="preserve">    Jul    </v>
          </cell>
          <cell r="M67" t="str">
            <v xml:space="preserve">    Aug    </v>
          </cell>
          <cell r="N67" t="str">
            <v xml:space="preserve">    Sep    </v>
          </cell>
          <cell r="O67" t="str">
            <v xml:space="preserve">    Oct    </v>
          </cell>
          <cell r="P67" t="str">
            <v xml:space="preserve">    Nov    </v>
          </cell>
          <cell r="Q67" t="str">
            <v xml:space="preserve">    Dec    </v>
          </cell>
          <cell r="R67" t="str">
            <v xml:space="preserve">  TOTAL</v>
          </cell>
        </row>
        <row r="68">
          <cell r="A68" t="str">
            <v xml:space="preserve">Ignition </v>
          </cell>
          <cell r="B68" t="str">
            <v xml:space="preserve">  Lakeview</v>
          </cell>
          <cell r="F68">
            <v>212.15199999999999</v>
          </cell>
          <cell r="G68">
            <v>261.48099999999999</v>
          </cell>
          <cell r="H68">
            <v>178.239</v>
          </cell>
          <cell r="I68">
            <v>436.33109154917128</v>
          </cell>
          <cell r="J68">
            <v>389.69556828586036</v>
          </cell>
          <cell r="K68">
            <v>472.5579436866405</v>
          </cell>
          <cell r="L68">
            <v>494.26732512337048</v>
          </cell>
          <cell r="M68">
            <v>487.94496843954346</v>
          </cell>
          <cell r="N68">
            <v>436.88929026457998</v>
          </cell>
          <cell r="O68">
            <v>452.8634245881708</v>
          </cell>
          <cell r="P68">
            <v>481.03155848248588</v>
          </cell>
          <cell r="Q68">
            <v>512.4629955717752</v>
          </cell>
          <cell r="R68">
            <v>4815.9161659915981</v>
          </cell>
        </row>
        <row r="69">
          <cell r="A69" t="str">
            <v xml:space="preserve">    Support </v>
          </cell>
          <cell r="B69" t="str">
            <v xml:space="preserve">  Lambton 1&amp;2</v>
          </cell>
          <cell r="F69">
            <v>152.03</v>
          </cell>
          <cell r="G69">
            <v>221.25</v>
          </cell>
          <cell r="H69">
            <v>148.44</v>
          </cell>
          <cell r="I69">
            <v>221.24546637658162</v>
          </cell>
          <cell r="J69">
            <v>239.12943486117916</v>
          </cell>
          <cell r="K69">
            <v>254.41890144169832</v>
          </cell>
          <cell r="L69">
            <v>257.18027809313662</v>
          </cell>
          <cell r="M69">
            <v>258.26493895302923</v>
          </cell>
          <cell r="N69">
            <v>259.26432680834523</v>
          </cell>
          <cell r="O69">
            <v>262.23443255887486</v>
          </cell>
          <cell r="P69">
            <v>260.82600222262732</v>
          </cell>
          <cell r="Q69">
            <v>264.38371726259112</v>
          </cell>
          <cell r="R69">
            <v>2798.6674985780637</v>
          </cell>
        </row>
        <row r="70">
          <cell r="B70" t="str">
            <v xml:space="preserve">  Lambton 3&amp;4</v>
          </cell>
          <cell r="F70">
            <v>256.14999999999998</v>
          </cell>
          <cell r="G70">
            <v>108.13</v>
          </cell>
          <cell r="H70">
            <v>77.97</v>
          </cell>
          <cell r="I70">
            <v>124.02049253750933</v>
          </cell>
          <cell r="J70">
            <v>190.59242621698795</v>
          </cell>
          <cell r="K70">
            <v>158.44355780125304</v>
          </cell>
          <cell r="L70">
            <v>131.86568220100071</v>
          </cell>
          <cell r="M70">
            <v>132.61057902799476</v>
          </cell>
          <cell r="N70">
            <v>225.56766494606106</v>
          </cell>
          <cell r="O70">
            <v>214.66639739366192</v>
          </cell>
          <cell r="P70">
            <v>143.56329982111029</v>
          </cell>
          <cell r="Q70">
            <v>118.19473152127009</v>
          </cell>
          <cell r="R70">
            <v>1881.774831466849</v>
          </cell>
        </row>
        <row r="71">
          <cell r="A71" t="str">
            <v>(kLitres of Oil</v>
          </cell>
          <cell r="B71" t="str">
            <v xml:space="preserve">  Nanticoke</v>
          </cell>
          <cell r="F71">
            <v>0</v>
          </cell>
          <cell r="G71">
            <v>0</v>
          </cell>
          <cell r="H71">
            <v>0</v>
          </cell>
          <cell r="I71">
            <v>1559.5291287528166</v>
          </cell>
          <cell r="J71">
            <v>1603.7389721906436</v>
          </cell>
          <cell r="K71">
            <v>1559.566929074108</v>
          </cell>
          <cell r="L71">
            <v>1464.2162250478871</v>
          </cell>
          <cell r="M71">
            <v>1434.3697380256604</v>
          </cell>
          <cell r="N71">
            <v>1531.7617001397271</v>
          </cell>
          <cell r="O71">
            <v>1518.3804410216935</v>
          </cell>
          <cell r="P71">
            <v>1475.4500756914717</v>
          </cell>
          <cell r="Q71">
            <v>1227.948289001569</v>
          </cell>
          <cell r="R71">
            <v>13374.961498945577</v>
          </cell>
        </row>
        <row r="72">
          <cell r="A72" t="str">
            <v xml:space="preserve">  unless other</v>
          </cell>
          <cell r="B72" t="str">
            <v xml:space="preserve">  Thunder Bay</v>
          </cell>
          <cell r="F72">
            <v>124.925</v>
          </cell>
          <cell r="G72">
            <v>74.388000000000005</v>
          </cell>
          <cell r="H72">
            <v>39.457000000000001</v>
          </cell>
          <cell r="I72">
            <v>93.79213129780959</v>
          </cell>
          <cell r="J72">
            <v>87.397659918551966</v>
          </cell>
          <cell r="K72">
            <v>82.13394227780654</v>
          </cell>
          <cell r="L72">
            <v>0</v>
          </cell>
          <cell r="M72">
            <v>0</v>
          </cell>
          <cell r="N72">
            <v>0</v>
          </cell>
          <cell r="O72">
            <v>0</v>
          </cell>
          <cell r="P72">
            <v>0</v>
          </cell>
          <cell r="Q72">
            <v>0</v>
          </cell>
          <cell r="R72">
            <v>502.09373349416808</v>
          </cell>
        </row>
        <row r="73">
          <cell r="A73" t="str">
            <v xml:space="preserve">        indicated)</v>
          </cell>
          <cell r="B73" t="str">
            <v xml:space="preserve">  Atikokan (Gas cubic meters)</v>
          </cell>
          <cell r="F73">
            <v>41647</v>
          </cell>
          <cell r="G73">
            <v>23689</v>
          </cell>
          <cell r="H73">
            <v>26752</v>
          </cell>
          <cell r="I73">
            <v>55665.882199901571</v>
          </cell>
          <cell r="J73">
            <v>0</v>
          </cell>
          <cell r="K73">
            <v>0</v>
          </cell>
          <cell r="L73">
            <v>0</v>
          </cell>
          <cell r="M73">
            <v>0</v>
          </cell>
          <cell r="N73">
            <v>0</v>
          </cell>
          <cell r="O73">
            <v>0</v>
          </cell>
          <cell r="P73">
            <v>0</v>
          </cell>
          <cell r="Q73">
            <v>0</v>
          </cell>
          <cell r="R73">
            <v>147753.88219990156</v>
          </cell>
        </row>
        <row r="74">
          <cell r="B74" t="str">
            <v xml:space="preserve">  Lennox</v>
          </cell>
          <cell r="F74">
            <v>730.71799999999996</v>
          </cell>
          <cell r="G74">
            <v>695.47400000000005</v>
          </cell>
          <cell r="H74">
            <v>605.03</v>
          </cell>
          <cell r="I74">
            <v>514.84149877765117</v>
          </cell>
          <cell r="J74">
            <v>76.191961852924592</v>
          </cell>
          <cell r="K74">
            <v>381.95452796291841</v>
          </cell>
          <cell r="L74">
            <v>855.9829959854261</v>
          </cell>
          <cell r="M74">
            <v>728.55840608976916</v>
          </cell>
          <cell r="N74">
            <v>0</v>
          </cell>
          <cell r="O74">
            <v>0</v>
          </cell>
          <cell r="P74">
            <v>0</v>
          </cell>
          <cell r="Q74">
            <v>0</v>
          </cell>
          <cell r="R74">
            <v>4588.7513906686891</v>
          </cell>
        </row>
        <row r="76">
          <cell r="B76" t="str">
            <v>Foreign Exchange Rate</v>
          </cell>
          <cell r="F76">
            <v>62.5</v>
          </cell>
          <cell r="G76">
            <v>62.5</v>
          </cell>
          <cell r="H76">
            <v>62.5</v>
          </cell>
          <cell r="I76">
            <v>62.893081761006286</v>
          </cell>
          <cell r="J76">
            <v>62.893081761006286</v>
          </cell>
          <cell r="K76">
            <v>62.893081761006286</v>
          </cell>
          <cell r="L76">
            <v>62.893081761006286</v>
          </cell>
          <cell r="M76">
            <v>62.893081761006286</v>
          </cell>
          <cell r="N76">
            <v>62.893081761006286</v>
          </cell>
          <cell r="O76">
            <v>63.291139240506325</v>
          </cell>
          <cell r="P76">
            <v>63.291139240506325</v>
          </cell>
          <cell r="Q76">
            <v>63.291139240506325</v>
          </cell>
        </row>
        <row r="78">
          <cell r="B78" t="str">
            <v xml:space="preserve">Surplus Lennox RFO Inventory </v>
          </cell>
        </row>
        <row r="79">
          <cell r="B79" t="str">
            <v>Resale Volume (KBBLS)</v>
          </cell>
          <cell r="F79">
            <v>0</v>
          </cell>
          <cell r="G79">
            <v>0</v>
          </cell>
          <cell r="H79">
            <v>0</v>
          </cell>
          <cell r="I79">
            <v>0</v>
          </cell>
          <cell r="J79">
            <v>0</v>
          </cell>
          <cell r="K79">
            <v>0</v>
          </cell>
          <cell r="L79">
            <v>0</v>
          </cell>
          <cell r="M79">
            <v>0</v>
          </cell>
          <cell r="N79">
            <v>0</v>
          </cell>
          <cell r="O79">
            <v>0</v>
          </cell>
          <cell r="P79">
            <v>0</v>
          </cell>
          <cell r="Q79">
            <v>0</v>
          </cell>
          <cell r="R79">
            <v>0</v>
          </cell>
        </row>
        <row r="80">
          <cell r="B80" t="str">
            <v>Resale Revenue ($K)</v>
          </cell>
          <cell r="F80">
            <v>0</v>
          </cell>
          <cell r="G80">
            <v>0</v>
          </cell>
          <cell r="H80">
            <v>0</v>
          </cell>
          <cell r="I80">
            <v>0</v>
          </cell>
          <cell r="J80">
            <v>0</v>
          </cell>
          <cell r="K80">
            <v>0</v>
          </cell>
          <cell r="L80">
            <v>0</v>
          </cell>
          <cell r="M80">
            <v>0</v>
          </cell>
          <cell r="N80">
            <v>0</v>
          </cell>
          <cell r="O80">
            <v>0</v>
          </cell>
          <cell r="P80">
            <v>0</v>
          </cell>
          <cell r="Q80">
            <v>0</v>
          </cell>
          <cell r="R80">
            <v>0</v>
          </cell>
        </row>
        <row r="81">
          <cell r="B81" t="str">
            <v>Gain/(Loss) on Resale</v>
          </cell>
          <cell r="F81">
            <v>0</v>
          </cell>
          <cell r="G81">
            <v>0</v>
          </cell>
          <cell r="H81">
            <v>0</v>
          </cell>
          <cell r="I81">
            <v>0</v>
          </cell>
          <cell r="J81">
            <v>0</v>
          </cell>
          <cell r="K81">
            <v>0</v>
          </cell>
          <cell r="L81">
            <v>0</v>
          </cell>
          <cell r="M81">
            <v>0</v>
          </cell>
          <cell r="N81">
            <v>0</v>
          </cell>
          <cell r="O81">
            <v>0</v>
          </cell>
          <cell r="P81">
            <v>0</v>
          </cell>
          <cell r="Q81">
            <v>0</v>
          </cell>
          <cell r="R81">
            <v>0</v>
          </cell>
        </row>
        <row r="82">
          <cell r="B82" t="str">
            <v>Month-end Inventory Value ($K)</v>
          </cell>
          <cell r="F82">
            <v>0</v>
          </cell>
          <cell r="G82">
            <v>0</v>
          </cell>
          <cell r="H82">
            <v>0</v>
          </cell>
          <cell r="I82">
            <v>0</v>
          </cell>
          <cell r="J82">
            <v>0</v>
          </cell>
          <cell r="K82">
            <v>0</v>
          </cell>
          <cell r="L82">
            <v>0</v>
          </cell>
          <cell r="M82">
            <v>0</v>
          </cell>
          <cell r="N82">
            <v>0</v>
          </cell>
          <cell r="O82">
            <v>0</v>
          </cell>
          <cell r="P82">
            <v>0</v>
          </cell>
          <cell r="Q82">
            <v>0</v>
          </cell>
          <cell r="R82">
            <v>0</v>
          </cell>
        </row>
        <row r="84">
          <cell r="A84" t="str">
            <v>I:\Fuelsdiv\Planning &amp; Reporting\FRCST-02\Revision\May01-02\Monthly.123</v>
          </cell>
        </row>
      </sheetData>
      <sheetData sheetId="5" refreshError="1">
        <row r="4">
          <cell r="B4" t="str">
            <v>Total Consumption Costs by Station ($Cdn Million)</v>
          </cell>
        </row>
        <row r="6">
          <cell r="B6">
            <v>2002</v>
          </cell>
          <cell r="D6" t="str">
            <v xml:space="preserve">   Jan    </v>
          </cell>
          <cell r="E6" t="str">
            <v xml:space="preserve">Feb    </v>
          </cell>
          <cell r="F6" t="str">
            <v xml:space="preserve">    Mar    </v>
          </cell>
          <cell r="G6" t="str">
            <v xml:space="preserve">    Apr    </v>
          </cell>
          <cell r="H6" t="str">
            <v xml:space="preserve">    May    </v>
          </cell>
          <cell r="I6" t="str">
            <v xml:space="preserve">    Jun    </v>
          </cell>
          <cell r="J6" t="str">
            <v xml:space="preserve">    Jul    </v>
          </cell>
          <cell r="K6" t="str">
            <v xml:space="preserve">    Aug    </v>
          </cell>
          <cell r="L6" t="str">
            <v xml:space="preserve">    Sep    </v>
          </cell>
          <cell r="M6" t="str">
            <v xml:space="preserve">    Oct    </v>
          </cell>
          <cell r="N6" t="str">
            <v xml:space="preserve">    Nov    </v>
          </cell>
          <cell r="O6" t="str">
            <v xml:space="preserve">    Dec    </v>
          </cell>
          <cell r="P6" t="str">
            <v xml:space="preserve">  TOTAL</v>
          </cell>
        </row>
        <row r="8">
          <cell r="B8" t="str">
            <v>Lakeview</v>
          </cell>
          <cell r="D8">
            <v>5222.4070000000002</v>
          </cell>
          <cell r="E8">
            <v>5726.2420000000002</v>
          </cell>
          <cell r="F8">
            <v>3931.3629999999998</v>
          </cell>
          <cell r="G8">
            <v>6006.0715863065125</v>
          </cell>
          <cell r="H8">
            <v>3582.1974962804129</v>
          </cell>
          <cell r="I8">
            <v>8184.0864933216935</v>
          </cell>
          <cell r="J8">
            <v>10407.594194960415</v>
          </cell>
          <cell r="K8">
            <v>10530.126777154028</v>
          </cell>
          <cell r="L8">
            <v>6843.5180133880067</v>
          </cell>
          <cell r="M8">
            <v>7844.948072066225</v>
          </cell>
          <cell r="N8">
            <v>9849.7005696992292</v>
          </cell>
          <cell r="O8">
            <v>11759.897023586143</v>
          </cell>
          <cell r="P8">
            <v>89888.152226762671</v>
          </cell>
        </row>
        <row r="9">
          <cell r="B9" t="str">
            <v>Lambton 1&amp;2</v>
          </cell>
          <cell r="D9">
            <v>12049.63</v>
          </cell>
          <cell r="E9">
            <v>10243.115</v>
          </cell>
          <cell r="F9">
            <v>8691.5619999999999</v>
          </cell>
          <cell r="G9">
            <v>6396.5633567972272</v>
          </cell>
          <cell r="H9">
            <v>9611.4558521520667</v>
          </cell>
          <cell r="I9">
            <v>13294.318741021785</v>
          </cell>
          <cell r="J9">
            <v>14292.16493257806</v>
          </cell>
          <cell r="K9">
            <v>14763.824185107855</v>
          </cell>
          <cell r="L9">
            <v>15168.881808472281</v>
          </cell>
          <cell r="M9">
            <v>16155.109683202951</v>
          </cell>
          <cell r="N9">
            <v>15757.315172824605</v>
          </cell>
          <cell r="O9">
            <v>16918.365563538464</v>
          </cell>
          <cell r="P9">
            <v>153342.30629569531</v>
          </cell>
        </row>
        <row r="10">
          <cell r="B10" t="str">
            <v>Lambton 3&amp;4</v>
          </cell>
          <cell r="D10">
            <v>11204.698</v>
          </cell>
          <cell r="E10">
            <v>12279.396000000001</v>
          </cell>
          <cell r="F10">
            <v>14284.343999999999</v>
          </cell>
          <cell r="G10">
            <v>14109.179916762831</v>
          </cell>
          <cell r="H10">
            <v>9669.4007746505922</v>
          </cell>
          <cell r="I10">
            <v>12059.000623651666</v>
          </cell>
          <cell r="J10">
            <v>15018.346943347615</v>
          </cell>
          <cell r="K10">
            <v>14802.972187758436</v>
          </cell>
          <cell r="L10">
            <v>7735.9468844641315</v>
          </cell>
          <cell r="M10">
            <v>8203.1829023873051</v>
          </cell>
          <cell r="N10">
            <v>13241.375243085449</v>
          </cell>
          <cell r="O10">
            <v>16671.791051656168</v>
          </cell>
          <cell r="P10">
            <v>149279.6345277642</v>
          </cell>
        </row>
        <row r="11">
          <cell r="B11" t="str">
            <v>Nanticoke</v>
          </cell>
          <cell r="D11">
            <v>48900.745999999999</v>
          </cell>
          <cell r="E11">
            <v>46099.065999999999</v>
          </cell>
          <cell r="F11">
            <v>46949.521000000001</v>
          </cell>
          <cell r="G11">
            <v>42558.514876250352</v>
          </cell>
          <cell r="H11">
            <v>39762.472105814231</v>
          </cell>
          <cell r="I11">
            <v>45284.157664088976</v>
          </cell>
          <cell r="J11">
            <v>50515.545639834148</v>
          </cell>
          <cell r="K11">
            <v>51852.591029074858</v>
          </cell>
          <cell r="L11">
            <v>47742.545584869018</v>
          </cell>
          <cell r="M11">
            <v>48434.951141810605</v>
          </cell>
          <cell r="N11">
            <v>50605.84245637092</v>
          </cell>
          <cell r="O11">
            <v>57989.520084766678</v>
          </cell>
          <cell r="P11">
            <v>576695.47358287976</v>
          </cell>
        </row>
        <row r="12">
          <cell r="B12" t="str">
            <v>Thunder Bay</v>
          </cell>
          <cell r="D12">
            <v>2224.2809999999999</v>
          </cell>
          <cell r="E12">
            <v>2510.3150000000001</v>
          </cell>
          <cell r="F12">
            <v>3978.1950000000002</v>
          </cell>
          <cell r="G12">
            <v>2212.5390418820821</v>
          </cell>
          <cell r="H12">
            <v>3035.5314396610033</v>
          </cell>
          <cell r="I12">
            <v>2725.3105098544183</v>
          </cell>
          <cell r="J12">
            <v>0</v>
          </cell>
          <cell r="K12">
            <v>0</v>
          </cell>
          <cell r="L12">
            <v>0</v>
          </cell>
          <cell r="M12">
            <v>0</v>
          </cell>
          <cell r="N12">
            <v>0</v>
          </cell>
          <cell r="O12">
            <v>0</v>
          </cell>
          <cell r="P12">
            <v>16686.171991397503</v>
          </cell>
        </row>
        <row r="13">
          <cell r="B13" t="str">
            <v>Atikokan</v>
          </cell>
          <cell r="D13">
            <v>1379.5509999999999</v>
          </cell>
          <cell r="E13">
            <v>1019.005</v>
          </cell>
          <cell r="F13">
            <v>1922.7190000000001</v>
          </cell>
          <cell r="G13">
            <v>1885.2694578492719</v>
          </cell>
          <cell r="H13">
            <v>0</v>
          </cell>
          <cell r="I13">
            <v>0</v>
          </cell>
          <cell r="J13">
            <v>0</v>
          </cell>
          <cell r="K13">
            <v>0</v>
          </cell>
          <cell r="L13">
            <v>0</v>
          </cell>
          <cell r="M13">
            <v>0</v>
          </cell>
          <cell r="N13">
            <v>0</v>
          </cell>
          <cell r="O13">
            <v>0</v>
          </cell>
          <cell r="P13">
            <v>6206.5444578492725</v>
          </cell>
        </row>
        <row r="14">
          <cell r="B14" t="str">
            <v>Lennox</v>
          </cell>
          <cell r="D14">
            <v>13556.240100000001</v>
          </cell>
          <cell r="E14">
            <v>12672.093000000001</v>
          </cell>
          <cell r="F14">
            <v>9097.56</v>
          </cell>
          <cell r="G14">
            <v>7568.1819536149724</v>
          </cell>
          <cell r="H14">
            <v>298.45577263849043</v>
          </cell>
          <cell r="I14">
            <v>5799.6775438969917</v>
          </cell>
          <cell r="J14">
            <v>18478.159652773549</v>
          </cell>
          <cell r="K14">
            <v>13859.593942941772</v>
          </cell>
          <cell r="L14">
            <v>0</v>
          </cell>
          <cell r="M14">
            <v>0</v>
          </cell>
          <cell r="N14">
            <v>0</v>
          </cell>
          <cell r="O14">
            <v>0</v>
          </cell>
          <cell r="P14">
            <v>81329.961965865776</v>
          </cell>
        </row>
        <row r="16">
          <cell r="B16" t="str">
            <v>Total Consumption</v>
          </cell>
          <cell r="D16">
            <v>96459.877099999998</v>
          </cell>
          <cell r="E16">
            <v>92159.991000000024</v>
          </cell>
          <cell r="F16">
            <v>90349.165000000008</v>
          </cell>
          <cell r="G16">
            <v>81694.583126531128</v>
          </cell>
          <cell r="H16">
            <v>66818.523087013018</v>
          </cell>
          <cell r="I16">
            <v>88304.761477574822</v>
          </cell>
          <cell r="J16">
            <v>109767.98598358047</v>
          </cell>
          <cell r="K16">
            <v>106888.36932454318</v>
          </cell>
          <cell r="L16">
            <v>78483.646339980638</v>
          </cell>
          <cell r="M16">
            <v>81645.256256303241</v>
          </cell>
          <cell r="N16">
            <v>90501.107498546058</v>
          </cell>
          <cell r="O16">
            <v>104980.28027305484</v>
          </cell>
          <cell r="P16">
            <v>1088053.5464671275</v>
          </cell>
        </row>
        <row r="18">
          <cell r="B18" t="str">
            <v>Other Costs</v>
          </cell>
        </row>
        <row r="19">
          <cell r="B19" t="str">
            <v xml:space="preserve">    Financing</v>
          </cell>
          <cell r="D19">
            <v>0</v>
          </cell>
          <cell r="E19">
            <v>0</v>
          </cell>
          <cell r="F19">
            <v>0</v>
          </cell>
          <cell r="G19">
            <v>0</v>
          </cell>
          <cell r="H19">
            <v>0</v>
          </cell>
          <cell r="I19">
            <v>0</v>
          </cell>
          <cell r="J19">
            <v>0</v>
          </cell>
          <cell r="K19">
            <v>1229.6150144179558</v>
          </cell>
          <cell r="L19">
            <v>3284.947764943608</v>
          </cell>
          <cell r="M19">
            <v>4371.0928366454591</v>
          </cell>
          <cell r="N19">
            <v>5115.5400869632304</v>
          </cell>
          <cell r="O19">
            <v>6084.1122589493189</v>
          </cell>
          <cell r="P19">
            <v>20085.307961919571</v>
          </cell>
        </row>
        <row r="20">
          <cell r="B20" t="str">
            <v xml:space="preserve">    Building Heat</v>
          </cell>
          <cell r="D20">
            <v>371.76100000000002</v>
          </cell>
          <cell r="E20">
            <v>352.11200000000002</v>
          </cell>
          <cell r="F20">
            <v>329.37099999999998</v>
          </cell>
          <cell r="G20">
            <v>126.42278530219345</v>
          </cell>
          <cell r="H20">
            <v>55.587765183713586</v>
          </cell>
          <cell r="I20">
            <v>15.645438497661223</v>
          </cell>
          <cell r="J20">
            <v>12.973137693664617</v>
          </cell>
          <cell r="K20">
            <v>12.724738864359892</v>
          </cell>
          <cell r="L20">
            <v>0</v>
          </cell>
          <cell r="M20">
            <v>0</v>
          </cell>
          <cell r="N20">
            <v>0</v>
          </cell>
          <cell r="O20">
            <v>0</v>
          </cell>
          <cell r="P20">
            <v>1276.5978655415927</v>
          </cell>
        </row>
        <row r="21">
          <cell r="B21" t="str">
            <v xml:space="preserve">    CTU Oil</v>
          </cell>
          <cell r="D21">
            <v>0.41799999999999998</v>
          </cell>
          <cell r="E21">
            <v>0</v>
          </cell>
          <cell r="F21">
            <v>0</v>
          </cell>
          <cell r="G21">
            <v>15.866468604076962</v>
          </cell>
          <cell r="H21">
            <v>15.866468604076962</v>
          </cell>
          <cell r="I21">
            <v>15.866468604076962</v>
          </cell>
          <cell r="J21">
            <v>15.866468604076962</v>
          </cell>
          <cell r="K21">
            <v>15.866468604076962</v>
          </cell>
          <cell r="L21">
            <v>15.866468604076962</v>
          </cell>
          <cell r="M21">
            <v>15.866468604076962</v>
          </cell>
          <cell r="N21">
            <v>15.866468604076962</v>
          </cell>
          <cell r="O21">
            <v>15.866468604076962</v>
          </cell>
          <cell r="P21">
            <v>143.21621743669266</v>
          </cell>
        </row>
        <row r="22">
          <cell r="B22" t="str">
            <v>Total Other Costs</v>
          </cell>
          <cell r="D22">
            <v>372.17899999999997</v>
          </cell>
          <cell r="E22">
            <v>352.11200000000002</v>
          </cell>
          <cell r="F22">
            <v>329.37099999999998</v>
          </cell>
          <cell r="G22">
            <v>142.2892539062704</v>
          </cell>
          <cell r="H22">
            <v>71.454233787790542</v>
          </cell>
          <cell r="I22">
            <v>31.511907101738185</v>
          </cell>
          <cell r="J22">
            <v>28.839606297741579</v>
          </cell>
          <cell r="K22">
            <v>1258.2062218863925</v>
          </cell>
          <cell r="L22">
            <v>3300.814233547685</v>
          </cell>
          <cell r="M22">
            <v>4386.9593052495356</v>
          </cell>
          <cell r="N22">
            <v>5131.4065555673069</v>
          </cell>
          <cell r="O22">
            <v>6099.9787275533954</v>
          </cell>
          <cell r="P22">
            <v>21505.122044897857</v>
          </cell>
        </row>
        <row r="24">
          <cell r="B24" t="str">
            <v>Total FBU Cost</v>
          </cell>
          <cell r="D24">
            <v>96832.056100000002</v>
          </cell>
          <cell r="E24">
            <v>92512.103000000017</v>
          </cell>
          <cell r="F24">
            <v>90678.536000000007</v>
          </cell>
          <cell r="G24">
            <v>81836.872380437402</v>
          </cell>
          <cell r="H24">
            <v>66889.977320800812</v>
          </cell>
          <cell r="I24">
            <v>88336.273384676562</v>
          </cell>
          <cell r="J24">
            <v>109796.82558987821</v>
          </cell>
          <cell r="K24">
            <v>108146.57554642957</v>
          </cell>
          <cell r="L24">
            <v>81784.460573528326</v>
          </cell>
          <cell r="M24">
            <v>86032.215561552774</v>
          </cell>
          <cell r="N24">
            <v>95632.514054113359</v>
          </cell>
          <cell r="O24">
            <v>111080.25900060823</v>
          </cell>
          <cell r="P24">
            <v>1109558.6685120254</v>
          </cell>
        </row>
        <row r="26">
          <cell r="B26" t="str">
            <v>Cumulative Total Consumption Costs by Station ($Cdn Million)</v>
          </cell>
        </row>
        <row r="28">
          <cell r="B28">
            <v>1998</v>
          </cell>
          <cell r="D28" t="str">
            <v xml:space="preserve">   Jan    </v>
          </cell>
          <cell r="E28" t="str">
            <v xml:space="preserve">Feb    </v>
          </cell>
          <cell r="F28" t="str">
            <v xml:space="preserve">    Mar    </v>
          </cell>
          <cell r="G28" t="str">
            <v xml:space="preserve">    Apr    </v>
          </cell>
          <cell r="H28" t="str">
            <v xml:space="preserve">    May    </v>
          </cell>
          <cell r="I28" t="str">
            <v xml:space="preserve">    Jun    </v>
          </cell>
          <cell r="J28" t="str">
            <v xml:space="preserve">    Jul    </v>
          </cell>
          <cell r="K28" t="str">
            <v xml:space="preserve">    Aug    </v>
          </cell>
          <cell r="L28" t="str">
            <v xml:space="preserve">    Sep    </v>
          </cell>
          <cell r="M28" t="str">
            <v xml:space="preserve">    Oct    </v>
          </cell>
          <cell r="N28" t="str">
            <v xml:space="preserve">    Nov    </v>
          </cell>
          <cell r="O28" t="str">
            <v xml:space="preserve">    Dec    </v>
          </cell>
        </row>
        <row r="30">
          <cell r="B30" t="str">
            <v>Lakeview</v>
          </cell>
          <cell r="D30">
            <v>5222.4070000000002</v>
          </cell>
          <cell r="E30">
            <v>10948.648999999999</v>
          </cell>
          <cell r="F30">
            <v>14880.012000000001</v>
          </cell>
          <cell r="G30">
            <v>20886.083586306515</v>
          </cell>
          <cell r="H30">
            <v>24468.281082586927</v>
          </cell>
          <cell r="I30">
            <v>32652.367575908622</v>
          </cell>
          <cell r="J30">
            <v>43059.961770869035</v>
          </cell>
          <cell r="K30">
            <v>53590.088548023065</v>
          </cell>
          <cell r="L30">
            <v>60433.60656141107</v>
          </cell>
          <cell r="M30">
            <v>68278.554633477295</v>
          </cell>
          <cell r="N30">
            <v>78128.255203176523</v>
          </cell>
          <cell r="O30">
            <v>89888.152226762671</v>
          </cell>
        </row>
        <row r="31">
          <cell r="B31" t="str">
            <v>Lambton</v>
          </cell>
          <cell r="D31">
            <v>23254.328000000001</v>
          </cell>
          <cell r="E31">
            <v>45776.839</v>
          </cell>
          <cell r="F31">
            <v>68752.744999999995</v>
          </cell>
          <cell r="G31">
            <v>89258.488273560055</v>
          </cell>
          <cell r="H31">
            <v>108539.34490036272</v>
          </cell>
          <cell r="I31">
            <v>133892.66426503618</v>
          </cell>
          <cell r="J31">
            <v>163203.17614096185</v>
          </cell>
          <cell r="K31">
            <v>192769.97251382814</v>
          </cell>
          <cell r="L31">
            <v>215674.80120676453</v>
          </cell>
          <cell r="M31">
            <v>240033.0937923548</v>
          </cell>
          <cell r="N31">
            <v>269031.78420826484</v>
          </cell>
          <cell r="O31">
            <v>302621.94082345947</v>
          </cell>
        </row>
        <row r="32">
          <cell r="B32" t="str">
            <v>Nanticoke</v>
          </cell>
          <cell r="D32">
            <v>48900.745999999999</v>
          </cell>
          <cell r="E32">
            <v>94999.812000000005</v>
          </cell>
          <cell r="F32">
            <v>141949.33300000001</v>
          </cell>
          <cell r="G32">
            <v>184507.84787625037</v>
          </cell>
          <cell r="H32">
            <v>224270.3199820646</v>
          </cell>
          <cell r="I32">
            <v>269554.47764615359</v>
          </cell>
          <cell r="J32">
            <v>320070.02328598773</v>
          </cell>
          <cell r="K32">
            <v>371922.61431506259</v>
          </cell>
          <cell r="L32">
            <v>419665.15989993163</v>
          </cell>
          <cell r="M32">
            <v>468100.11104174226</v>
          </cell>
          <cell r="N32">
            <v>518705.9534981132</v>
          </cell>
          <cell r="O32">
            <v>576695.47358287987</v>
          </cell>
        </row>
        <row r="33">
          <cell r="B33" t="str">
            <v>Northwest</v>
          </cell>
          <cell r="D33">
            <v>3603.8319999999999</v>
          </cell>
          <cell r="E33">
            <v>7133.152</v>
          </cell>
          <cell r="F33">
            <v>13034.066000000001</v>
          </cell>
          <cell r="G33">
            <v>17131.874499731355</v>
          </cell>
          <cell r="H33">
            <v>20167.40593939236</v>
          </cell>
          <cell r="I33">
            <v>22892.716449246778</v>
          </cell>
          <cell r="J33">
            <v>22892.716449246778</v>
          </cell>
          <cell r="K33">
            <v>22892.716449246778</v>
          </cell>
          <cell r="L33">
            <v>22892.716449246778</v>
          </cell>
          <cell r="M33">
            <v>22892.716449246778</v>
          </cell>
          <cell r="N33">
            <v>22892.716449246778</v>
          </cell>
          <cell r="O33">
            <v>22892.716449246778</v>
          </cell>
        </row>
        <row r="34">
          <cell r="B34" t="str">
            <v>Lennox</v>
          </cell>
          <cell r="D34">
            <v>13556.240100000001</v>
          </cell>
          <cell r="E34">
            <v>26228.333100000003</v>
          </cell>
          <cell r="F34">
            <v>35325.893100000001</v>
          </cell>
          <cell r="G34">
            <v>42894.075053614972</v>
          </cell>
          <cell r="H34">
            <v>43192.53082625346</v>
          </cell>
          <cell r="I34">
            <v>48992.208370150453</v>
          </cell>
          <cell r="J34">
            <v>67470.368022923998</v>
          </cell>
          <cell r="K34">
            <v>81329.961965865776</v>
          </cell>
          <cell r="L34">
            <v>81329.961965865776</v>
          </cell>
          <cell r="M34">
            <v>81329.961965865776</v>
          </cell>
          <cell r="N34">
            <v>81329.961965865776</v>
          </cell>
          <cell r="O34">
            <v>81329.961965865776</v>
          </cell>
        </row>
        <row r="36">
          <cell r="B36" t="str">
            <v>Total Consumption</v>
          </cell>
          <cell r="D36">
            <v>94537.553100000005</v>
          </cell>
          <cell r="E36">
            <v>185086.78510000001</v>
          </cell>
          <cell r="F36">
            <v>273942.0491</v>
          </cell>
          <cell r="G36">
            <v>354678.36928946327</v>
          </cell>
          <cell r="H36">
            <v>420637.88273066009</v>
          </cell>
          <cell r="I36">
            <v>507984.43430649565</v>
          </cell>
          <cell r="J36">
            <v>616696.24566998938</v>
          </cell>
          <cell r="K36">
            <v>722505.35379202629</v>
          </cell>
          <cell r="L36">
            <v>799996.24608321977</v>
          </cell>
          <cell r="M36">
            <v>880634.43788268697</v>
          </cell>
          <cell r="N36">
            <v>970088.67132466717</v>
          </cell>
          <cell r="O36">
            <v>1073428.2450482147</v>
          </cell>
        </row>
        <row r="38">
          <cell r="B38" t="str">
            <v>Other Costs</v>
          </cell>
        </row>
        <row r="39">
          <cell r="B39" t="str">
            <v xml:space="preserve">    Financing</v>
          </cell>
          <cell r="D39">
            <v>0</v>
          </cell>
          <cell r="E39">
            <v>0</v>
          </cell>
          <cell r="F39">
            <v>0</v>
          </cell>
          <cell r="G39">
            <v>0</v>
          </cell>
          <cell r="H39">
            <v>0</v>
          </cell>
          <cell r="I39">
            <v>0</v>
          </cell>
          <cell r="J39">
            <v>0</v>
          </cell>
          <cell r="K39">
            <v>1229.6150144179558</v>
          </cell>
          <cell r="L39">
            <v>4514.562779361564</v>
          </cell>
          <cell r="M39">
            <v>8885.6556160070231</v>
          </cell>
          <cell r="N39">
            <v>14001.195702970253</v>
          </cell>
          <cell r="O39">
            <v>20085.307961919571</v>
          </cell>
        </row>
        <row r="40">
          <cell r="B40" t="str">
            <v xml:space="preserve">    Building Heat</v>
          </cell>
          <cell r="D40">
            <v>371.76100000000002</v>
          </cell>
          <cell r="E40">
            <v>723.87300000000005</v>
          </cell>
          <cell r="F40">
            <v>1053.2439999999999</v>
          </cell>
          <cell r="G40">
            <v>1179.6667853021936</v>
          </cell>
          <cell r="H40">
            <v>1235.2545504859072</v>
          </cell>
          <cell r="I40">
            <v>1250.8999889835684</v>
          </cell>
          <cell r="J40">
            <v>1263.8731266772329</v>
          </cell>
          <cell r="K40">
            <v>1276.5978655415929</v>
          </cell>
          <cell r="L40">
            <v>1276.5978655415929</v>
          </cell>
          <cell r="M40">
            <v>1276.5978655415929</v>
          </cell>
          <cell r="N40">
            <v>1276.5978655415929</v>
          </cell>
          <cell r="O40">
            <v>1276.5978655415929</v>
          </cell>
        </row>
        <row r="41">
          <cell r="B41" t="str">
            <v xml:space="preserve">    CTU Oil</v>
          </cell>
          <cell r="D41">
            <v>0.41799999999999998</v>
          </cell>
          <cell r="E41">
            <v>0.41799999999999998</v>
          </cell>
          <cell r="F41">
            <v>0.41799999999999998</v>
          </cell>
          <cell r="G41">
            <v>16.284468604076963</v>
          </cell>
          <cell r="H41">
            <v>32.150937208153927</v>
          </cell>
          <cell r="I41">
            <v>48.017405812230891</v>
          </cell>
          <cell r="J41">
            <v>63.883874416307854</v>
          </cell>
          <cell r="K41">
            <v>79.750343020384818</v>
          </cell>
          <cell r="L41">
            <v>95.616811624461775</v>
          </cell>
          <cell r="M41">
            <v>111.48328022853873</v>
          </cell>
          <cell r="N41">
            <v>127.34974883261569</v>
          </cell>
          <cell r="O41">
            <v>143.21621743669266</v>
          </cell>
        </row>
        <row r="42">
          <cell r="B42" t="str">
            <v>Total Other Costs</v>
          </cell>
          <cell r="D42">
            <v>372.17899999999997</v>
          </cell>
          <cell r="E42">
            <v>724.29100000000005</v>
          </cell>
          <cell r="F42">
            <v>1053.662</v>
          </cell>
          <cell r="G42">
            <v>1195.9512539062705</v>
          </cell>
          <cell r="H42">
            <v>1267.4054876940611</v>
          </cell>
          <cell r="I42">
            <v>1298.9173947957993</v>
          </cell>
          <cell r="J42">
            <v>1327.7570010935408</v>
          </cell>
          <cell r="K42">
            <v>2585.9632229799336</v>
          </cell>
          <cell r="L42">
            <v>5886.7774565276186</v>
          </cell>
          <cell r="M42">
            <v>10273.736761777154</v>
          </cell>
          <cell r="N42">
            <v>15405.143317344462</v>
          </cell>
          <cell r="O42">
            <v>21505.122044897857</v>
          </cell>
        </row>
        <row r="44">
          <cell r="B44" t="str">
            <v>Total FBU Cost</v>
          </cell>
          <cell r="D44">
            <v>94909.732100000008</v>
          </cell>
          <cell r="E44">
            <v>185811.07610000001</v>
          </cell>
          <cell r="F44">
            <v>274995.71110000001</v>
          </cell>
          <cell r="G44">
            <v>355874.32054336951</v>
          </cell>
          <cell r="H44">
            <v>421905.28821835417</v>
          </cell>
          <cell r="I44">
            <v>509283.35170129145</v>
          </cell>
          <cell r="J44">
            <v>618024.00267108297</v>
          </cell>
          <cell r="K44">
            <v>725091.31701500621</v>
          </cell>
          <cell r="L44">
            <v>805883.02353974734</v>
          </cell>
          <cell r="M44">
            <v>890908.17464446416</v>
          </cell>
          <cell r="N44">
            <v>985493.81464201165</v>
          </cell>
          <cell r="O44">
            <v>1094933.3670931126</v>
          </cell>
        </row>
        <row r="46">
          <cell r="B46" t="str">
            <v>Total Monthend Inventory Value by Station ($Cdn Millions)</v>
          </cell>
        </row>
        <row r="48">
          <cell r="B48">
            <v>2002</v>
          </cell>
          <cell r="D48" t="str">
            <v>Opening</v>
          </cell>
          <cell r="E48" t="str">
            <v xml:space="preserve">   Jan    </v>
          </cell>
          <cell r="F48" t="str">
            <v xml:space="preserve">Feb    </v>
          </cell>
          <cell r="G48" t="str">
            <v xml:space="preserve">    Mar    </v>
          </cell>
          <cell r="H48" t="str">
            <v xml:space="preserve">    Apr    </v>
          </cell>
          <cell r="I48" t="str">
            <v xml:space="preserve">    May    </v>
          </cell>
          <cell r="J48" t="str">
            <v xml:space="preserve">    Jun    </v>
          </cell>
          <cell r="K48" t="str">
            <v xml:space="preserve">    Jul    </v>
          </cell>
          <cell r="L48" t="str">
            <v xml:space="preserve">    Aug    </v>
          </cell>
          <cell r="M48" t="str">
            <v xml:space="preserve">    Sep    </v>
          </cell>
          <cell r="N48" t="str">
            <v xml:space="preserve">    Oct    </v>
          </cell>
          <cell r="O48" t="str">
            <v xml:space="preserve">    Nov    </v>
          </cell>
          <cell r="P48" t="str">
            <v xml:space="preserve">    Dec    </v>
          </cell>
        </row>
        <row r="50">
          <cell r="B50" t="str">
            <v>Lakeview</v>
          </cell>
          <cell r="D50">
            <v>47892.411</v>
          </cell>
          <cell r="E50">
            <v>42728.239000000001</v>
          </cell>
          <cell r="F50">
            <v>37067.332000000002</v>
          </cell>
          <cell r="G50">
            <v>33177.785000000003</v>
          </cell>
          <cell r="H50">
            <v>27312.163567962052</v>
          </cell>
          <cell r="I50">
            <v>25792.750099009689</v>
          </cell>
          <cell r="J50">
            <v>21625.547000815735</v>
          </cell>
          <cell r="K50">
            <v>22733.010453076102</v>
          </cell>
          <cell r="L50">
            <v>27563.960877104022</v>
          </cell>
          <cell r="M50">
            <v>35961.360402175669</v>
          </cell>
          <cell r="N50">
            <v>43358.409147391736</v>
          </cell>
          <cell r="O50">
            <v>48709.225729685357</v>
          </cell>
          <cell r="P50">
            <v>46319.394710081731</v>
          </cell>
        </row>
        <row r="51">
          <cell r="B51" t="str">
            <v>Lambton 1&amp;2</v>
          </cell>
          <cell r="D51">
            <v>53512.381907422721</v>
          </cell>
          <cell r="E51">
            <v>53502.332000000002</v>
          </cell>
          <cell r="F51">
            <v>43301.355000000003</v>
          </cell>
          <cell r="G51">
            <v>34260.955999999998</v>
          </cell>
          <cell r="H51">
            <v>42698.731375147123</v>
          </cell>
          <cell r="I51">
            <v>45710.284060827595</v>
          </cell>
          <cell r="J51">
            <v>48902.426888738584</v>
          </cell>
          <cell r="K51">
            <v>51085.280043915474</v>
          </cell>
          <cell r="L51">
            <v>53212.77995324217</v>
          </cell>
          <cell r="M51">
            <v>56611.907233742197</v>
          </cell>
          <cell r="N51">
            <v>59024.759356158102</v>
          </cell>
          <cell r="O51">
            <v>61424.28380535914</v>
          </cell>
          <cell r="P51">
            <v>54836.502261036774</v>
          </cell>
        </row>
        <row r="52">
          <cell r="B52" t="str">
            <v>Lambton 3&amp;4</v>
          </cell>
          <cell r="D52">
            <v>49261.892</v>
          </cell>
          <cell r="E52">
            <v>48679.813999999998</v>
          </cell>
          <cell r="F52">
            <v>36587.427000000003</v>
          </cell>
          <cell r="G52">
            <v>27391.655999999999</v>
          </cell>
          <cell r="H52">
            <v>28231.40179613584</v>
          </cell>
          <cell r="I52">
            <v>30359.613863498074</v>
          </cell>
          <cell r="J52">
            <v>32034.81397440509</v>
          </cell>
          <cell r="K52">
            <v>32691.659515697014</v>
          </cell>
          <cell r="L52">
            <v>33560.538636194266</v>
          </cell>
          <cell r="M52">
            <v>41524.533401591973</v>
          </cell>
          <cell r="N52">
            <v>49016.047230173848</v>
          </cell>
          <cell r="O52">
            <v>51345.791893017813</v>
          </cell>
          <cell r="P52">
            <v>54117.388347099055</v>
          </cell>
        </row>
        <row r="53">
          <cell r="B53" t="str">
            <v>Nanticoke</v>
          </cell>
          <cell r="D53">
            <v>165636.98899056442</v>
          </cell>
          <cell r="E53">
            <v>160017.18916000001</v>
          </cell>
          <cell r="F53">
            <v>114083.656</v>
          </cell>
          <cell r="G53">
            <v>78161.684999999998</v>
          </cell>
          <cell r="H53">
            <v>98807.31126838582</v>
          </cell>
          <cell r="I53">
            <v>119081.07442108548</v>
          </cell>
          <cell r="J53">
            <v>133975.4818271526</v>
          </cell>
          <cell r="K53">
            <v>146901.53322857604</v>
          </cell>
          <cell r="L53">
            <v>158886.45960974507</v>
          </cell>
          <cell r="M53">
            <v>174311.33024756639</v>
          </cell>
          <cell r="N53">
            <v>187626.79870092729</v>
          </cell>
          <cell r="O53">
            <v>197430.30827063503</v>
          </cell>
          <cell r="P53">
            <v>191300.69694174849</v>
          </cell>
        </row>
        <row r="54">
          <cell r="B54" t="str">
            <v>Thunder Bay</v>
          </cell>
          <cell r="D54">
            <v>3409.0859999999998</v>
          </cell>
          <cell r="E54">
            <v>3839.1329999999998</v>
          </cell>
          <cell r="F54">
            <v>3225.16</v>
          </cell>
          <cell r="G54">
            <v>2033.5170000000001</v>
          </cell>
          <cell r="H54">
            <v>2644.8550744436607</v>
          </cell>
          <cell r="I54">
            <v>2697.132565985165</v>
          </cell>
          <cell r="J54">
            <v>400</v>
          </cell>
          <cell r="K54">
            <v>400</v>
          </cell>
          <cell r="L54">
            <v>400</v>
          </cell>
          <cell r="M54">
            <v>400</v>
          </cell>
          <cell r="N54">
            <v>400</v>
          </cell>
          <cell r="O54">
            <v>400</v>
          </cell>
          <cell r="P54">
            <v>400</v>
          </cell>
        </row>
        <row r="55">
          <cell r="B55" t="str">
            <v>Atikokan</v>
          </cell>
          <cell r="D55">
            <v>2949.9560000000001</v>
          </cell>
          <cell r="E55">
            <v>2866.848</v>
          </cell>
          <cell r="F55">
            <v>3228.32</v>
          </cell>
          <cell r="G55">
            <v>2728.819</v>
          </cell>
          <cell r="H55">
            <v>2926.1154462607424</v>
          </cell>
          <cell r="I55">
            <v>3457.6914462607424</v>
          </cell>
          <cell r="J55">
            <v>3457.6914462607424</v>
          </cell>
          <cell r="K55">
            <v>3457.6914462607424</v>
          </cell>
          <cell r="L55">
            <v>3457.6914462607424</v>
          </cell>
          <cell r="M55">
            <v>3457.6914462607424</v>
          </cell>
          <cell r="N55">
            <v>3457.6914462607424</v>
          </cell>
          <cell r="O55">
            <v>3457.6914462607424</v>
          </cell>
          <cell r="P55">
            <v>3457.68039</v>
          </cell>
        </row>
        <row r="56">
          <cell r="B56" t="str">
            <v>Lennox</v>
          </cell>
          <cell r="D56">
            <v>46915.044999999998</v>
          </cell>
          <cell r="E56">
            <v>43174.828000000001</v>
          </cell>
          <cell r="F56">
            <v>31111.612000000001</v>
          </cell>
          <cell r="G56">
            <v>22764.992999999999</v>
          </cell>
          <cell r="H56">
            <v>22846.082999999999</v>
          </cell>
          <cell r="I56">
            <v>22927.172999999999</v>
          </cell>
          <cell r="J56">
            <v>23008.262999999999</v>
          </cell>
          <cell r="K56">
            <v>23089.352999999999</v>
          </cell>
          <cell r="L56">
            <v>23170.442999999999</v>
          </cell>
          <cell r="M56">
            <v>23170.442999999999</v>
          </cell>
          <cell r="N56">
            <v>23170.442999999999</v>
          </cell>
          <cell r="O56">
            <v>23170.442999999999</v>
          </cell>
          <cell r="P56">
            <v>23169.837654659623</v>
          </cell>
        </row>
        <row r="58">
          <cell r="B58" t="str">
            <v>Total @ Stations</v>
          </cell>
          <cell r="D58">
            <v>369577.76089798717</v>
          </cell>
          <cell r="E58">
            <v>354808.38316000003</v>
          </cell>
          <cell r="F58">
            <v>268604.86200000002</v>
          </cell>
          <cell r="G58">
            <v>200519.41099999999</v>
          </cell>
          <cell r="H58">
            <v>225466.66152833524</v>
          </cell>
          <cell r="I58">
            <v>250025.71945666673</v>
          </cell>
          <cell r="J58">
            <v>263404.22413737274</v>
          </cell>
          <cell r="K58">
            <v>280358.52768752538</v>
          </cell>
          <cell r="L58">
            <v>300251.87352254626</v>
          </cell>
          <cell r="M58">
            <v>335437.26573133696</v>
          </cell>
          <cell r="N58">
            <v>366054.1488809117</v>
          </cell>
          <cell r="O58">
            <v>385937.74414495809</v>
          </cell>
          <cell r="P58">
            <v>373601.50030462566</v>
          </cell>
        </row>
        <row r="60">
          <cell r="B60" t="str">
            <v>Total @ Ports</v>
          </cell>
          <cell r="D60">
            <v>73000.740978186179</v>
          </cell>
          <cell r="E60">
            <v>107049.45076912893</v>
          </cell>
          <cell r="F60">
            <v>155995.27647244054</v>
          </cell>
          <cell r="G60">
            <v>215489.68840419865</v>
          </cell>
          <cell r="H60">
            <v>226319.80043150412</v>
          </cell>
          <cell r="I60">
            <v>240012.92445760121</v>
          </cell>
          <cell r="J60">
            <v>226279.78563029034</v>
          </cell>
          <cell r="K60">
            <v>199676.99295867735</v>
          </cell>
          <cell r="L60">
            <v>168425.78216261149</v>
          </cell>
          <cell r="M60">
            <v>137265.4261263455</v>
          </cell>
          <cell r="N60">
            <v>106024.80715906672</v>
          </cell>
          <cell r="O60">
            <v>76856.445827856442</v>
          </cell>
          <cell r="P60">
            <v>27525.015612681953</v>
          </cell>
        </row>
        <row r="62">
          <cell r="B62" t="str">
            <v>Total FBU</v>
          </cell>
          <cell r="D62">
            <v>442578.50187617337</v>
          </cell>
          <cell r="E62">
            <v>461857.83392912894</v>
          </cell>
          <cell r="F62">
            <v>424600.13847244054</v>
          </cell>
          <cell r="G62">
            <v>416009.09940419864</v>
          </cell>
          <cell r="H62">
            <v>451786.46195983933</v>
          </cell>
          <cell r="I62">
            <v>490038.64391426794</v>
          </cell>
          <cell r="J62">
            <v>489684.00976766308</v>
          </cell>
          <cell r="K62">
            <v>480035.52064620273</v>
          </cell>
          <cell r="L62">
            <v>468677.65568515775</v>
          </cell>
          <cell r="M62">
            <v>472702.69185768242</v>
          </cell>
          <cell r="N62">
            <v>472078.95603997842</v>
          </cell>
          <cell r="O62">
            <v>462794.18997281452</v>
          </cell>
          <cell r="P62">
            <v>401126.51591730764</v>
          </cell>
        </row>
        <row r="64">
          <cell r="B64" t="str">
            <v>I:\Fuelsdiv\Planning &amp; Reporting\FRCST-02\Revision\May01-02\Monthly.123</v>
          </cell>
        </row>
        <row r="89">
          <cell r="B89" t="str">
            <v>I:\Fuelsdiv\Planning &amp; Reporting\FRCST-02\Revision\May01-02\Monthly.123</v>
          </cell>
        </row>
      </sheetData>
      <sheetData sheetId="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ldt"/>
      <sheetName val="Current"/>
      <sheetName val="MIX"/>
      <sheetName val="PQ Results"/>
      <sheetName val="MIX (2)"/>
      <sheetName val="Instructions"/>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YTD P&amp;L w detail"/>
      <sheetName val="Trial Bal"/>
      <sheetName val="SAPBal"/>
      <sheetName val="Generation &amp; IC Adj"/>
      <sheetName val="Trading"/>
      <sheetName val="Ont_Generation"/>
      <sheetName val="IMOData"/>
      <sheetName val="ICRpt"/>
      <sheetName val="Green PPA"/>
      <sheetName val="PBC Allocation"/>
      <sheetName val="Total MtM"/>
      <sheetName val="MtM Rec"/>
      <sheetName val="NPV"/>
      <sheetName val="ICmtm"/>
      <sheetName val="Journal_Gen"/>
      <sheetName val="Journal_Trade"/>
      <sheetName val="Journal_MPMA"/>
      <sheetName val="Journal_Other"/>
      <sheetName val="Correction_Jrl"/>
      <sheetName val="W-Forwards"/>
      <sheetName val="W-Swap_w_ISwap"/>
      <sheetName val="MtM_WFwdRebates"/>
      <sheetName val="MtM_WSwapsRebates"/>
      <sheetName val="R-Forwards"/>
      <sheetName val="MtM_RFwdRebates"/>
      <sheetName val="R-Swaps"/>
      <sheetName val="MtM_RSwapsRebates"/>
      <sheetName val="Retail"/>
      <sheetName val="MtM_TR"/>
      <sheetName val="TRO"/>
      <sheetName val="TRO Cost"/>
    </sheetNames>
    <sheetDataSet>
      <sheetData sheetId="0" refreshError="1"/>
      <sheetData sheetId="1" refreshError="1"/>
      <sheetData sheetId="2" refreshError="1"/>
      <sheetData sheetId="3" refreshError="1"/>
      <sheetData sheetId="4">
        <row r="4">
          <cell r="B4" t="str">
            <v>Forward Sales</v>
          </cell>
          <cell r="C4">
            <v>-84828088.349999994</v>
          </cell>
          <cell r="D4">
            <v>-84828088.379999995</v>
          </cell>
          <cell r="F4">
            <v>-3.0000001192092896E-2</v>
          </cell>
          <cell r="H4">
            <v>-13202239.880000003</v>
          </cell>
          <cell r="I4">
            <v>-13202239.880000003</v>
          </cell>
          <cell r="J4">
            <v>-98030328.25999999</v>
          </cell>
        </row>
        <row r="5">
          <cell r="B5" t="str">
            <v>PBC charge - Forward Sales</v>
          </cell>
          <cell r="F5">
            <v>0</v>
          </cell>
          <cell r="J5">
            <v>111735003.54675627</v>
          </cell>
        </row>
        <row r="6">
          <cell r="B6" t="str">
            <v>MtM of Forward Sales (Excluding Rebate)</v>
          </cell>
          <cell r="C6">
            <v>-1584266.56</v>
          </cell>
          <cell r="D6">
            <v>0</v>
          </cell>
          <cell r="F6">
            <v>1584266.56</v>
          </cell>
          <cell r="H6" t="str">
            <v>Not used</v>
          </cell>
          <cell r="I6">
            <v>1075859.8400000001</v>
          </cell>
          <cell r="J6">
            <v>1075859.8400000001</v>
          </cell>
        </row>
        <row r="7">
          <cell r="B7" t="str">
            <v>MtM of Forward Rebate</v>
          </cell>
          <cell r="C7">
            <v>0</v>
          </cell>
          <cell r="D7">
            <v>0</v>
          </cell>
          <cell r="F7">
            <v>0</v>
          </cell>
          <cell r="H7" t="str">
            <v>Not Used</v>
          </cell>
          <cell r="I7">
            <v>-2850854.4</v>
          </cell>
          <cell r="J7">
            <v>-2850854.4</v>
          </cell>
        </row>
        <row r="8">
          <cell r="B8" t="str">
            <v>Forward Purchases</v>
          </cell>
          <cell r="C8">
            <v>0</v>
          </cell>
          <cell r="D8">
            <v>0</v>
          </cell>
          <cell r="F8">
            <v>0</v>
          </cell>
        </row>
        <row r="9">
          <cell r="B9" t="str">
            <v>PBC receipt</v>
          </cell>
          <cell r="C9">
            <v>0</v>
          </cell>
          <cell r="D9">
            <v>0</v>
          </cell>
          <cell r="F9">
            <v>0</v>
          </cell>
        </row>
        <row r="10">
          <cell r="B10" t="str">
            <v>MtM of Forward Purchases</v>
          </cell>
          <cell r="C10">
            <v>0</v>
          </cell>
          <cell r="D10">
            <v>0</v>
          </cell>
          <cell r="F10">
            <v>0</v>
          </cell>
        </row>
        <row r="11">
          <cell r="B11" t="str">
            <v>Swaps - sales</v>
          </cell>
          <cell r="C11">
            <v>32410960.960000001</v>
          </cell>
          <cell r="D11">
            <v>32302346.059999999</v>
          </cell>
          <cell r="F11">
            <v>-5.0000004470348358E-2</v>
          </cell>
          <cell r="H11">
            <v>5703595.2800000012</v>
          </cell>
          <cell r="I11">
            <v>5703595.2800000012</v>
          </cell>
          <cell r="J11">
            <v>33331464.649999999</v>
          </cell>
        </row>
        <row r="12">
          <cell r="B12" t="str">
            <v>Swaps - purchases</v>
          </cell>
          <cell r="C12">
            <v>-4783091.54</v>
          </cell>
          <cell r="D12">
            <v>-4674476.6900000004</v>
          </cell>
        </row>
        <row r="13">
          <cell r="B13" t="str">
            <v>MtM of Swaps (Excluding Rebate)</v>
          </cell>
          <cell r="C13">
            <v>-3441854</v>
          </cell>
          <cell r="D13">
            <v>0</v>
          </cell>
          <cell r="F13">
            <v>3441854</v>
          </cell>
          <cell r="H13" t="str">
            <v>Not used</v>
          </cell>
          <cell r="I13">
            <v>-3037505.24</v>
          </cell>
          <cell r="J13">
            <v>-3037505.24</v>
          </cell>
        </row>
        <row r="14">
          <cell r="B14" t="str">
            <v>MtM of Swap Rebate</v>
          </cell>
          <cell r="C14">
            <v>0</v>
          </cell>
          <cell r="D14">
            <v>0</v>
          </cell>
          <cell r="F14">
            <v>0</v>
          </cell>
          <cell r="I14">
            <v>0</v>
          </cell>
          <cell r="J14">
            <v>0</v>
          </cell>
        </row>
        <row r="15">
          <cell r="B15" t="str">
            <v>Net Wholesale</v>
          </cell>
          <cell r="C15">
            <v>-62226339.489999995</v>
          </cell>
          <cell r="D15">
            <v>-57200219.00999999</v>
          </cell>
          <cell r="J15">
            <v>42223640.136756271</v>
          </cell>
        </row>
        <row r="17">
          <cell r="B17" t="str">
            <v>Retail</v>
          </cell>
        </row>
        <row r="18">
          <cell r="B18" t="str">
            <v>Forwards - Retail</v>
          </cell>
          <cell r="C18">
            <v>-88541737.260000005</v>
          </cell>
          <cell r="D18">
            <v>-88800220.590000004</v>
          </cell>
          <cell r="E18">
            <v>-90339484.450000003</v>
          </cell>
          <cell r="G18">
            <v>-1539263.8599999994</v>
          </cell>
          <cell r="H18">
            <v>-9460382.6899999995</v>
          </cell>
          <cell r="I18">
            <v>-10999646.549999999</v>
          </cell>
          <cell r="J18">
            <v>-99799867.140000001</v>
          </cell>
        </row>
        <row r="19">
          <cell r="B19" t="str">
            <v>CEC charge</v>
          </cell>
          <cell r="C19">
            <v>78465776.189999998</v>
          </cell>
          <cell r="D19">
            <v>69405224.129999995</v>
          </cell>
          <cell r="E19">
            <v>81348713.170000017</v>
          </cell>
          <cell r="G19">
            <v>11943489.040000021</v>
          </cell>
          <cell r="H19">
            <v>10827249.82</v>
          </cell>
          <cell r="I19">
            <v>22770738.860000022</v>
          </cell>
          <cell r="J19">
            <v>92175962.99000001</v>
          </cell>
        </row>
        <row r="20">
          <cell r="B20" t="str">
            <v>REC Deficient Costs</v>
          </cell>
          <cell r="C20">
            <v>17361117.989999998</v>
          </cell>
          <cell r="D20">
            <v>15728113.16</v>
          </cell>
          <cell r="E20">
            <v>17270558.77</v>
          </cell>
          <cell r="G20">
            <v>1542445.6099999994</v>
          </cell>
          <cell r="H20">
            <v>1359149.71</v>
          </cell>
          <cell r="I20">
            <v>2901595.3199999994</v>
          </cell>
          <cell r="J20">
            <v>18629708.48</v>
          </cell>
        </row>
        <row r="21">
          <cell r="B21" t="str">
            <v>Retail NCEC Customer</v>
          </cell>
          <cell r="C21">
            <v>-34306437.159999996</v>
          </cell>
          <cell r="D21">
            <v>-30486843.030000001</v>
          </cell>
          <cell r="E21">
            <v>-30539509.77</v>
          </cell>
          <cell r="G21">
            <v>-52666.739999998361</v>
          </cell>
          <cell r="H21">
            <v>-4080268.45</v>
          </cell>
          <cell r="I21">
            <v>-4132935.1899999985</v>
          </cell>
          <cell r="J21">
            <v>-34619778.219999999</v>
          </cell>
        </row>
        <row r="22">
          <cell r="B22" t="str">
            <v>NCEC Expense</v>
          </cell>
          <cell r="C22">
            <v>34306437.159999996</v>
          </cell>
          <cell r="D22">
            <v>25263666.66</v>
          </cell>
          <cell r="E22">
            <v>30539509.77</v>
          </cell>
          <cell r="G22">
            <v>5275843.1099999994</v>
          </cell>
          <cell r="H22">
            <v>4080268.45</v>
          </cell>
          <cell r="I22">
            <v>9356111.5599999987</v>
          </cell>
          <cell r="J22">
            <v>34619778.219999999</v>
          </cell>
        </row>
        <row r="23">
          <cell r="B23" t="str">
            <v>MtM of Retail Forwards (Excluding Rebate)</v>
          </cell>
          <cell r="C23">
            <v>0</v>
          </cell>
          <cell r="D23">
            <v>0</v>
          </cell>
          <cell r="F23">
            <v>0</v>
          </cell>
          <cell r="I23">
            <v>0</v>
          </cell>
        </row>
        <row r="24">
          <cell r="B24" t="str">
            <v>MtM of Retail Forwards - Rebate</v>
          </cell>
          <cell r="C24">
            <v>0</v>
          </cell>
          <cell r="D24">
            <v>0</v>
          </cell>
          <cell r="F24">
            <v>0</v>
          </cell>
          <cell r="I24">
            <v>0</v>
          </cell>
        </row>
        <row r="25">
          <cell r="B25" t="str">
            <v>MtM of Retail Forward Purchases</v>
          </cell>
          <cell r="C25">
            <v>2065740.4</v>
          </cell>
          <cell r="D25">
            <v>0</v>
          </cell>
          <cell r="F25">
            <v>-2065740.4</v>
          </cell>
          <cell r="H25">
            <v>1743991.66</v>
          </cell>
          <cell r="I25">
            <v>1743991.66</v>
          </cell>
          <cell r="J25">
            <v>1743991.66</v>
          </cell>
        </row>
        <row r="26">
          <cell r="B26" t="str">
            <v>Swaps - sales &amp; purchases</v>
          </cell>
          <cell r="C26">
            <v>685821.13</v>
          </cell>
          <cell r="D26">
            <v>685821.13</v>
          </cell>
          <cell r="F26">
            <v>0</v>
          </cell>
          <cell r="H26">
            <v>194399.88000000012</v>
          </cell>
          <cell r="I26">
            <v>194399.88000000012</v>
          </cell>
          <cell r="J26">
            <v>880221.01000000013</v>
          </cell>
        </row>
        <row r="27">
          <cell r="B27" t="str">
            <v>MtM of Swaps (Excluding Rebate)</v>
          </cell>
          <cell r="C27">
            <v>0</v>
          </cell>
          <cell r="D27">
            <v>0</v>
          </cell>
          <cell r="F27">
            <v>0</v>
          </cell>
          <cell r="I27">
            <v>0</v>
          </cell>
        </row>
        <row r="28">
          <cell r="B28" t="str">
            <v>MtM of Swap Rebate</v>
          </cell>
          <cell r="C28">
            <v>0</v>
          </cell>
          <cell r="D28">
            <v>0</v>
          </cell>
          <cell r="F28">
            <v>0</v>
          </cell>
          <cell r="I28">
            <v>0</v>
          </cell>
        </row>
        <row r="29">
          <cell r="B29" t="str">
            <v>Net other Retail components</v>
          </cell>
          <cell r="C29">
            <v>294457.93</v>
          </cell>
          <cell r="D29">
            <v>336185.81</v>
          </cell>
          <cell r="F29">
            <v>41727.880000000005</v>
          </cell>
          <cell r="J29">
            <v>503967.17999999993</v>
          </cell>
        </row>
        <row r="30">
          <cell r="B30" t="str">
            <v>Green Power Energy Sales</v>
          </cell>
          <cell r="C30">
            <v>-153937.43</v>
          </cell>
          <cell r="D30">
            <v>-164689.43</v>
          </cell>
          <cell r="F30">
            <v>-10752</v>
          </cell>
          <cell r="I30">
            <v>0</v>
          </cell>
        </row>
        <row r="31">
          <cell r="B31" t="str">
            <v>Green Power Energy Purchase</v>
          </cell>
          <cell r="C31">
            <v>296184.8</v>
          </cell>
          <cell r="D31">
            <v>261850.72</v>
          </cell>
          <cell r="G31">
            <v>34334.079999999987</v>
          </cell>
          <cell r="H31">
            <v>36286</v>
          </cell>
          <cell r="I31">
            <v>70620.079999999987</v>
          </cell>
        </row>
        <row r="32">
          <cell r="B32" t="str">
            <v>Net Retail</v>
          </cell>
          <cell r="C32">
            <v>10473423.749999993</v>
          </cell>
          <cell r="D32">
            <v>-7770891.4400000134</v>
          </cell>
          <cell r="J32">
            <v>14133984.180000009</v>
          </cell>
        </row>
        <row r="34">
          <cell r="B34" t="str">
            <v>Other</v>
          </cell>
        </row>
        <row r="35">
          <cell r="B35" t="str">
            <v>Options - sales &amp; purchases</v>
          </cell>
          <cell r="C35">
            <v>0</v>
          </cell>
          <cell r="D35">
            <v>0</v>
          </cell>
          <cell r="F35">
            <v>0</v>
          </cell>
        </row>
        <row r="36">
          <cell r="B36" t="str">
            <v>MtM of Options</v>
          </cell>
          <cell r="C36">
            <v>0</v>
          </cell>
          <cell r="D36">
            <v>0</v>
          </cell>
          <cell r="F36">
            <v>0</v>
          </cell>
        </row>
        <row r="37">
          <cell r="B37" t="str">
            <v>TRs</v>
          </cell>
          <cell r="C37">
            <v>-4729231.0599999996</v>
          </cell>
          <cell r="D37">
            <v>-4276065.16</v>
          </cell>
          <cell r="F37">
            <v>453165.89999999944</v>
          </cell>
          <cell r="H37">
            <v>-4830345.41</v>
          </cell>
          <cell r="I37">
            <v>-4830345.41</v>
          </cell>
          <cell r="J37">
            <v>-8737955.3900000006</v>
          </cell>
        </row>
        <row r="38">
          <cell r="B38" t="str">
            <v>Expired premium cost</v>
          </cell>
          <cell r="I38">
            <v>368455.18000000017</v>
          </cell>
        </row>
        <row r="39">
          <cell r="B39" t="str">
            <v>T/R Auction Settlement Acc</v>
          </cell>
          <cell r="C39">
            <v>0</v>
          </cell>
          <cell r="D39">
            <v>31946.52</v>
          </cell>
          <cell r="I39">
            <v>-31946.52</v>
          </cell>
          <cell r="J39">
            <v>0</v>
          </cell>
        </row>
        <row r="40">
          <cell r="B40" t="str">
            <v>MtM of TRs</v>
          </cell>
          <cell r="C40">
            <v>-80665.69</v>
          </cell>
          <cell r="D40">
            <v>-80665.69</v>
          </cell>
          <cell r="F40">
            <v>0</v>
          </cell>
          <cell r="I40">
            <v>-291453.81100399647</v>
          </cell>
          <cell r="J40">
            <v>-372119.50100399647</v>
          </cell>
        </row>
        <row r="41">
          <cell r="B41" t="str">
            <v>Net Other items</v>
          </cell>
          <cell r="C41">
            <v>0</v>
          </cell>
          <cell r="D41">
            <v>0</v>
          </cell>
          <cell r="F41">
            <v>0</v>
          </cell>
          <cell r="I41">
            <v>0</v>
          </cell>
          <cell r="J41">
            <v>730736.17999999993</v>
          </cell>
        </row>
        <row r="42">
          <cell r="B42" t="str">
            <v>Billing Services Expenses</v>
          </cell>
          <cell r="C42">
            <v>493000</v>
          </cell>
          <cell r="D42">
            <v>557192</v>
          </cell>
          <cell r="F42">
            <v>64192</v>
          </cell>
          <cell r="I42">
            <v>0</v>
          </cell>
        </row>
        <row r="43">
          <cell r="B43" t="str">
            <v>Misc. Charges</v>
          </cell>
          <cell r="C43">
            <v>105546.02</v>
          </cell>
          <cell r="D43">
            <v>106123.18</v>
          </cell>
          <cell r="F43">
            <v>577.15999999998894</v>
          </cell>
          <cell r="I43">
            <v>0</v>
          </cell>
        </row>
        <row r="44">
          <cell r="B44" t="str">
            <v>Credit Reserve Charge - Sales/Trading</v>
          </cell>
          <cell r="C44">
            <v>109218</v>
          </cell>
          <cell r="D44">
            <v>67421</v>
          </cell>
          <cell r="I44">
            <v>0</v>
          </cell>
        </row>
        <row r="45">
          <cell r="B45" t="str">
            <v>MPMA Rebate Recovery</v>
          </cell>
          <cell r="C45">
            <v>-78066371.019999996</v>
          </cell>
          <cell r="D45">
            <v>-78066371.019999996</v>
          </cell>
          <cell r="E45">
            <v>78066371.019822598</v>
          </cell>
          <cell r="G45">
            <v>0</v>
          </cell>
          <cell r="H45">
            <v>-16403479.689999998</v>
          </cell>
          <cell r="I45">
            <v>-16403479.689999998</v>
          </cell>
          <cell r="J45">
            <v>-94469850.709999993</v>
          </cell>
        </row>
        <row r="46">
          <cell r="B46" t="str">
            <v>MPMA Rebate Recovery - Q relief</v>
          </cell>
          <cell r="C46">
            <v>12593080.689999999</v>
          </cell>
          <cell r="D46">
            <v>12593080.689999999</v>
          </cell>
          <cell r="E46">
            <v>12593080.690174701</v>
          </cell>
          <cell r="G46">
            <v>0</v>
          </cell>
          <cell r="H46">
            <v>2739229.9299999997</v>
          </cell>
          <cell r="I46">
            <v>2739229.9299999997</v>
          </cell>
          <cell r="J46">
            <v>15332310.619999999</v>
          </cell>
        </row>
        <row r="47">
          <cell r="B47" t="str">
            <v>Net Other</v>
          </cell>
          <cell r="C47">
            <v>-69575423.060000002</v>
          </cell>
          <cell r="D47">
            <v>-69067338.480000004</v>
          </cell>
          <cell r="J47">
            <v>-87516878.801003993</v>
          </cell>
        </row>
        <row r="50">
          <cell r="B50" t="str">
            <v>TRO</v>
          </cell>
        </row>
        <row r="51">
          <cell r="B51" t="str">
            <v>TRO revenue</v>
          </cell>
          <cell r="C51">
            <v>-128133936.58</v>
          </cell>
          <cell r="D51">
            <v>-128439107.51000001</v>
          </cell>
          <cell r="F51">
            <v>-305170.93000000715</v>
          </cell>
          <cell r="H51">
            <v>-18764993.440000005</v>
          </cell>
          <cell r="I51">
            <v>-18764993.440000005</v>
          </cell>
          <cell r="J51">
            <v>-147204100.95000002</v>
          </cell>
        </row>
        <row r="52">
          <cell r="B52" t="str">
            <v>PBC charge - TRO</v>
          </cell>
          <cell r="F52">
            <v>0</v>
          </cell>
          <cell r="J52">
            <v>180875093.34510931</v>
          </cell>
        </row>
        <row r="53">
          <cell r="B53" t="str">
            <v>Uplift costs</v>
          </cell>
          <cell r="C53">
            <v>66969469.759999998</v>
          </cell>
          <cell r="D53">
            <v>60570234.780000001</v>
          </cell>
          <cell r="F53">
            <v>3000000</v>
          </cell>
          <cell r="G53">
            <v>3399234.9799999967</v>
          </cell>
          <cell r="H53">
            <v>9980130.1928058043</v>
          </cell>
          <cell r="I53">
            <v>13379365.172805801</v>
          </cell>
          <cell r="J53">
            <v>73949599.952805802</v>
          </cell>
        </row>
        <row r="54">
          <cell r="B54" t="str">
            <v>MtM of TRO</v>
          </cell>
          <cell r="C54">
            <v>0</v>
          </cell>
          <cell r="D54">
            <v>0</v>
          </cell>
          <cell r="F54">
            <v>0</v>
          </cell>
        </row>
        <row r="55">
          <cell r="B55" t="str">
            <v>Loss applied against provision</v>
          </cell>
          <cell r="C55">
            <v>-60226492.670000002</v>
          </cell>
          <cell r="D55">
            <v>-60226492.670000002</v>
          </cell>
          <cell r="G55">
            <v>0</v>
          </cell>
          <cell r="H55">
            <v>-6309137.3495871704</v>
          </cell>
          <cell r="I55">
            <v>-6309137.3495871704</v>
          </cell>
          <cell r="J55">
            <v>-66535630.019587174</v>
          </cell>
        </row>
        <row r="56">
          <cell r="B56" t="str">
            <v>Net TRO</v>
          </cell>
          <cell r="C56">
            <v>-121390959.49000001</v>
          </cell>
          <cell r="D56">
            <v>-128095365.40000001</v>
          </cell>
          <cell r="J56">
            <v>41084962.328327924</v>
          </cell>
        </row>
        <row r="58">
          <cell r="B58" t="str">
            <v>Interconnected Markets</v>
          </cell>
        </row>
        <row r="59">
          <cell r="B59" t="str">
            <v>I/C Sales</v>
          </cell>
          <cell r="C59">
            <v>0</v>
          </cell>
          <cell r="D59">
            <v>0</v>
          </cell>
        </row>
        <row r="60">
          <cell r="B60" t="str">
            <v>I/C Sales</v>
          </cell>
          <cell r="C60">
            <v>-93869549.189999998</v>
          </cell>
          <cell r="D60">
            <v>-93720622.370000005</v>
          </cell>
          <cell r="F60">
            <v>148926.81999999285</v>
          </cell>
          <cell r="H60">
            <v>-18027906.309999999</v>
          </cell>
          <cell r="I60">
            <v>-18027906.309999999</v>
          </cell>
          <cell r="J60">
            <v>-111748528.68000001</v>
          </cell>
        </row>
        <row r="61">
          <cell r="B61" t="str">
            <v>I/C Sales</v>
          </cell>
          <cell r="C61">
            <v>-14100621.68</v>
          </cell>
          <cell r="D61">
            <v>-17447570.84</v>
          </cell>
        </row>
        <row r="62">
          <cell r="B62" t="str">
            <v>I/C Sales</v>
          </cell>
          <cell r="C62">
            <v>-11684978.34</v>
          </cell>
          <cell r="D62">
            <v>-8500814.0500000007</v>
          </cell>
          <cell r="F62">
            <v>-53054.290000002831</v>
          </cell>
          <cell r="H62">
            <v>-6538135.3750040364</v>
          </cell>
          <cell r="I62">
            <v>-6538135.3750040364</v>
          </cell>
          <cell r="J62">
            <v>-34370680.385004036</v>
          </cell>
        </row>
        <row r="63">
          <cell r="B63" t="str">
            <v>Swap Sales - Interconnect</v>
          </cell>
          <cell r="C63">
            <v>-128652.63</v>
          </cell>
          <cell r="D63">
            <v>-18922.05</v>
          </cell>
        </row>
        <row r="64">
          <cell r="B64" t="str">
            <v>Other Interconnect Trading Activity</v>
          </cell>
          <cell r="C64">
            <v>-1422597.04</v>
          </cell>
          <cell r="D64">
            <v>-1422597.04</v>
          </cell>
          <cell r="I64">
            <v>-442641.03</v>
          </cell>
        </row>
        <row r="65">
          <cell r="B65" t="str">
            <v>MtM of Interconnect Transactions</v>
          </cell>
          <cell r="C65">
            <v>1255763.83</v>
          </cell>
          <cell r="D65">
            <v>-10203999.970000001</v>
          </cell>
          <cell r="F65">
            <v>-11459763.800000001</v>
          </cell>
          <cell r="H65" t="str">
            <v>Not used</v>
          </cell>
          <cell r="I65">
            <v>11116783.930695837</v>
          </cell>
          <cell r="J65">
            <v>912783.96069583669</v>
          </cell>
        </row>
        <row r="66">
          <cell r="B66" t="str">
            <v>Interconnect</v>
          </cell>
          <cell r="C66">
            <v>-119950635.05000001</v>
          </cell>
          <cell r="D66">
            <v>-131314526.32000001</v>
          </cell>
        </row>
        <row r="68">
          <cell r="B68" t="str">
            <v>I/C ISO market purchases</v>
          </cell>
          <cell r="C68">
            <v>10355533.08</v>
          </cell>
          <cell r="D68">
            <v>10888010.289999999</v>
          </cell>
        </row>
        <row r="69">
          <cell r="B69" t="str">
            <v>I/C Purchases</v>
          </cell>
          <cell r="C69">
            <v>52395340</v>
          </cell>
          <cell r="D69">
            <v>51430901.93</v>
          </cell>
          <cell r="F69">
            <v>-2008405.3699999973</v>
          </cell>
          <cell r="H69">
            <v>13263217.577107988</v>
          </cell>
          <cell r="I69">
            <v>13263217.577107988</v>
          </cell>
          <cell r="J69">
            <v>72582964.787107974</v>
          </cell>
        </row>
        <row r="70">
          <cell r="B70" t="str">
            <v>I/C Swap purchases</v>
          </cell>
          <cell r="C70">
            <v>-324468.73</v>
          </cell>
          <cell r="D70">
            <v>-320557.45</v>
          </cell>
        </row>
        <row r="71">
          <cell r="B71" t="str">
            <v>I/C ransmission charges</v>
          </cell>
          <cell r="C71">
            <v>530520.31999999995</v>
          </cell>
          <cell r="D71">
            <v>598127.92000000004</v>
          </cell>
        </row>
        <row r="72">
          <cell r="B72" t="str">
            <v>I/C Uplift charges</v>
          </cell>
          <cell r="C72">
            <v>1484715.32</v>
          </cell>
          <cell r="D72">
            <v>1484715.32</v>
          </cell>
          <cell r="I72">
            <v>-1035752.1500000001</v>
          </cell>
        </row>
        <row r="73">
          <cell r="B73" t="str">
            <v>I/C Other trading activities - purchases</v>
          </cell>
          <cell r="C73">
            <v>-2122412.9900000002</v>
          </cell>
          <cell r="D73">
            <v>-3779537.68</v>
          </cell>
        </row>
        <row r="74">
          <cell r="B74" t="str">
            <v>I/C Misc. Expense</v>
          </cell>
          <cell r="C74">
            <v>44677.73</v>
          </cell>
          <cell r="D74">
            <v>53839.03</v>
          </cell>
        </row>
        <row r="75">
          <cell r="B75" t="str">
            <v>I/C Schedule withdrawals from intertie</v>
          </cell>
          <cell r="C75">
            <v>16518955.199999999</v>
          </cell>
          <cell r="D75">
            <v>15975517.550000001</v>
          </cell>
          <cell r="F75">
            <v>-543437.64999999851</v>
          </cell>
          <cell r="H75">
            <v>5770097.787999996</v>
          </cell>
          <cell r="I75">
            <v>5770097.787999996</v>
          </cell>
          <cell r="J75">
            <v>21745615.337999996</v>
          </cell>
        </row>
        <row r="76">
          <cell r="C76">
            <v>78882859.929999992</v>
          </cell>
          <cell r="D76">
            <v>76331016.909999996</v>
          </cell>
          <cell r="J76">
            <v>-50877844.979200244</v>
          </cell>
        </row>
        <row r="78">
          <cell r="B78" t="str">
            <v>Net Hedging margin</v>
          </cell>
          <cell r="C78">
            <v>-17127931.370000001</v>
          </cell>
          <cell r="D78">
            <v>-17127931.370000001</v>
          </cell>
          <cell r="I78">
            <v>-6097423.0908308215</v>
          </cell>
          <cell r="J78">
            <v>-23225354.460830823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Nan"/>
      <sheetName val="Lamb"/>
      <sheetName val="Lake"/>
      <sheetName val="Lennox"/>
      <sheetName val="Envir"/>
      <sheetName val="NW"/>
      <sheetName val="HR"/>
      <sheetName val="PI"/>
      <sheetName val="VP"/>
      <sheetName val="Fossil Total"/>
      <sheetName val="#REF"/>
      <sheetName val="1999 Fossil Consolidated Templa"/>
      <sheetName val="Rate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GenRev_Summary"/>
      <sheetName val="Generation"/>
      <sheetName val="Trading"/>
      <sheetName val="Ont_Generation"/>
      <sheetName val="IMOData"/>
      <sheetName val="IMOData1"/>
      <sheetName val="OPG Rebate Recovery"/>
      <sheetName val="Embedded_Gen"/>
      <sheetName val="ICRpt"/>
      <sheetName val="IC_GL"/>
      <sheetName val="ICQty"/>
      <sheetName val="Green PPA"/>
      <sheetName val="PBC Allocation"/>
      <sheetName val="PBC"/>
      <sheetName val="PBC_LM"/>
      <sheetName val="Total MtM"/>
      <sheetName val="IB Reserve"/>
      <sheetName val="ICmtm"/>
      <sheetName val="NPV"/>
      <sheetName val="NYMPA_MtM"/>
      <sheetName val="Gas_MtM"/>
      <sheetName val="Journal_Gen"/>
      <sheetName val="Journal_Trade"/>
      <sheetName val="Journal_Trade_IC"/>
      <sheetName val="Journal_MtM"/>
      <sheetName val="Journal_Energy Hedges"/>
      <sheetName val="Journal_ONPA"/>
      <sheetName val="Journal_Other"/>
      <sheetName val="SMO_Jrl"/>
      <sheetName val="SMOAdj_Jrl"/>
      <sheetName val="Correction_Jrl  1"/>
      <sheetName val="Correction_Jrl  2"/>
      <sheetName val="Correction_Jrl  3"/>
      <sheetName val="AR_Journal"/>
      <sheetName val="W-Forwards"/>
      <sheetName val="W-Swap_w_ISwap"/>
      <sheetName val="MtM_WFwdRebates"/>
      <sheetName val="MtM_WSwapsRebates"/>
      <sheetName val="R-Forwards"/>
      <sheetName val="MtM_RFwdRebates"/>
      <sheetName val="R-Swaps"/>
      <sheetName val="MtM_RSwapsRebates"/>
      <sheetName val="Retail"/>
      <sheetName val="Retail_PY"/>
      <sheetName val="TR"/>
      <sheetName val="MtM_TR"/>
      <sheetName val="TRO"/>
      <sheetName val="TRO Cost"/>
      <sheetName val="TRO_Prov"/>
      <sheetName val="ONPA Rebate"/>
      <sheetName val="SMO_CM"/>
      <sheetName val="SMO_LM"/>
      <sheetName val="OntData"/>
      <sheetName val="Hedge_MtM_Sum"/>
      <sheetName val="Hedge_Mt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13">
          <cell r="B13" t="str">
            <v>Dec</v>
          </cell>
          <cell r="C13">
            <v>75.968164556962009</v>
          </cell>
          <cell r="D13">
            <v>8581272.799999997</v>
          </cell>
          <cell r="E13">
            <v>117160</v>
          </cell>
          <cell r="G13">
            <v>58467.06</v>
          </cell>
          <cell r="H13">
            <v>1546831.1913999994</v>
          </cell>
          <cell r="I13">
            <v>8048342.3773599993</v>
          </cell>
          <cell r="J13">
            <v>2270459.7764000008</v>
          </cell>
          <cell r="K13">
            <v>0.26458310198459156</v>
          </cell>
          <cell r="L13">
            <v>15647232.150049999</v>
          </cell>
          <cell r="M13">
            <v>0.2231625615653953</v>
          </cell>
          <cell r="N13">
            <v>326518.33305000031</v>
          </cell>
          <cell r="O13">
            <v>3117941.7876652004</v>
          </cell>
          <cell r="P13">
            <v>7598889.77269</v>
          </cell>
          <cell r="Q13">
            <v>723628.58500000136</v>
          </cell>
        </row>
        <row r="14">
          <cell r="B14" t="str">
            <v>Jan</v>
          </cell>
          <cell r="C14">
            <v>64.554271186440687</v>
          </cell>
          <cell r="D14">
            <v>9143492.8200000022</v>
          </cell>
          <cell r="E14">
            <v>143780</v>
          </cell>
          <cell r="G14">
            <v>55544.87</v>
          </cell>
          <cell r="H14">
            <v>710266.4650000002</v>
          </cell>
          <cell r="I14">
            <v>8758608.8423599992</v>
          </cell>
          <cell r="J14">
            <v>1272177.4749999999</v>
          </cell>
          <cell r="K14">
            <v>0.13913473768113044</v>
          </cell>
          <cell r="L14">
            <v>16919409.625050001</v>
          </cell>
          <cell r="M14">
            <v>0.2134689683486779</v>
          </cell>
          <cell r="N14">
            <v>238226.66719999997</v>
          </cell>
          <cell r="O14">
            <v>3356168.4548652004</v>
          </cell>
          <cell r="P14">
            <v>8160800.7826900017</v>
          </cell>
          <cell r="Q14">
            <v>561911.01</v>
          </cell>
        </row>
        <row r="15">
          <cell r="B15" t="str">
            <v>Feb</v>
          </cell>
          <cell r="C15">
            <v>51.888708609271546</v>
          </cell>
          <cell r="D15">
            <v>4963767.3</v>
          </cell>
          <cell r="E15">
            <v>96494</v>
          </cell>
          <cell r="G15">
            <v>39095.47</v>
          </cell>
          <cell r="H15">
            <v>282304.29370000004</v>
          </cell>
          <cell r="I15">
            <v>9040913.1360599995</v>
          </cell>
          <cell r="J15">
            <v>636042.75370000012</v>
          </cell>
          <cell r="K15">
            <v>0.12813710137056589</v>
          </cell>
          <cell r="L15">
            <v>17555452.37875</v>
          </cell>
          <cell r="M15">
            <v>0.20843985528729661</v>
          </cell>
          <cell r="N15">
            <v>137646.19675</v>
          </cell>
          <cell r="O15">
            <v>3493814.6516152006</v>
          </cell>
          <cell r="P15">
            <v>8514539.2426900007</v>
          </cell>
          <cell r="Q15">
            <v>353738.46</v>
          </cell>
        </row>
        <row r="16">
          <cell r="B16" t="str">
            <v>Mar</v>
          </cell>
          <cell r="C16">
            <v>48.396403940886685</v>
          </cell>
          <cell r="D16">
            <v>3522374.27</v>
          </cell>
          <cell r="E16">
            <v>73198</v>
          </cell>
          <cell r="G16">
            <v>35468.660000000003</v>
          </cell>
          <cell r="H16">
            <v>168287.3653</v>
          </cell>
          <cell r="I16">
            <v>9209200.5013599992</v>
          </cell>
          <cell r="J16">
            <v>489009.95530000003</v>
          </cell>
          <cell r="K16">
            <v>0.13882964097963396</v>
          </cell>
          <cell r="L16">
            <v>18044462.33405</v>
          </cell>
          <cell r="M16">
            <v>0.20564548659355267</v>
          </cell>
          <cell r="N16">
            <v>125950.74910000004</v>
          </cell>
          <cell r="O16">
            <v>3619765.4007152007</v>
          </cell>
          <cell r="P16">
            <v>8835261.8326900005</v>
          </cell>
          <cell r="Q16">
            <v>320722.59000000003</v>
          </cell>
        </row>
        <row r="17">
          <cell r="B17" t="str">
            <v>Apr</v>
          </cell>
          <cell r="C17">
            <v>46.666651982378845</v>
          </cell>
          <cell r="D17">
            <v>4425732</v>
          </cell>
          <cell r="E17">
            <v>94810</v>
          </cell>
          <cell r="G17">
            <v>47956.73</v>
          </cell>
          <cell r="H17">
            <v>-513177.53800000006</v>
          </cell>
          <cell r="I17">
            <v>8696022.9633599985</v>
          </cell>
          <cell r="J17">
            <v>279936.76610000012</v>
          </cell>
          <cell r="K17">
            <v>6.3252082615937913E-2</v>
          </cell>
          <cell r="L17">
            <v>18324399.10015</v>
          </cell>
          <cell r="M17">
            <v>0.19880826467255092</v>
          </cell>
          <cell r="N17">
            <v>85469.975050000008</v>
          </cell>
          <cell r="O17">
            <v>3705235.3757652007</v>
          </cell>
          <cell r="P17">
            <v>9628376.1367900018</v>
          </cell>
          <cell r="Q17">
            <v>793114.30410000018</v>
          </cell>
        </row>
        <row r="18">
          <cell r="B18" t="str">
            <v>May</v>
          </cell>
          <cell r="C18">
            <v>41.219686520376179</v>
          </cell>
          <cell r="D18">
            <v>5209326.5999999996</v>
          </cell>
          <cell r="E18">
            <v>126640</v>
          </cell>
          <cell r="G18">
            <v>69817.75</v>
          </cell>
          <cell r="H18">
            <v>-240189.28020000004</v>
          </cell>
          <cell r="I18">
            <v>8455833.6831599977</v>
          </cell>
          <cell r="J18">
            <v>388170.46979999985</v>
          </cell>
          <cell r="K18">
            <v>7.4514519746179883E-2</v>
          </cell>
          <cell r="L18">
            <v>18712569.569949999</v>
          </cell>
          <cell r="M18">
            <v>0.19215922875700658</v>
          </cell>
          <cell r="N18">
            <v>130259.60045</v>
          </cell>
          <cell r="O18">
            <v>3835494.9762152005</v>
          </cell>
          <cell r="P18">
            <v>10256735.886790002</v>
          </cell>
          <cell r="Q18">
            <v>628359.75</v>
          </cell>
        </row>
        <row r="19">
          <cell r="B19" t="str">
            <v>June</v>
          </cell>
          <cell r="C19">
            <v>41.895208333333322</v>
          </cell>
          <cell r="D19">
            <v>4196628.43</v>
          </cell>
          <cell r="E19">
            <v>100088</v>
          </cell>
          <cell r="G19">
            <v>83746.59</v>
          </cell>
          <cell r="H19">
            <v>-84091.894099999947</v>
          </cell>
          <cell r="I19">
            <v>8371741.7890599975</v>
          </cell>
          <cell r="J19">
            <v>670040.09590000031</v>
          </cell>
          <cell r="K19">
            <v>0.1596615252163272</v>
          </cell>
          <cell r="L19">
            <v>19382609.665849999</v>
          </cell>
          <cell r="M19">
            <v>0.19081659647118307</v>
          </cell>
          <cell r="N19">
            <v>202107.40830000007</v>
          </cell>
          <cell r="O19">
            <v>4037602.3845152007</v>
          </cell>
          <cell r="P19">
            <v>11010867.876790002</v>
          </cell>
          <cell r="Q19">
            <v>754131.99</v>
          </cell>
        </row>
        <row r="20">
          <cell r="B20" t="str">
            <v>July</v>
          </cell>
          <cell r="C20">
            <v>42.982322274881518</v>
          </cell>
          <cell r="D20">
            <v>3610056.57</v>
          </cell>
          <cell r="E20">
            <v>84233</v>
          </cell>
          <cell r="G20">
            <v>56914.26</v>
          </cell>
          <cell r="H20">
            <v>-86993.550599999871</v>
          </cell>
          <cell r="I20">
            <v>8284748.2384599978</v>
          </cell>
          <cell r="J20">
            <v>425234.78939999989</v>
          </cell>
          <cell r="K20">
            <v>0.11779172463217108</v>
          </cell>
          <cell r="L20">
            <v>19807844.455249999</v>
          </cell>
          <cell r="M20">
            <v>0.18831036135610763</v>
          </cell>
          <cell r="N20">
            <v>97001.710200000045</v>
          </cell>
          <cell r="O20">
            <v>4134604.0947152008</v>
          </cell>
          <cell r="P20">
            <v>11523096.216790002</v>
          </cell>
          <cell r="Q20">
            <v>512228.34</v>
          </cell>
        </row>
        <row r="21">
          <cell r="B21" t="str">
            <v>Aug</v>
          </cell>
          <cell r="C21">
            <v>48.563197492162999</v>
          </cell>
          <cell r="D21">
            <v>5104186</v>
          </cell>
          <cell r="E21">
            <v>112320</v>
          </cell>
          <cell r="G21">
            <v>73345</v>
          </cell>
          <cell r="H21">
            <v>-168726.73610000004</v>
          </cell>
          <cell r="I21">
            <v>8116021.5023599975</v>
          </cell>
          <cell r="J21">
            <v>520350.24249999982</v>
          </cell>
          <cell r="K21">
            <v>0.10194578381352083</v>
          </cell>
          <cell r="L21">
            <v>20328194.697749998</v>
          </cell>
          <cell r="M21">
            <v>0.18431348742591069</v>
          </cell>
          <cell r="N21">
            <v>167632.75459999999</v>
          </cell>
          <cell r="O21">
            <v>4302236.8493152009</v>
          </cell>
          <cell r="P21">
            <v>12212173.195390001</v>
          </cell>
          <cell r="Q21">
            <v>689076.9785999998</v>
          </cell>
        </row>
        <row r="22">
          <cell r="B22" t="str">
            <v>Sept</v>
          </cell>
          <cell r="C22">
            <v>40.917428571428587</v>
          </cell>
          <cell r="D22">
            <v>3771222.4</v>
          </cell>
          <cell r="E22">
            <v>95045</v>
          </cell>
          <cell r="G22">
            <v>44554.19</v>
          </cell>
          <cell r="H22">
            <v>-351659.46040000004</v>
          </cell>
          <cell r="I22">
            <v>7764362.0419599973</v>
          </cell>
          <cell r="J22">
            <v>59626.712399999953</v>
          </cell>
          <cell r="K22">
            <v>1.5810977469798631E-2</v>
          </cell>
          <cell r="L22">
            <v>20387821.410149999</v>
          </cell>
          <cell r="M22">
            <v>0.17874233394697595</v>
          </cell>
          <cell r="N22">
            <v>5367.028399999981</v>
          </cell>
          <cell r="O22">
            <v>4307603.8777152011</v>
          </cell>
          <cell r="P22">
            <v>12623459.368190002</v>
          </cell>
          <cell r="Q22">
            <v>411286.1728</v>
          </cell>
        </row>
        <row r="23">
          <cell r="B23" t="str">
            <v>Oct</v>
          </cell>
          <cell r="C23">
            <v>40.953295128939828</v>
          </cell>
          <cell r="D23">
            <v>4909048.8499999996</v>
          </cell>
          <cell r="E23">
            <v>120545</v>
          </cell>
          <cell r="G23">
            <v>47698.89</v>
          </cell>
          <cell r="H23">
            <v>-237024.38989999981</v>
          </cell>
          <cell r="I23">
            <v>7527337.6520599974</v>
          </cell>
          <cell r="J23">
            <v>293066.01410000015</v>
          </cell>
          <cell r="K23">
            <v>5.9699143979795644E-2</v>
          </cell>
          <cell r="L23">
            <v>20680887.424249999</v>
          </cell>
          <cell r="M23">
            <v>0.17383033454505106</v>
          </cell>
          <cell r="N23">
            <v>114446.22985</v>
          </cell>
          <cell r="O23">
            <v>4422050.1075652009</v>
          </cell>
          <cell r="P23">
            <v>13153549.772190001</v>
          </cell>
          <cell r="Q23">
            <v>530090.40399999998</v>
          </cell>
        </row>
        <row r="24">
          <cell r="B24" t="str">
            <v>Nov</v>
          </cell>
          <cell r="C24">
            <v>54.648731988472676</v>
          </cell>
          <cell r="D24">
            <v>9355163.9899999946</v>
          </cell>
          <cell r="E24">
            <v>170431</v>
          </cell>
          <cell r="G24">
            <v>47455.68</v>
          </cell>
          <cell r="H24">
            <v>-93382.766000000018</v>
          </cell>
          <cell r="I24">
            <v>7433954.8860599976</v>
          </cell>
          <cell r="J24">
            <v>614705.75040000072</v>
          </cell>
          <cell r="K24">
            <v>6.5707640299740064E-2</v>
          </cell>
          <cell r="L24">
            <v>21295593.174649999</v>
          </cell>
          <cell r="M24">
            <v>0.16594807482365415</v>
          </cell>
          <cell r="N24">
            <v>217783.66664999988</v>
          </cell>
          <cell r="O24">
            <v>4639833.7742152009</v>
          </cell>
          <cell r="P24">
            <v>13861638.288590001</v>
          </cell>
          <cell r="Q24">
            <v>708088.51640000078</v>
          </cell>
        </row>
        <row r="25">
          <cell r="B25" t="str">
            <v>Dec</v>
          </cell>
          <cell r="C25">
            <v>32.043571428571433</v>
          </cell>
          <cell r="D25">
            <v>122443.08</v>
          </cell>
          <cell r="E25">
            <v>4536</v>
          </cell>
          <cell r="G25">
            <v>3175.12</v>
          </cell>
          <cell r="H25">
            <v>-77469.657000000007</v>
          </cell>
          <cell r="I25">
            <v>7356485.2290599979</v>
          </cell>
          <cell r="J25">
            <v>-15731.386200000012</v>
          </cell>
          <cell r="K25">
            <v>-0.12847917742676851</v>
          </cell>
          <cell r="L25">
            <v>21279861.788449999</v>
          </cell>
          <cell r="M25">
            <v>0.16566741480883307</v>
          </cell>
          <cell r="N25">
            <v>-62329.902000000009</v>
          </cell>
          <cell r="O25">
            <v>4577503.8722152011</v>
          </cell>
          <cell r="P25">
            <v>13923376.559390001</v>
          </cell>
          <cell r="Q25">
            <v>61738.270799999998</v>
          </cell>
        </row>
      </sheetData>
      <sheetData sheetId="57" refreshError="1"/>
      <sheetData sheetId="58" refreshError="1"/>
      <sheetData sheetId="5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M&amp;PL"/>
      <sheetName val="RM&amp;PL_pd"/>
      <sheetName val="P&amp;L_Sum_PM"/>
      <sheetName val="P&amp;L wo detail"/>
      <sheetName val="P&amp;L w detail"/>
      <sheetName val="YTD P&amp;L w detail"/>
      <sheetName val="YTD_P&amp;L_PM"/>
      <sheetName val="P&amp;L_Hedge_Trade"/>
      <sheetName val="Realized"/>
      <sheetName val="PBC"/>
      <sheetName val="MTM"/>
      <sheetName val="OntData"/>
      <sheetName val="OntData_PM"/>
      <sheetName val="Summary"/>
      <sheetName val="DataSum"/>
      <sheetName val="IMOData"/>
      <sheetName val="IMOData_LM"/>
      <sheetName val="ICRpt"/>
      <sheetName val="ICmtm"/>
      <sheetName val="TCC"/>
      <sheetName val="TCCData"/>
      <sheetName val="Misc"/>
      <sheetName val="MPMA Rebate"/>
      <sheetName val="Rebate Rate"/>
      <sheetName val="Avg Price"/>
      <sheetName val="File4Web"/>
      <sheetName val="CopyEnergy"/>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v>-1</v>
          </cell>
          <cell r="C3">
            <v>14839752.283325016</v>
          </cell>
          <cell r="D3">
            <v>304462973.08492714</v>
          </cell>
          <cell r="E3">
            <v>319302725.36825216</v>
          </cell>
          <cell r="F3">
            <v>0</v>
          </cell>
          <cell r="G3">
            <v>319302725.36825216</v>
          </cell>
          <cell r="H3">
            <v>319302725.36825216</v>
          </cell>
          <cell r="AB3">
            <v>1</v>
          </cell>
          <cell r="AC3">
            <v>2</v>
          </cell>
          <cell r="AD3">
            <v>3</v>
          </cell>
          <cell r="AE3">
            <v>4</v>
          </cell>
          <cell r="AF3">
            <v>5</v>
          </cell>
          <cell r="AG3">
            <v>6</v>
          </cell>
          <cell r="AH3">
            <v>7</v>
          </cell>
          <cell r="AI3">
            <v>8</v>
          </cell>
          <cell r="AJ3">
            <v>9</v>
          </cell>
          <cell r="AK3">
            <v>10</v>
          </cell>
          <cell r="AL3">
            <v>11</v>
          </cell>
          <cell r="AM3">
            <v>12</v>
          </cell>
        </row>
        <row r="4">
          <cell r="B4">
            <v>-2</v>
          </cell>
          <cell r="C4">
            <v>-2979808.0855464935</v>
          </cell>
          <cell r="D4">
            <v>-14572139.68416661</v>
          </cell>
          <cell r="E4">
            <v>-17551947.769713104</v>
          </cell>
          <cell r="F4">
            <v>0</v>
          </cell>
          <cell r="G4">
            <v>-17551947.769713104</v>
          </cell>
          <cell r="H4">
            <v>-17551947.769713104</v>
          </cell>
          <cell r="AA4">
            <v>300000</v>
          </cell>
          <cell r="AB4">
            <v>0</v>
          </cell>
          <cell r="AC4">
            <v>0</v>
          </cell>
          <cell r="AD4">
            <v>0</v>
          </cell>
          <cell r="AE4">
            <v>0</v>
          </cell>
          <cell r="AF4">
            <v>25479.452054794521</v>
          </cell>
          <cell r="AG4">
            <v>24657.534246575342</v>
          </cell>
          <cell r="AH4">
            <v>25479.452054794521</v>
          </cell>
          <cell r="AI4">
            <v>25479.452054794521</v>
          </cell>
          <cell r="AJ4">
            <v>24657.534246575342</v>
          </cell>
          <cell r="AK4">
            <v>25479.452054794521</v>
          </cell>
          <cell r="AL4">
            <v>24657.534246575342</v>
          </cell>
          <cell r="AM4">
            <v>25479.452054794521</v>
          </cell>
          <cell r="AN4">
            <v>25479.452054794521</v>
          </cell>
          <cell r="AO4">
            <v>23013.698630136987</v>
          </cell>
          <cell r="AP4">
            <v>25479.452054794521</v>
          </cell>
          <cell r="AQ4">
            <v>24657.534246575342</v>
          </cell>
        </row>
        <row r="5">
          <cell r="B5">
            <v>-16</v>
          </cell>
          <cell r="C5">
            <v>-8.98</v>
          </cell>
          <cell r="D5">
            <v>2.34</v>
          </cell>
          <cell r="E5">
            <v>2.34</v>
          </cell>
          <cell r="F5">
            <v>-8.98</v>
          </cell>
          <cell r="G5">
            <v>-6.6400000000000006</v>
          </cell>
          <cell r="H5">
            <v>-83116.95</v>
          </cell>
        </row>
        <row r="6">
          <cell r="B6">
            <v>-20</v>
          </cell>
          <cell r="C6">
            <v>5290.5392423966259</v>
          </cell>
          <cell r="D6">
            <v>117319.64</v>
          </cell>
          <cell r="E6">
            <v>125153.23</v>
          </cell>
          <cell r="F6">
            <v>-2543.0507576033706</v>
          </cell>
          <cell r="G6">
            <v>122610.17924239663</v>
          </cell>
          <cell r="H6">
            <v>454479.70999999996</v>
          </cell>
          <cell r="AA6">
            <v>6300000</v>
          </cell>
          <cell r="AB6">
            <v>0</v>
          </cell>
          <cell r="AC6">
            <v>0</v>
          </cell>
          <cell r="AD6">
            <v>0</v>
          </cell>
          <cell r="AE6">
            <v>0</v>
          </cell>
          <cell r="AF6">
            <v>535068.49315068498</v>
          </cell>
          <cell r="AG6">
            <v>517808.21917808219</v>
          </cell>
          <cell r="AH6">
            <v>535068.49315068498</v>
          </cell>
          <cell r="AI6">
            <v>535068.49315068498</v>
          </cell>
          <cell r="AJ6">
            <v>517808.21917808219</v>
          </cell>
          <cell r="AK6">
            <v>535068.49315068498</v>
          </cell>
          <cell r="AL6">
            <v>517808.21917808219</v>
          </cell>
          <cell r="AM6">
            <v>535068.49315068498</v>
          </cell>
          <cell r="AN6">
            <v>535068.49315068498</v>
          </cell>
          <cell r="AO6">
            <v>483287.67123287672</v>
          </cell>
          <cell r="AP6">
            <v>535068.49315068498</v>
          </cell>
          <cell r="AQ6">
            <v>517808.21917808219</v>
          </cell>
        </row>
        <row r="7">
          <cell r="B7">
            <v>-10</v>
          </cell>
          <cell r="C7">
            <v>16680885.069999486</v>
          </cell>
          <cell r="D7">
            <v>245378504.52000028</v>
          </cell>
          <cell r="E7">
            <v>266723828.91000029</v>
          </cell>
          <cell r="F7">
            <v>-4664439.3200005293</v>
          </cell>
          <cell r="G7">
            <v>262059389.58999977</v>
          </cell>
          <cell r="H7">
            <v>895757223.98999989</v>
          </cell>
        </row>
        <row r="8">
          <cell r="A8">
            <v>5000000000</v>
          </cell>
          <cell r="C8">
            <v>28546110.827020407</v>
          </cell>
          <cell r="D8">
            <v>535386659.90076077</v>
          </cell>
          <cell r="E8">
            <v>568599762.07853937</v>
          </cell>
          <cell r="F8">
            <v>-4666991.3507581325</v>
          </cell>
          <cell r="G8">
            <v>563932770.72778118</v>
          </cell>
          <cell r="H8">
            <v>1197879364.3485389</v>
          </cell>
        </row>
        <row r="10">
          <cell r="B10">
            <v>-3</v>
          </cell>
          <cell r="C10">
            <v>391876.00183080789</v>
          </cell>
          <cell r="D10">
            <v>6194889.9544526497</v>
          </cell>
          <cell r="E10">
            <v>6586765.9562834576</v>
          </cell>
          <cell r="F10">
            <v>0</v>
          </cell>
          <cell r="G10">
            <v>6586765.9562834576</v>
          </cell>
          <cell r="H10">
            <v>6586765.9562834576</v>
          </cell>
          <cell r="AA10">
            <v>-268510.48387096776</v>
          </cell>
          <cell r="AB10">
            <v>0</v>
          </cell>
          <cell r="AC10">
            <v>0</v>
          </cell>
          <cell r="AD10">
            <v>0</v>
          </cell>
          <cell r="AE10">
            <v>0</v>
          </cell>
          <cell r="AF10">
            <v>-17655.483870967742</v>
          </cell>
          <cell r="AG10">
            <v>-22805</v>
          </cell>
          <cell r="AH10">
            <v>-22805</v>
          </cell>
          <cell r="AI10">
            <v>-22805</v>
          </cell>
          <cell r="AJ10">
            <v>-22805</v>
          </cell>
          <cell r="AK10">
            <v>-22805</v>
          </cell>
          <cell r="AL10">
            <v>-22805</v>
          </cell>
          <cell r="AM10">
            <v>-22805</v>
          </cell>
          <cell r="AN10">
            <v>-22805</v>
          </cell>
          <cell r="AO10">
            <v>-22805</v>
          </cell>
          <cell r="AP10">
            <v>-22805</v>
          </cell>
          <cell r="AQ10">
            <v>-22805</v>
          </cell>
        </row>
        <row r="11">
          <cell r="B11">
            <v>-22</v>
          </cell>
          <cell r="C11">
            <v>0</v>
          </cell>
          <cell r="D11">
            <v>0</v>
          </cell>
          <cell r="E11">
            <v>0</v>
          </cell>
          <cell r="F11">
            <v>0</v>
          </cell>
          <cell r="G11">
            <v>0</v>
          </cell>
          <cell r="H11">
            <v>0</v>
          </cell>
        </row>
        <row r="12">
          <cell r="B12">
            <v>-12</v>
          </cell>
          <cell r="C12">
            <v>-302472.84999998193</v>
          </cell>
          <cell r="D12">
            <v>3150915.4</v>
          </cell>
          <cell r="E12">
            <v>3350819.94</v>
          </cell>
          <cell r="F12">
            <v>-502377.38999998197</v>
          </cell>
          <cell r="G12">
            <v>2848442.550000018</v>
          </cell>
          <cell r="H12">
            <v>11190841.330000019</v>
          </cell>
          <cell r="AG12">
            <v>-3877.92</v>
          </cell>
          <cell r="AH12">
            <v>-3877.92</v>
          </cell>
          <cell r="AI12">
            <v>-3877.92</v>
          </cell>
          <cell r="AJ12">
            <v>-3877.92</v>
          </cell>
          <cell r="AK12">
            <v>-3877.92</v>
          </cell>
          <cell r="AL12">
            <v>-3877.92</v>
          </cell>
          <cell r="AM12">
            <v>-3877.92</v>
          </cell>
          <cell r="AN12">
            <v>-3877.92</v>
          </cell>
          <cell r="AO12">
            <v>-3877.92</v>
          </cell>
          <cell r="AP12">
            <v>-3877.92</v>
          </cell>
          <cell r="AQ12">
            <v>-3877.92</v>
          </cell>
        </row>
        <row r="13">
          <cell r="B13">
            <v>130</v>
          </cell>
          <cell r="C13">
            <v>50628.109999999404</v>
          </cell>
          <cell r="D13">
            <v>8513311.879999999</v>
          </cell>
          <cell r="E13">
            <v>8562453.0599999987</v>
          </cell>
          <cell r="F13">
            <v>1486.93</v>
          </cell>
          <cell r="G13">
            <v>8563939.9899999984</v>
          </cell>
          <cell r="H13">
            <v>8564408.0199999977</v>
          </cell>
          <cell r="AH13">
            <v>-4063.83</v>
          </cell>
          <cell r="AI13">
            <v>-4063.83</v>
          </cell>
          <cell r="AJ13">
            <v>-4063.83</v>
          </cell>
          <cell r="AK13">
            <v>-4063.83</v>
          </cell>
          <cell r="AL13">
            <v>-4063.83</v>
          </cell>
          <cell r="AM13">
            <v>-4063.83</v>
          </cell>
          <cell r="AN13">
            <v>-4063.83</v>
          </cell>
          <cell r="AO13">
            <v>-4063.83</v>
          </cell>
          <cell r="AP13">
            <v>-4063.83</v>
          </cell>
          <cell r="AQ13">
            <v>-4063.83</v>
          </cell>
        </row>
        <row r="14">
          <cell r="A14">
            <v>5010200000</v>
          </cell>
          <cell r="C14">
            <v>140031.26183082536</v>
          </cell>
          <cell r="D14">
            <v>17859117.23445265</v>
          </cell>
          <cell r="E14">
            <v>18500038.956283458</v>
          </cell>
          <cell r="F14">
            <v>-500890.45999998198</v>
          </cell>
          <cell r="G14">
            <v>17999148.496283472</v>
          </cell>
          <cell r="H14">
            <v>26342015.306283474</v>
          </cell>
          <cell r="AH14">
            <v>120888</v>
          </cell>
          <cell r="AI14">
            <v>120888</v>
          </cell>
          <cell r="AJ14">
            <v>120888</v>
          </cell>
          <cell r="AK14">
            <v>120888</v>
          </cell>
          <cell r="AL14">
            <v>120888</v>
          </cell>
          <cell r="AM14">
            <v>120888</v>
          </cell>
          <cell r="AN14">
            <v>120888</v>
          </cell>
          <cell r="AO14">
            <v>120888</v>
          </cell>
          <cell r="AP14">
            <v>120888</v>
          </cell>
          <cell r="AQ14">
            <v>120888</v>
          </cell>
        </row>
        <row r="16">
          <cell r="B16">
            <v>112</v>
          </cell>
          <cell r="C16">
            <v>0</v>
          </cell>
          <cell r="D16">
            <v>0</v>
          </cell>
          <cell r="E16">
            <v>0</v>
          </cell>
          <cell r="F16">
            <v>0</v>
          </cell>
          <cell r="G16">
            <v>0</v>
          </cell>
          <cell r="H16">
            <v>0</v>
          </cell>
          <cell r="AA16">
            <v>34800000</v>
          </cell>
          <cell r="AB16">
            <v>0</v>
          </cell>
          <cell r="AC16">
            <v>0</v>
          </cell>
          <cell r="AD16">
            <v>0</v>
          </cell>
          <cell r="AE16">
            <v>0</v>
          </cell>
          <cell r="AF16">
            <v>2000000</v>
          </cell>
          <cell r="AG16">
            <v>2000000</v>
          </cell>
          <cell r="AH16">
            <v>2000000</v>
          </cell>
          <cell r="AI16">
            <v>5600000</v>
          </cell>
          <cell r="AJ16">
            <v>2900000</v>
          </cell>
          <cell r="AK16">
            <v>2900000</v>
          </cell>
          <cell r="AL16">
            <v>2900000</v>
          </cell>
          <cell r="AM16">
            <v>2900000</v>
          </cell>
          <cell r="AN16">
            <v>2900000</v>
          </cell>
          <cell r="AO16">
            <v>2900000</v>
          </cell>
          <cell r="AP16">
            <v>2900000</v>
          </cell>
          <cell r="AQ16">
            <v>2900000</v>
          </cell>
        </row>
        <row r="17">
          <cell r="B17">
            <v>162</v>
          </cell>
          <cell r="C17">
            <v>0</v>
          </cell>
          <cell r="D17">
            <v>0</v>
          </cell>
          <cell r="E17">
            <v>0</v>
          </cell>
          <cell r="F17">
            <v>0</v>
          </cell>
          <cell r="G17">
            <v>0</v>
          </cell>
          <cell r="H17">
            <v>0</v>
          </cell>
          <cell r="AA17">
            <v>41131489.516129032</v>
          </cell>
          <cell r="AB17">
            <v>0</v>
          </cell>
          <cell r="AC17">
            <v>0</v>
          </cell>
          <cell r="AD17">
            <v>0</v>
          </cell>
          <cell r="AE17">
            <v>0</v>
          </cell>
          <cell r="AF17">
            <v>2542892.4613345116</v>
          </cell>
          <cell r="AG17">
            <v>2515782.8334246576</v>
          </cell>
          <cell r="AH17">
            <v>2650689.1952054794</v>
          </cell>
          <cell r="AI17">
            <v>6250689.1952054799</v>
          </cell>
          <cell r="AJ17">
            <v>3532607.0034246575</v>
          </cell>
          <cell r="AK17">
            <v>3550689.1952054794</v>
          </cell>
          <cell r="AL17">
            <v>3532607.0034246575</v>
          </cell>
          <cell r="AM17">
            <v>3550689.1952054794</v>
          </cell>
          <cell r="AN17">
            <v>3550689.1952054794</v>
          </cell>
          <cell r="AO17">
            <v>3496442.6198630137</v>
          </cell>
          <cell r="AP17">
            <v>3550689.1952054794</v>
          </cell>
          <cell r="AQ17">
            <v>3532607.0034246575</v>
          </cell>
        </row>
        <row r="18">
          <cell r="A18">
            <v>5006000000</v>
          </cell>
          <cell r="C18">
            <v>0</v>
          </cell>
          <cell r="D18">
            <v>0</v>
          </cell>
          <cell r="E18">
            <v>0</v>
          </cell>
          <cell r="F18">
            <v>0</v>
          </cell>
          <cell r="G18">
            <v>0</v>
          </cell>
          <cell r="H18">
            <v>0</v>
          </cell>
        </row>
        <row r="19">
          <cell r="AA19">
            <v>32500000</v>
          </cell>
          <cell r="AB19">
            <v>0</v>
          </cell>
          <cell r="AC19">
            <v>0</v>
          </cell>
          <cell r="AD19">
            <v>0</v>
          </cell>
          <cell r="AE19">
            <v>0</v>
          </cell>
          <cell r="AF19">
            <v>4112244.8979591839</v>
          </cell>
          <cell r="AG19">
            <v>3979591.836734694</v>
          </cell>
          <cell r="AH19">
            <v>4112244.8979591839</v>
          </cell>
          <cell r="AI19">
            <v>4112244.8979591839</v>
          </cell>
          <cell r="AJ19">
            <v>3979591.836734694</v>
          </cell>
          <cell r="AK19">
            <v>4112244.8979591839</v>
          </cell>
          <cell r="AL19">
            <v>3979591.836734694</v>
          </cell>
          <cell r="AM19">
            <v>4112244.8979591839</v>
          </cell>
        </row>
        <row r="20">
          <cell r="B20">
            <v>105</v>
          </cell>
          <cell r="C20">
            <v>2047108.5657894732</v>
          </cell>
          <cell r="D20">
            <v>4657812.91</v>
          </cell>
          <cell r="E20">
            <v>4951960.3500000006</v>
          </cell>
          <cell r="F20">
            <v>1752961.1257894728</v>
          </cell>
          <cell r="G20">
            <v>6704921.4757894734</v>
          </cell>
          <cell r="H20">
            <v>12428753.27</v>
          </cell>
        </row>
        <row r="21">
          <cell r="B21">
            <v>106</v>
          </cell>
          <cell r="C21">
            <v>26689.973157894725</v>
          </cell>
          <cell r="D21">
            <v>-78232.22</v>
          </cell>
          <cell r="E21">
            <v>-62742.44</v>
          </cell>
          <cell r="F21">
            <v>11200.193157894722</v>
          </cell>
          <cell r="G21">
            <v>-51542.246842105276</v>
          </cell>
          <cell r="H21">
            <v>172258.68</v>
          </cell>
          <cell r="AA21">
            <v>73631489.516129032</v>
          </cell>
          <cell r="AB21">
            <v>0</v>
          </cell>
          <cell r="AC21">
            <v>0</v>
          </cell>
          <cell r="AD21">
            <v>0</v>
          </cell>
          <cell r="AE21">
            <v>0</v>
          </cell>
          <cell r="AF21">
            <v>6655137.3592936955</v>
          </cell>
          <cell r="AG21">
            <v>6495374.6701593511</v>
          </cell>
          <cell r="AH21">
            <v>6762934.0931646638</v>
          </cell>
          <cell r="AI21">
            <v>10362934.093164664</v>
          </cell>
          <cell r="AJ21">
            <v>7512198.840159351</v>
          </cell>
          <cell r="AK21">
            <v>7662934.0931646638</v>
          </cell>
          <cell r="AL21">
            <v>7512198.840159351</v>
          </cell>
          <cell r="AM21">
            <v>7662934.0931646638</v>
          </cell>
          <cell r="AN21">
            <v>3550689.1952054794</v>
          </cell>
          <cell r="AO21">
            <v>3496442.6198630137</v>
          </cell>
          <cell r="AP21">
            <v>3550689.1952054794</v>
          </cell>
          <cell r="AQ21">
            <v>3532607.0034246575</v>
          </cell>
        </row>
        <row r="22">
          <cell r="B22">
            <v>107</v>
          </cell>
          <cell r="C22">
            <v>55175.061052631558</v>
          </cell>
          <cell r="D22">
            <v>44615.25</v>
          </cell>
          <cell r="E22">
            <v>57460.76</v>
          </cell>
          <cell r="F22">
            <v>42329.551052631563</v>
          </cell>
          <cell r="G22">
            <v>99790.311052631558</v>
          </cell>
          <cell r="H22">
            <v>598391.49</v>
          </cell>
        </row>
        <row r="23">
          <cell r="B23">
            <v>108</v>
          </cell>
          <cell r="C23">
            <v>21140.272105263139</v>
          </cell>
          <cell r="D23">
            <v>5000.8500000000004</v>
          </cell>
          <cell r="E23">
            <v>20159.89</v>
          </cell>
          <cell r="F23">
            <v>5981.2321052631378</v>
          </cell>
          <cell r="G23">
            <v>26141.122105263137</v>
          </cell>
          <cell r="H23">
            <v>-185103.86</v>
          </cell>
          <cell r="AA23" t="str">
            <v>YTD</v>
          </cell>
          <cell r="AB23">
            <v>1</v>
          </cell>
          <cell r="AC23">
            <v>2</v>
          </cell>
          <cell r="AD23">
            <v>3</v>
          </cell>
          <cell r="AE23">
            <v>4</v>
          </cell>
          <cell r="AF23">
            <v>5</v>
          </cell>
          <cell r="AG23">
            <v>6</v>
          </cell>
          <cell r="AH23">
            <v>7</v>
          </cell>
          <cell r="AI23">
            <v>8</v>
          </cell>
          <cell r="AJ23">
            <v>9</v>
          </cell>
          <cell r="AK23">
            <v>10</v>
          </cell>
          <cell r="AL23">
            <v>11</v>
          </cell>
          <cell r="AM23">
            <v>12</v>
          </cell>
        </row>
        <row r="24">
          <cell r="B24">
            <v>120</v>
          </cell>
          <cell r="C24">
            <v>0</v>
          </cell>
          <cell r="D24">
            <v>0</v>
          </cell>
          <cell r="E24">
            <v>0</v>
          </cell>
          <cell r="F24">
            <v>0</v>
          </cell>
          <cell r="G24">
            <v>0</v>
          </cell>
          <cell r="H24">
            <v>0</v>
          </cell>
        </row>
        <row r="25">
          <cell r="A25">
            <v>5001200000</v>
          </cell>
          <cell r="C25">
            <v>2150113.8721052627</v>
          </cell>
          <cell r="D25">
            <v>4629196.79</v>
          </cell>
          <cell r="E25">
            <v>4966838.5599999996</v>
          </cell>
          <cell r="F25">
            <v>1812472.1021052622</v>
          </cell>
          <cell r="G25">
            <v>6779310.6621052632</v>
          </cell>
          <cell r="H25">
            <v>13014299.58</v>
          </cell>
          <cell r="AA25">
            <v>0</v>
          </cell>
          <cell r="AF25">
            <v>0</v>
          </cell>
          <cell r="AG25">
            <v>0</v>
          </cell>
        </row>
        <row r="26">
          <cell r="AA26">
            <v>3066119.2405263162</v>
          </cell>
          <cell r="AF26">
            <v>1806682.53</v>
          </cell>
          <cell r="AG26">
            <v>1259436.7105263162</v>
          </cell>
        </row>
        <row r="27">
          <cell r="B27">
            <v>120</v>
          </cell>
          <cell r="C27">
            <v>0</v>
          </cell>
          <cell r="D27">
            <v>0</v>
          </cell>
          <cell r="E27">
            <v>0</v>
          </cell>
          <cell r="F27">
            <v>0</v>
          </cell>
          <cell r="G27">
            <v>0</v>
          </cell>
          <cell r="H27">
            <v>0</v>
          </cell>
          <cell r="AA27">
            <v>0</v>
          </cell>
          <cell r="AF27">
            <v>0</v>
          </cell>
          <cell r="AG27">
            <v>0</v>
          </cell>
        </row>
        <row r="28">
          <cell r="B28">
            <v>200</v>
          </cell>
          <cell r="C28">
            <v>781311.38947368378</v>
          </cell>
          <cell r="D28">
            <v>939000.62</v>
          </cell>
          <cell r="E28">
            <v>986067.07</v>
          </cell>
          <cell r="F28">
            <v>734244.93947368371</v>
          </cell>
          <cell r="G28">
            <v>1720312.0094736838</v>
          </cell>
          <cell r="H28">
            <v>4786431.25</v>
          </cell>
          <cell r="AA28">
            <v>2847091.5836842097</v>
          </cell>
          <cell r="AF28">
            <v>1368497.91</v>
          </cell>
          <cell r="AG28">
            <v>1478593.6736842098</v>
          </cell>
        </row>
        <row r="29">
          <cell r="B29">
            <v>201</v>
          </cell>
          <cell r="C29">
            <v>0</v>
          </cell>
          <cell r="D29">
            <v>0</v>
          </cell>
          <cell r="E29">
            <v>0</v>
          </cell>
          <cell r="F29">
            <v>0</v>
          </cell>
          <cell r="G29">
            <v>0</v>
          </cell>
          <cell r="H29">
            <v>0</v>
          </cell>
          <cell r="AA29">
            <v>0</v>
          </cell>
          <cell r="AF29">
            <v>0</v>
          </cell>
          <cell r="AG29">
            <v>0</v>
          </cell>
        </row>
        <row r="30">
          <cell r="B30">
            <v>202</v>
          </cell>
          <cell r="C30">
            <v>227195.13631579024</v>
          </cell>
          <cell r="D30">
            <v>948574.69</v>
          </cell>
          <cell r="E30">
            <v>989748.98</v>
          </cell>
          <cell r="F30">
            <v>186020.8463157902</v>
          </cell>
          <cell r="G30">
            <v>1175769.8263157902</v>
          </cell>
          <cell r="H30">
            <v>4022861.41</v>
          </cell>
          <cell r="AA30">
            <v>2622973.6131578945</v>
          </cell>
          <cell r="AF30">
            <v>1217747.75</v>
          </cell>
          <cell r="AG30">
            <v>1405225.8631578947</v>
          </cell>
        </row>
        <row r="31">
          <cell r="B31">
            <v>203</v>
          </cell>
          <cell r="C31">
            <v>0</v>
          </cell>
          <cell r="D31">
            <v>0</v>
          </cell>
          <cell r="E31">
            <v>0</v>
          </cell>
          <cell r="F31">
            <v>0</v>
          </cell>
          <cell r="G31">
            <v>0</v>
          </cell>
          <cell r="H31">
            <v>0</v>
          </cell>
          <cell r="AA31">
            <v>0</v>
          </cell>
          <cell r="AF31">
            <v>0</v>
          </cell>
          <cell r="AG31">
            <v>0</v>
          </cell>
        </row>
        <row r="32">
          <cell r="B32">
            <v>204</v>
          </cell>
          <cell r="C32">
            <v>259247.73684210528</v>
          </cell>
          <cell r="D32">
            <v>815887.62</v>
          </cell>
          <cell r="E32">
            <v>841996.32</v>
          </cell>
          <cell r="F32">
            <v>233139.03684210521</v>
          </cell>
          <cell r="G32">
            <v>1075135.3568421053</v>
          </cell>
          <cell r="H32">
            <v>3698108.97</v>
          </cell>
          <cell r="AA32">
            <v>0</v>
          </cell>
          <cell r="AF32">
            <v>0</v>
          </cell>
          <cell r="AG32">
            <v>0</v>
          </cell>
        </row>
        <row r="33">
          <cell r="B33">
            <v>205</v>
          </cell>
          <cell r="C33">
            <v>0</v>
          </cell>
          <cell r="D33">
            <v>0</v>
          </cell>
          <cell r="E33">
            <v>0</v>
          </cell>
          <cell r="F33">
            <v>0</v>
          </cell>
          <cell r="G33">
            <v>0</v>
          </cell>
          <cell r="H33">
            <v>0</v>
          </cell>
          <cell r="AA33">
            <v>0</v>
          </cell>
          <cell r="AF33">
            <v>0</v>
          </cell>
          <cell r="AG33">
            <v>0</v>
          </cell>
        </row>
        <row r="34">
          <cell r="B34">
            <v>300</v>
          </cell>
          <cell r="C34">
            <v>0</v>
          </cell>
          <cell r="D34">
            <v>0</v>
          </cell>
          <cell r="E34">
            <v>0</v>
          </cell>
          <cell r="F34">
            <v>0</v>
          </cell>
          <cell r="G34">
            <v>0</v>
          </cell>
          <cell r="H34">
            <v>0</v>
          </cell>
          <cell r="AA34">
            <v>8536184.4373684209</v>
          </cell>
          <cell r="AF34">
            <v>4392928.1899999995</v>
          </cell>
          <cell r="AG34">
            <v>4143256.2473684205</v>
          </cell>
          <cell r="AH34">
            <v>0</v>
          </cell>
          <cell r="AI34">
            <v>0</v>
          </cell>
          <cell r="AJ34">
            <v>0</v>
          </cell>
          <cell r="AK34">
            <v>0</v>
          </cell>
          <cell r="AL34">
            <v>0</v>
          </cell>
          <cell r="AM34">
            <v>0</v>
          </cell>
        </row>
        <row r="35">
          <cell r="B35">
            <v>301</v>
          </cell>
          <cell r="C35">
            <v>0</v>
          </cell>
          <cell r="D35">
            <v>0</v>
          </cell>
          <cell r="E35">
            <v>0</v>
          </cell>
          <cell r="F35">
            <v>0</v>
          </cell>
          <cell r="G35">
            <v>0</v>
          </cell>
          <cell r="H35">
            <v>0</v>
          </cell>
        </row>
        <row r="36">
          <cell r="A36">
            <v>5002000000</v>
          </cell>
          <cell r="C36">
            <v>1267754.2626315793</v>
          </cell>
          <cell r="D36">
            <v>2703462.93</v>
          </cell>
          <cell r="E36">
            <v>2817812.3699999996</v>
          </cell>
          <cell r="F36">
            <v>1153404.8226315791</v>
          </cell>
          <cell r="G36">
            <v>3971217.192631579</v>
          </cell>
          <cell r="H36">
            <v>12507401.630000001</v>
          </cell>
          <cell r="AA36">
            <v>50958.9</v>
          </cell>
          <cell r="AF36">
            <v>25479.45</v>
          </cell>
          <cell r="AG36">
            <v>25479.45</v>
          </cell>
        </row>
        <row r="37">
          <cell r="AA37">
            <v>1020930.54</v>
          </cell>
          <cell r="AF37">
            <v>607417.54</v>
          </cell>
          <cell r="AG37">
            <v>413513</v>
          </cell>
        </row>
        <row r="38">
          <cell r="B38">
            <v>400</v>
          </cell>
          <cell r="C38">
            <v>-821.92000000000189</v>
          </cell>
          <cell r="D38">
            <v>0</v>
          </cell>
          <cell r="E38">
            <v>0</v>
          </cell>
          <cell r="F38">
            <v>-821.92000000000189</v>
          </cell>
          <cell r="G38">
            <v>-821.92000000000189</v>
          </cell>
          <cell r="H38">
            <v>50136.979999999996</v>
          </cell>
          <cell r="AA38">
            <v>4000000</v>
          </cell>
          <cell r="AF38">
            <v>2000000</v>
          </cell>
          <cell r="AG38">
            <v>2000000</v>
          </cell>
        </row>
        <row r="39">
          <cell r="B39">
            <v>402</v>
          </cell>
          <cell r="C39">
            <v>31827.909999999974</v>
          </cell>
          <cell r="D39">
            <v>0</v>
          </cell>
          <cell r="E39">
            <v>0</v>
          </cell>
          <cell r="F39">
            <v>31827.909999999974</v>
          </cell>
          <cell r="G39">
            <v>31827.909999999974</v>
          </cell>
          <cell r="H39">
            <v>1052758.45</v>
          </cell>
          <cell r="AA39">
            <v>0</v>
          </cell>
          <cell r="AF39">
            <v>0</v>
          </cell>
          <cell r="AG39">
            <v>0</v>
          </cell>
        </row>
        <row r="40">
          <cell r="B40">
            <v>404</v>
          </cell>
          <cell r="C40">
            <v>0</v>
          </cell>
          <cell r="D40">
            <v>0</v>
          </cell>
          <cell r="E40">
            <v>0</v>
          </cell>
          <cell r="F40">
            <v>0</v>
          </cell>
          <cell r="G40">
            <v>0</v>
          </cell>
          <cell r="H40">
            <v>4000000</v>
          </cell>
          <cell r="AA40">
            <v>5071889.4399999995</v>
          </cell>
          <cell r="AF40">
            <v>2632896.9900000002</v>
          </cell>
          <cell r="AG40">
            <v>2438992.4500000002</v>
          </cell>
          <cell r="AH40">
            <v>0</v>
          </cell>
          <cell r="AI40">
            <v>0</v>
          </cell>
          <cell r="AJ40">
            <v>0</v>
          </cell>
          <cell r="AK40">
            <v>0</v>
          </cell>
          <cell r="AL40">
            <v>0</v>
          </cell>
          <cell r="AM40">
            <v>0</v>
          </cell>
        </row>
        <row r="41">
          <cell r="B41">
            <v>500</v>
          </cell>
          <cell r="C41">
            <v>0</v>
          </cell>
          <cell r="D41">
            <v>0</v>
          </cell>
          <cell r="E41">
            <v>0</v>
          </cell>
          <cell r="F41">
            <v>0</v>
          </cell>
          <cell r="G41">
            <v>0</v>
          </cell>
          <cell r="H41">
            <v>0</v>
          </cell>
        </row>
        <row r="42">
          <cell r="A42">
            <v>5003000000</v>
          </cell>
          <cell r="C42">
            <v>31005.989999999972</v>
          </cell>
          <cell r="D42">
            <v>0</v>
          </cell>
          <cell r="E42">
            <v>0</v>
          </cell>
          <cell r="F42">
            <v>31005.989999999972</v>
          </cell>
          <cell r="G42">
            <v>31005.989999999972</v>
          </cell>
          <cell r="AA42">
            <v>13608073.87736842</v>
          </cell>
          <cell r="AF42">
            <v>7025825.1799999997</v>
          </cell>
          <cell r="AG42">
            <v>6582248.6973684207</v>
          </cell>
          <cell r="AH42">
            <v>0</v>
          </cell>
          <cell r="AI42">
            <v>0</v>
          </cell>
          <cell r="AJ42">
            <v>0</v>
          </cell>
          <cell r="AK42">
            <v>0</v>
          </cell>
          <cell r="AL42">
            <v>0</v>
          </cell>
          <cell r="AM42">
            <v>0</v>
          </cell>
        </row>
        <row r="44">
          <cell r="B44">
            <v>113</v>
          </cell>
          <cell r="C44">
            <v>0</v>
          </cell>
          <cell r="D44">
            <v>0</v>
          </cell>
          <cell r="E44">
            <v>0</v>
          </cell>
          <cell r="F44">
            <v>0</v>
          </cell>
          <cell r="G44">
            <v>0</v>
          </cell>
          <cell r="H44">
            <v>0</v>
          </cell>
        </row>
        <row r="45">
          <cell r="B45">
            <v>114</v>
          </cell>
          <cell r="C45">
            <v>0</v>
          </cell>
          <cell r="D45">
            <v>0</v>
          </cell>
          <cell r="E45">
            <v>0</v>
          </cell>
          <cell r="F45">
            <v>0</v>
          </cell>
          <cell r="G45">
            <v>0</v>
          </cell>
          <cell r="H45">
            <v>0</v>
          </cell>
          <cell r="AA45">
            <v>444347.70267454209</v>
          </cell>
          <cell r="AF45">
            <v>280683.29204081558</v>
          </cell>
          <cell r="AG45">
            <v>163664.41063372651</v>
          </cell>
          <cell r="AH45">
            <v>0</v>
          </cell>
          <cell r="AI45">
            <v>0</v>
          </cell>
          <cell r="AJ45">
            <v>0</v>
          </cell>
          <cell r="AK45">
            <v>0</v>
          </cell>
          <cell r="AL45">
            <v>0</v>
          </cell>
          <cell r="AM45">
            <v>0</v>
          </cell>
        </row>
        <row r="46">
          <cell r="B46">
            <v>115</v>
          </cell>
          <cell r="C46">
            <v>0</v>
          </cell>
          <cell r="D46">
            <v>0</v>
          </cell>
          <cell r="E46">
            <v>0</v>
          </cell>
          <cell r="F46">
            <v>0</v>
          </cell>
          <cell r="G46">
            <v>0</v>
          </cell>
          <cell r="H46">
            <v>0</v>
          </cell>
          <cell r="AA46">
            <v>13214.145240831189</v>
          </cell>
          <cell r="AF46">
            <v>90004.528665488586</v>
          </cell>
          <cell r="AG46">
            <v>-76790.383424657397</v>
          </cell>
          <cell r="AH46">
            <v>0</v>
          </cell>
          <cell r="AI46">
            <v>0</v>
          </cell>
          <cell r="AJ46">
            <v>0</v>
          </cell>
          <cell r="AK46">
            <v>0</v>
          </cell>
          <cell r="AL46">
            <v>0</v>
          </cell>
          <cell r="AM46">
            <v>0</v>
          </cell>
        </row>
        <row r="47">
          <cell r="B47">
            <v>116</v>
          </cell>
          <cell r="C47">
            <v>0</v>
          </cell>
          <cell r="D47">
            <v>0</v>
          </cell>
          <cell r="E47">
            <v>0</v>
          </cell>
          <cell r="F47">
            <v>0</v>
          </cell>
          <cell r="G47">
            <v>0</v>
          </cell>
          <cell r="H47">
            <v>0</v>
          </cell>
          <cell r="AA47">
            <v>457561.84791537374</v>
          </cell>
          <cell r="AF47">
            <v>370687.82070630416</v>
          </cell>
          <cell r="AG47">
            <v>86874.02720906958</v>
          </cell>
        </row>
        <row r="48">
          <cell r="B48">
            <v>117</v>
          </cell>
          <cell r="C48">
            <v>0</v>
          </cell>
          <cell r="D48">
            <v>0</v>
          </cell>
          <cell r="E48">
            <v>0</v>
          </cell>
          <cell r="F48">
            <v>0</v>
          </cell>
          <cell r="G48">
            <v>0</v>
          </cell>
          <cell r="H48">
            <v>0</v>
          </cell>
        </row>
        <row r="49">
          <cell r="B49">
            <v>118</v>
          </cell>
          <cell r="C49">
            <v>0</v>
          </cell>
          <cell r="D49">
            <v>0</v>
          </cell>
          <cell r="E49">
            <v>0</v>
          </cell>
          <cell r="F49">
            <v>0</v>
          </cell>
          <cell r="G49">
            <v>0</v>
          </cell>
          <cell r="H49">
            <v>0</v>
          </cell>
          <cell r="AB49">
            <v>1</v>
          </cell>
          <cell r="AC49">
            <v>2</v>
          </cell>
          <cell r="AD49">
            <v>3</v>
          </cell>
          <cell r="AE49">
            <v>4</v>
          </cell>
          <cell r="AF49">
            <v>5</v>
          </cell>
          <cell r="AG49">
            <v>6</v>
          </cell>
          <cell r="AH49">
            <v>7</v>
          </cell>
          <cell r="AI49">
            <v>8</v>
          </cell>
          <cell r="AJ49">
            <v>9</v>
          </cell>
          <cell r="AK49">
            <v>10</v>
          </cell>
          <cell r="AL49">
            <v>11</v>
          </cell>
          <cell r="AM49">
            <v>12</v>
          </cell>
        </row>
        <row r="50">
          <cell r="B50">
            <v>119</v>
          </cell>
          <cell r="C50">
            <v>146334.69</v>
          </cell>
          <cell r="D50">
            <v>0</v>
          </cell>
          <cell r="E50">
            <v>0</v>
          </cell>
          <cell r="F50">
            <v>146334.69</v>
          </cell>
          <cell r="G50">
            <v>146334.69</v>
          </cell>
          <cell r="H50">
            <v>146334.69</v>
          </cell>
        </row>
        <row r="51">
          <cell r="A51">
            <v>5004000000</v>
          </cell>
          <cell r="C51">
            <v>146334.69</v>
          </cell>
          <cell r="D51">
            <v>0</v>
          </cell>
          <cell r="E51">
            <v>0</v>
          </cell>
          <cell r="F51">
            <v>146334.69</v>
          </cell>
          <cell r="G51">
            <v>146334.69</v>
          </cell>
          <cell r="H51">
            <v>146334.69</v>
          </cell>
          <cell r="AF51">
            <v>0</v>
          </cell>
          <cell r="AG51">
            <v>0</v>
          </cell>
          <cell r="AH51">
            <v>0</v>
          </cell>
        </row>
        <row r="52">
          <cell r="AF52">
            <v>0</v>
          </cell>
          <cell r="AG52">
            <v>0</v>
          </cell>
          <cell r="AH52">
            <v>734244.93947368371</v>
          </cell>
        </row>
        <row r="53">
          <cell r="A53">
            <v>5005000000</v>
          </cell>
          <cell r="B53">
            <v>700</v>
          </cell>
          <cell r="C53">
            <v>0</v>
          </cell>
          <cell r="D53">
            <v>0</v>
          </cell>
          <cell r="E53">
            <v>0</v>
          </cell>
          <cell r="F53">
            <v>0</v>
          </cell>
          <cell r="G53">
            <v>0</v>
          </cell>
          <cell r="H53">
            <v>0</v>
          </cell>
          <cell r="AF53">
            <v>0</v>
          </cell>
          <cell r="AG53">
            <v>0</v>
          </cell>
          <cell r="AH53">
            <v>0</v>
          </cell>
        </row>
        <row r="54">
          <cell r="AF54">
            <v>0</v>
          </cell>
          <cell r="AG54">
            <v>0</v>
          </cell>
          <cell r="AH54">
            <v>186020.8463157902</v>
          </cell>
        </row>
        <row r="55">
          <cell r="B55">
            <v>-24</v>
          </cell>
          <cell r="C55">
            <v>-974095.10061237216</v>
          </cell>
          <cell r="D55">
            <v>-15091327.800000001</v>
          </cell>
          <cell r="E55">
            <v>-16415689.300000001</v>
          </cell>
          <cell r="F55">
            <v>350266.39938762784</v>
          </cell>
          <cell r="G55">
            <v>-16065422.900612373</v>
          </cell>
          <cell r="H55">
            <v>-60933044.599999994</v>
          </cell>
          <cell r="AF55">
            <v>0</v>
          </cell>
          <cell r="AG55">
            <v>0</v>
          </cell>
          <cell r="AH55">
            <v>0</v>
          </cell>
        </row>
        <row r="56">
          <cell r="B56">
            <v>-14</v>
          </cell>
          <cell r="C56">
            <v>45782.405740038375</v>
          </cell>
          <cell r="D56">
            <v>-656263.55000000005</v>
          </cell>
          <cell r="E56">
            <v>-666108.07999999996</v>
          </cell>
          <cell r="F56">
            <v>55626.935740038287</v>
          </cell>
          <cell r="G56">
            <v>-610481.14425996167</v>
          </cell>
          <cell r="H56">
            <v>-5286645.6399999997</v>
          </cell>
          <cell r="AF56">
            <v>0</v>
          </cell>
          <cell r="AG56">
            <v>0</v>
          </cell>
          <cell r="AH56">
            <v>233139.03684210521</v>
          </cell>
        </row>
        <row r="57">
          <cell r="A57">
            <v>5011000000</v>
          </cell>
          <cell r="C57">
            <v>-928312.69487233378</v>
          </cell>
          <cell r="D57">
            <v>-15747591.350000001</v>
          </cell>
          <cell r="E57">
            <v>-17081797.379999999</v>
          </cell>
          <cell r="F57">
            <v>405893.33512766613</v>
          </cell>
          <cell r="G57">
            <v>-16675904.044872334</v>
          </cell>
          <cell r="H57">
            <v>-66219690.239999995</v>
          </cell>
          <cell r="AF57">
            <v>0</v>
          </cell>
          <cell r="AG57">
            <v>0</v>
          </cell>
          <cell r="AH57">
            <v>0</v>
          </cell>
        </row>
        <row r="58">
          <cell r="AF58">
            <v>0</v>
          </cell>
          <cell r="AG58">
            <v>0</v>
          </cell>
          <cell r="AH58">
            <v>0</v>
          </cell>
        </row>
        <row r="59">
          <cell r="B59">
            <v>102</v>
          </cell>
          <cell r="C59">
            <v>0</v>
          </cell>
          <cell r="D59">
            <v>0</v>
          </cell>
          <cell r="E59">
            <v>0</v>
          </cell>
          <cell r="F59">
            <v>0</v>
          </cell>
          <cell r="G59">
            <v>0</v>
          </cell>
          <cell r="H59">
            <v>0</v>
          </cell>
          <cell r="AF59">
            <v>0</v>
          </cell>
          <cell r="AG59">
            <v>0</v>
          </cell>
          <cell r="AH59">
            <v>0</v>
          </cell>
        </row>
        <row r="60">
          <cell r="B60">
            <v>104</v>
          </cell>
          <cell r="C60">
            <v>21408.599999999977</v>
          </cell>
          <cell r="D60">
            <v>859256.3</v>
          </cell>
          <cell r="E60">
            <v>859256.3</v>
          </cell>
          <cell r="F60">
            <v>21408.6</v>
          </cell>
          <cell r="G60">
            <v>880664.9</v>
          </cell>
          <cell r="H60">
            <v>915097.66</v>
          </cell>
          <cell r="AF60">
            <v>0</v>
          </cell>
          <cell r="AG60">
            <v>0</v>
          </cell>
          <cell r="AH60">
            <v>1153404.8226315791</v>
          </cell>
        </row>
        <row r="61">
          <cell r="B61">
            <v>1</v>
          </cell>
          <cell r="C61">
            <v>0</v>
          </cell>
          <cell r="D61">
            <v>0</v>
          </cell>
          <cell r="E61">
            <v>0</v>
          </cell>
          <cell r="F61">
            <v>0</v>
          </cell>
          <cell r="G61">
            <v>0</v>
          </cell>
          <cell r="H61">
            <v>0</v>
          </cell>
        </row>
        <row r="62">
          <cell r="B62">
            <v>51</v>
          </cell>
          <cell r="C62">
            <v>0</v>
          </cell>
          <cell r="D62">
            <v>0</v>
          </cell>
          <cell r="E62">
            <v>0</v>
          </cell>
          <cell r="F62">
            <v>0</v>
          </cell>
          <cell r="G62">
            <v>0</v>
          </cell>
          <cell r="H62">
            <v>0</v>
          </cell>
          <cell r="AF62">
            <v>0</v>
          </cell>
          <cell r="AG62">
            <v>0</v>
          </cell>
          <cell r="AH62">
            <v>-821.92000000000189</v>
          </cell>
        </row>
        <row r="63">
          <cell r="A63">
            <v>5030200000</v>
          </cell>
          <cell r="C63">
            <v>21408.599999999977</v>
          </cell>
          <cell r="D63">
            <v>859256.3</v>
          </cell>
          <cell r="E63">
            <v>859256.3</v>
          </cell>
          <cell r="F63">
            <v>21408.6</v>
          </cell>
          <cell r="G63">
            <v>880664.9</v>
          </cell>
          <cell r="H63">
            <v>915097.66</v>
          </cell>
          <cell r="AF63">
            <v>0</v>
          </cell>
          <cell r="AG63">
            <v>0</v>
          </cell>
          <cell r="AH63">
            <v>31827.909999999974</v>
          </cell>
        </row>
        <row r="64">
          <cell r="AF64">
            <v>0</v>
          </cell>
          <cell r="AG64">
            <v>0</v>
          </cell>
          <cell r="AH64">
            <v>0</v>
          </cell>
        </row>
        <row r="65">
          <cell r="B65">
            <v>-21</v>
          </cell>
          <cell r="C65">
            <v>-80440.425471289316</v>
          </cell>
          <cell r="D65">
            <v>-1627455.37</v>
          </cell>
          <cell r="E65">
            <v>-1754870.28</v>
          </cell>
          <cell r="F65">
            <v>46974.4845287106</v>
          </cell>
          <cell r="G65">
            <v>-1707895.7954712894</v>
          </cell>
          <cell r="H65">
            <v>-6742860.2800000003</v>
          </cell>
          <cell r="AF65">
            <v>0</v>
          </cell>
          <cell r="AG65">
            <v>0</v>
          </cell>
          <cell r="AH65">
            <v>0</v>
          </cell>
        </row>
        <row r="66">
          <cell r="B66">
            <v>-11</v>
          </cell>
          <cell r="C66">
            <v>27305.010810681037</v>
          </cell>
          <cell r="D66">
            <v>-1025080.64</v>
          </cell>
          <cell r="E66">
            <v>-1117815.4100000001</v>
          </cell>
          <cell r="F66">
            <v>120039.78081068117</v>
          </cell>
          <cell r="G66">
            <v>-997775.62918931898</v>
          </cell>
          <cell r="H66">
            <v>-3035609.799999997</v>
          </cell>
          <cell r="AF66">
            <v>0</v>
          </cell>
          <cell r="AG66">
            <v>0</v>
          </cell>
          <cell r="AH66">
            <v>31005.989999999972</v>
          </cell>
        </row>
        <row r="67">
          <cell r="A67">
            <v>5000400000</v>
          </cell>
          <cell r="C67">
            <v>-53135.41466060828</v>
          </cell>
          <cell r="D67">
            <v>-2652536.0099999998</v>
          </cell>
          <cell r="E67">
            <v>-2872685.6900000004</v>
          </cell>
          <cell r="F67">
            <v>167014.26533939177</v>
          </cell>
          <cell r="G67">
            <v>-2705671.4246606082</v>
          </cell>
          <cell r="H67">
            <v>-9778470.0799999982</v>
          </cell>
        </row>
        <row r="69">
          <cell r="B69">
            <v>-23</v>
          </cell>
          <cell r="C69">
            <v>0</v>
          </cell>
          <cell r="D69">
            <v>0</v>
          </cell>
          <cell r="E69">
            <v>0</v>
          </cell>
          <cell r="F69">
            <v>0</v>
          </cell>
          <cell r="G69">
            <v>0</v>
          </cell>
          <cell r="H69">
            <v>0</v>
          </cell>
        </row>
        <row r="70">
          <cell r="B70">
            <v>-13</v>
          </cell>
          <cell r="C70">
            <v>1051503.7900000003</v>
          </cell>
          <cell r="D70">
            <v>-1377540.98</v>
          </cell>
          <cell r="E70">
            <v>-1397481.16</v>
          </cell>
          <cell r="F70">
            <v>1071443.9700000002</v>
          </cell>
          <cell r="G70">
            <v>-326037.18999999971</v>
          </cell>
          <cell r="H70">
            <v>-6561821.5899999999</v>
          </cell>
        </row>
        <row r="71">
          <cell r="A71">
            <v>6020600000</v>
          </cell>
          <cell r="C71">
            <v>1051503.7900000003</v>
          </cell>
          <cell r="D71">
            <v>-1377540.98</v>
          </cell>
          <cell r="E71">
            <v>-1397481.16</v>
          </cell>
          <cell r="F71">
            <v>1071443.9700000002</v>
          </cell>
          <cell r="G71">
            <v>-326037.18999999971</v>
          </cell>
          <cell r="H71">
            <v>-6561821.5899999999</v>
          </cell>
        </row>
        <row r="73">
          <cell r="B73">
            <v>150</v>
          </cell>
          <cell r="C73">
            <v>-60043.935263157822</v>
          </cell>
          <cell r="D73">
            <v>-343964.55</v>
          </cell>
          <cell r="E73">
            <v>-355266.06999999995</v>
          </cell>
          <cell r="F73">
            <v>-48742.415263157862</v>
          </cell>
          <cell r="G73">
            <v>-404008.48526315781</v>
          </cell>
          <cell r="H73">
            <v>-638256.06999999995</v>
          </cell>
        </row>
        <row r="74">
          <cell r="B74">
            <v>155</v>
          </cell>
          <cell r="C74">
            <v>-59672.064210526281</v>
          </cell>
          <cell r="D74">
            <v>-80151.86</v>
          </cell>
          <cell r="E74">
            <v>-83610.12</v>
          </cell>
          <cell r="F74">
            <v>-56213.804210526294</v>
          </cell>
          <cell r="G74">
            <v>-139823.92421052628</v>
          </cell>
          <cell r="H74">
            <v>-226628.37999999998</v>
          </cell>
        </row>
        <row r="75">
          <cell r="B75">
            <v>250</v>
          </cell>
          <cell r="C75">
            <v>-12956.238947368427</v>
          </cell>
          <cell r="D75">
            <v>-11319.11</v>
          </cell>
          <cell r="E75">
            <v>-11803.779999999999</v>
          </cell>
          <cell r="F75">
            <v>-12471.568947368429</v>
          </cell>
          <cell r="G75">
            <v>-24275.348947368428</v>
          </cell>
          <cell r="H75">
            <v>-68763.66</v>
          </cell>
        </row>
        <row r="76">
          <cell r="B76">
            <v>251</v>
          </cell>
          <cell r="C76">
            <v>0</v>
          </cell>
          <cell r="D76">
            <v>0</v>
          </cell>
          <cell r="E76">
            <v>0</v>
          </cell>
          <cell r="F76">
            <v>0</v>
          </cell>
          <cell r="G76">
            <v>0</v>
          </cell>
          <cell r="H76">
            <v>0</v>
          </cell>
        </row>
        <row r="77">
          <cell r="B77">
            <v>252</v>
          </cell>
          <cell r="C77">
            <v>-9141.9084210526307</v>
          </cell>
          <cell r="D77">
            <v>-11184.27</v>
          </cell>
          <cell r="E77">
            <v>-11508.949999999999</v>
          </cell>
          <cell r="F77">
            <v>-8817.2284210526341</v>
          </cell>
          <cell r="G77">
            <v>-20326.178421052631</v>
          </cell>
          <cell r="H77">
            <v>-74167.040000000008</v>
          </cell>
        </row>
        <row r="78">
          <cell r="B78">
            <v>253</v>
          </cell>
          <cell r="C78">
            <v>0</v>
          </cell>
          <cell r="D78">
            <v>0</v>
          </cell>
          <cell r="E78">
            <v>0</v>
          </cell>
          <cell r="F78">
            <v>0</v>
          </cell>
          <cell r="G78">
            <v>0</v>
          </cell>
          <cell r="H78">
            <v>0</v>
          </cell>
        </row>
        <row r="79">
          <cell r="B79">
            <v>254</v>
          </cell>
          <cell r="C79">
            <v>-5282.545263157901</v>
          </cell>
          <cell r="D79">
            <v>-7294.35</v>
          </cell>
          <cell r="E79">
            <v>-7481.88</v>
          </cell>
          <cell r="F79">
            <v>-5095.0152631579003</v>
          </cell>
          <cell r="G79">
            <v>-12576.895263157901</v>
          </cell>
          <cell r="H79">
            <v>-46876.3</v>
          </cell>
        </row>
        <row r="80">
          <cell r="B80">
            <v>255</v>
          </cell>
          <cell r="C80">
            <v>0</v>
          </cell>
          <cell r="D80">
            <v>0</v>
          </cell>
          <cell r="E80">
            <v>0</v>
          </cell>
          <cell r="F80">
            <v>0</v>
          </cell>
          <cell r="G80">
            <v>0</v>
          </cell>
          <cell r="H80">
            <v>0</v>
          </cell>
        </row>
        <row r="81">
          <cell r="B81">
            <v>350</v>
          </cell>
          <cell r="C81">
            <v>0</v>
          </cell>
          <cell r="D81">
            <v>0</v>
          </cell>
          <cell r="E81">
            <v>0</v>
          </cell>
          <cell r="F81">
            <v>0</v>
          </cell>
          <cell r="G81">
            <v>0</v>
          </cell>
          <cell r="H81">
            <v>0</v>
          </cell>
        </row>
        <row r="82">
          <cell r="A82">
            <v>6002000000</v>
          </cell>
          <cell r="C82">
            <v>-147096.69210526304</v>
          </cell>
          <cell r="D82">
            <v>-453914.14</v>
          </cell>
          <cell r="E82">
            <v>-469670.8</v>
          </cell>
          <cell r="F82">
            <v>-131340.03210526312</v>
          </cell>
          <cell r="G82">
            <v>-601010.83210526314</v>
          </cell>
          <cell r="H82">
            <v>-1054691.45</v>
          </cell>
        </row>
        <row r="84">
          <cell r="B84">
            <v>450</v>
          </cell>
          <cell r="C84">
            <v>-45.28000000000003</v>
          </cell>
          <cell r="D84">
            <v>0</v>
          </cell>
          <cell r="E84">
            <v>0</v>
          </cell>
          <cell r="F84">
            <v>-45.28000000000003</v>
          </cell>
          <cell r="G84">
            <v>-45.28000000000003</v>
          </cell>
          <cell r="H84">
            <v>-866.02</v>
          </cell>
        </row>
        <row r="85">
          <cell r="B85">
            <v>452</v>
          </cell>
          <cell r="C85">
            <v>593.5</v>
          </cell>
          <cell r="D85">
            <v>0</v>
          </cell>
          <cell r="E85">
            <v>0</v>
          </cell>
          <cell r="F85">
            <v>593.5</v>
          </cell>
          <cell r="G85">
            <v>593.5</v>
          </cell>
          <cell r="H85">
            <v>-22597.71</v>
          </cell>
        </row>
        <row r="86">
          <cell r="B86">
            <v>454</v>
          </cell>
          <cell r="C86">
            <v>-4747.239999999998</v>
          </cell>
          <cell r="D86">
            <v>0</v>
          </cell>
          <cell r="E86">
            <v>0</v>
          </cell>
          <cell r="F86">
            <v>-4747.239999999998</v>
          </cell>
          <cell r="G86">
            <v>-4747.239999999998</v>
          </cell>
          <cell r="H86">
            <v>-69170.570000000007</v>
          </cell>
        </row>
        <row r="87">
          <cell r="B87">
            <v>550</v>
          </cell>
          <cell r="C87">
            <v>0</v>
          </cell>
          <cell r="D87">
            <v>0</v>
          </cell>
          <cell r="E87">
            <v>0</v>
          </cell>
          <cell r="F87">
            <v>0</v>
          </cell>
          <cell r="G87">
            <v>0</v>
          </cell>
          <cell r="H87">
            <v>0</v>
          </cell>
        </row>
        <row r="88">
          <cell r="A88">
            <v>6003000000</v>
          </cell>
          <cell r="C88">
            <v>-4199.0199999999977</v>
          </cell>
          <cell r="D88">
            <v>0</v>
          </cell>
          <cell r="E88">
            <v>0</v>
          </cell>
          <cell r="F88">
            <v>-4199.0199999999977</v>
          </cell>
          <cell r="G88">
            <v>-4199.0199999999977</v>
          </cell>
          <cell r="H88">
            <v>-92634.3</v>
          </cell>
        </row>
        <row r="90">
          <cell r="A90">
            <v>6003800000</v>
          </cell>
          <cell r="B90">
            <v>9990</v>
          </cell>
          <cell r="C90">
            <v>0</v>
          </cell>
          <cell r="D90">
            <v>0</v>
          </cell>
          <cell r="E90">
            <v>0</v>
          </cell>
          <cell r="F90">
            <v>112.00328400000581</v>
          </cell>
          <cell r="G90">
            <v>112.00328400000581</v>
          </cell>
          <cell r="H90">
            <v>-399213.05000000005</v>
          </cell>
        </row>
        <row r="92">
          <cell r="B92">
            <v>163</v>
          </cell>
          <cell r="C92">
            <v>0</v>
          </cell>
          <cell r="D92">
            <v>0</v>
          </cell>
          <cell r="E92">
            <v>0</v>
          </cell>
          <cell r="F92">
            <v>0</v>
          </cell>
          <cell r="G92">
            <v>0</v>
          </cell>
          <cell r="H92">
            <v>0</v>
          </cell>
        </row>
        <row r="93">
          <cell r="B93">
            <v>164</v>
          </cell>
          <cell r="C93">
            <v>0</v>
          </cell>
          <cell r="D93">
            <v>0</v>
          </cell>
          <cell r="E93">
            <v>0</v>
          </cell>
          <cell r="F93">
            <v>0</v>
          </cell>
          <cell r="G93">
            <v>0</v>
          </cell>
          <cell r="H93">
            <v>0</v>
          </cell>
        </row>
        <row r="94">
          <cell r="B94">
            <v>165</v>
          </cell>
          <cell r="C94">
            <v>0</v>
          </cell>
          <cell r="D94">
            <v>0</v>
          </cell>
          <cell r="E94">
            <v>0</v>
          </cell>
          <cell r="F94">
            <v>0</v>
          </cell>
          <cell r="G94">
            <v>0</v>
          </cell>
          <cell r="H94">
            <v>0</v>
          </cell>
        </row>
        <row r="95">
          <cell r="B95">
            <v>166</v>
          </cell>
          <cell r="C95">
            <v>0</v>
          </cell>
          <cell r="D95">
            <v>0</v>
          </cell>
          <cell r="E95">
            <v>0</v>
          </cell>
          <cell r="F95">
            <v>0</v>
          </cell>
          <cell r="G95">
            <v>0</v>
          </cell>
          <cell r="H95">
            <v>0</v>
          </cell>
        </row>
        <row r="96">
          <cell r="B96">
            <v>167</v>
          </cell>
          <cell r="C96">
            <v>0</v>
          </cell>
          <cell r="D96">
            <v>0</v>
          </cell>
          <cell r="E96">
            <v>0</v>
          </cell>
          <cell r="F96">
            <v>-372.6</v>
          </cell>
          <cell r="G96">
            <v>-372.6</v>
          </cell>
          <cell r="H96">
            <v>-372.6</v>
          </cell>
        </row>
        <row r="97">
          <cell r="B97">
            <v>168</v>
          </cell>
          <cell r="C97">
            <v>0</v>
          </cell>
          <cell r="D97">
            <v>0</v>
          </cell>
          <cell r="E97">
            <v>0</v>
          </cell>
          <cell r="F97">
            <v>0</v>
          </cell>
          <cell r="G97">
            <v>0</v>
          </cell>
          <cell r="H97">
            <v>0</v>
          </cell>
        </row>
        <row r="98">
          <cell r="B98">
            <v>169</v>
          </cell>
          <cell r="C98">
            <v>0</v>
          </cell>
          <cell r="D98">
            <v>0</v>
          </cell>
          <cell r="E98">
            <v>0</v>
          </cell>
          <cell r="F98">
            <v>-2949.08</v>
          </cell>
          <cell r="G98">
            <v>-2949.08</v>
          </cell>
          <cell r="H98">
            <v>-2949.08</v>
          </cell>
        </row>
        <row r="99">
          <cell r="B99">
            <v>650</v>
          </cell>
          <cell r="C99">
            <v>0</v>
          </cell>
          <cell r="D99">
            <v>0</v>
          </cell>
          <cell r="E99">
            <v>0</v>
          </cell>
          <cell r="F99">
            <v>112300.06</v>
          </cell>
          <cell r="G99">
            <v>112300.06</v>
          </cell>
          <cell r="H99">
            <v>-659605.08000000007</v>
          </cell>
        </row>
        <row r="100">
          <cell r="B100">
            <v>651</v>
          </cell>
          <cell r="C100">
            <v>0</v>
          </cell>
          <cell r="D100">
            <v>0</v>
          </cell>
          <cell r="E100">
            <v>0</v>
          </cell>
          <cell r="F100">
            <v>0</v>
          </cell>
          <cell r="G100">
            <v>0</v>
          </cell>
          <cell r="H100">
            <v>0</v>
          </cell>
        </row>
        <row r="101">
          <cell r="B101">
            <v>652</v>
          </cell>
          <cell r="C101">
            <v>0</v>
          </cell>
          <cell r="D101">
            <v>0</v>
          </cell>
          <cell r="E101">
            <v>0</v>
          </cell>
          <cell r="F101">
            <v>133.5</v>
          </cell>
          <cell r="G101">
            <v>133.5</v>
          </cell>
          <cell r="H101">
            <v>-7495.5</v>
          </cell>
        </row>
        <row r="102">
          <cell r="B102">
            <v>653</v>
          </cell>
          <cell r="C102">
            <v>0</v>
          </cell>
          <cell r="D102">
            <v>0</v>
          </cell>
          <cell r="E102">
            <v>0</v>
          </cell>
          <cell r="F102">
            <v>-26407.199999999983</v>
          </cell>
          <cell r="G102">
            <v>-26407.199999999983</v>
          </cell>
          <cell r="H102">
            <v>-262241.45999999996</v>
          </cell>
        </row>
        <row r="103">
          <cell r="B103">
            <v>752</v>
          </cell>
          <cell r="C103">
            <v>0</v>
          </cell>
          <cell r="D103">
            <v>0</v>
          </cell>
          <cell r="E103">
            <v>0</v>
          </cell>
          <cell r="F103">
            <v>953.85499999998137</v>
          </cell>
          <cell r="G103">
            <v>953.85499999998137</v>
          </cell>
          <cell r="H103">
            <v>-1570541.99</v>
          </cell>
        </row>
        <row r="104">
          <cell r="B104">
            <v>753</v>
          </cell>
          <cell r="C104">
            <v>0</v>
          </cell>
          <cell r="D104">
            <v>0</v>
          </cell>
          <cell r="E104">
            <v>0</v>
          </cell>
          <cell r="F104">
            <v>136.23500000000058</v>
          </cell>
          <cell r="G104">
            <v>136.23500000000058</v>
          </cell>
          <cell r="H104">
            <v>-224363.16000000003</v>
          </cell>
        </row>
        <row r="105">
          <cell r="B105">
            <v>850</v>
          </cell>
          <cell r="C105">
            <v>0</v>
          </cell>
          <cell r="D105">
            <v>0</v>
          </cell>
          <cell r="E105">
            <v>0</v>
          </cell>
          <cell r="F105">
            <v>0</v>
          </cell>
          <cell r="G105">
            <v>0</v>
          </cell>
          <cell r="H105">
            <v>0</v>
          </cell>
        </row>
        <row r="106">
          <cell r="A106">
            <v>6004000000</v>
          </cell>
          <cell r="C106">
            <v>0</v>
          </cell>
          <cell r="D106">
            <v>0</v>
          </cell>
          <cell r="E106">
            <v>0</v>
          </cell>
          <cell r="F106">
            <v>83794.77</v>
          </cell>
          <cell r="G106">
            <v>83794.77</v>
          </cell>
          <cell r="H106">
            <v>-2727568.87</v>
          </cell>
        </row>
        <row r="108">
          <cell r="B108">
            <v>170</v>
          </cell>
          <cell r="C108">
            <v>0</v>
          </cell>
          <cell r="D108">
            <v>0</v>
          </cell>
          <cell r="E108">
            <v>0</v>
          </cell>
          <cell r="F108">
            <v>549.82000000000005</v>
          </cell>
          <cell r="G108">
            <v>549.82000000000005</v>
          </cell>
          <cell r="H108">
            <v>549.82000000000005</v>
          </cell>
        </row>
        <row r="109">
          <cell r="B109">
            <v>750</v>
          </cell>
          <cell r="C109">
            <v>0</v>
          </cell>
          <cell r="D109">
            <v>0</v>
          </cell>
          <cell r="E109">
            <v>0</v>
          </cell>
          <cell r="F109">
            <v>0</v>
          </cell>
          <cell r="G109">
            <v>0</v>
          </cell>
          <cell r="H109">
            <v>0</v>
          </cell>
        </row>
        <row r="110">
          <cell r="B110">
            <v>751</v>
          </cell>
          <cell r="C110">
            <v>0</v>
          </cell>
          <cell r="D110">
            <v>0</v>
          </cell>
          <cell r="E110">
            <v>0</v>
          </cell>
          <cell r="F110">
            <v>0</v>
          </cell>
          <cell r="G110">
            <v>0</v>
          </cell>
          <cell r="H110">
            <v>0</v>
          </cell>
        </row>
        <row r="111">
          <cell r="A111">
            <v>6005000000</v>
          </cell>
          <cell r="C111">
            <v>0</v>
          </cell>
          <cell r="D111">
            <v>0</v>
          </cell>
          <cell r="E111">
            <v>0</v>
          </cell>
          <cell r="F111">
            <v>549.82000000000005</v>
          </cell>
          <cell r="G111">
            <v>549.82000000000005</v>
          </cell>
          <cell r="H111">
            <v>549.82000000000005</v>
          </cell>
        </row>
        <row r="113">
          <cell r="B113">
            <v>-25</v>
          </cell>
          <cell r="C113">
            <v>0</v>
          </cell>
          <cell r="D113">
            <v>0</v>
          </cell>
          <cell r="E113">
            <v>0</v>
          </cell>
          <cell r="F113">
            <v>0</v>
          </cell>
          <cell r="G113">
            <v>0</v>
          </cell>
          <cell r="H113">
            <v>0</v>
          </cell>
        </row>
        <row r="114">
          <cell r="B114">
            <v>-15</v>
          </cell>
          <cell r="C114">
            <v>0</v>
          </cell>
          <cell r="D114">
            <v>0</v>
          </cell>
          <cell r="E114">
            <v>0</v>
          </cell>
          <cell r="F114">
            <v>0</v>
          </cell>
          <cell r="G114">
            <v>0</v>
          </cell>
          <cell r="H114">
            <v>0</v>
          </cell>
        </row>
        <row r="115">
          <cell r="A115">
            <v>5000600000</v>
          </cell>
          <cell r="C115">
            <v>0</v>
          </cell>
          <cell r="D115">
            <v>0</v>
          </cell>
          <cell r="E115">
            <v>0</v>
          </cell>
          <cell r="F115">
            <v>0</v>
          </cell>
          <cell r="G115">
            <v>0</v>
          </cell>
          <cell r="H115">
            <v>0</v>
          </cell>
        </row>
        <row r="117">
          <cell r="A117">
            <v>6030000000</v>
          </cell>
          <cell r="B117">
            <v>52</v>
          </cell>
          <cell r="C117">
            <v>0</v>
          </cell>
          <cell r="D117">
            <v>0</v>
          </cell>
          <cell r="E117">
            <v>0</v>
          </cell>
          <cell r="F117">
            <v>0</v>
          </cell>
          <cell r="G117">
            <v>0</v>
          </cell>
          <cell r="H117">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Exhibit J_Data"/>
    </sheetNames>
    <sheetDataSet>
      <sheetData sheetId="0">
        <row r="1">
          <cell r="B1" t="str">
            <v>Privileged and confidential.</v>
          </cell>
        </row>
        <row r="13">
          <cell r="C13" t="str">
            <v>demob</v>
          </cell>
          <cell r="D13">
            <v>10830</v>
          </cell>
          <cell r="E13">
            <v>8634</v>
          </cell>
          <cell r="F13">
            <v>63</v>
          </cell>
          <cell r="G13">
            <v>19527</v>
          </cell>
        </row>
        <row r="14">
          <cell r="C14" t="str">
            <v>Total costs</v>
          </cell>
          <cell r="D14">
            <v>258257</v>
          </cell>
          <cell r="E14" t="e">
            <v>#REF!</v>
          </cell>
          <cell r="F14">
            <v>63</v>
          </cell>
          <cell r="G14" t="e">
            <v>#REF!</v>
          </cell>
        </row>
        <row r="16">
          <cell r="C16" t="str">
            <v>amort</v>
          </cell>
          <cell r="D16">
            <v>-11891</v>
          </cell>
          <cell r="E16">
            <v>-31906</v>
          </cell>
          <cell r="G16">
            <v>-43797</v>
          </cell>
        </row>
        <row r="18">
          <cell r="C18" t="str">
            <v>interest</v>
          </cell>
          <cell r="D18">
            <v>9263</v>
          </cell>
          <cell r="E18">
            <v>15014</v>
          </cell>
          <cell r="G18">
            <v>24277</v>
          </cell>
        </row>
        <row r="20">
          <cell r="C20" t="str">
            <v>Net total</v>
          </cell>
          <cell r="D20">
            <v>255629</v>
          </cell>
          <cell r="E20" t="e">
            <v>#REF!</v>
          </cell>
          <cell r="F20">
            <v>63</v>
          </cell>
          <cell r="G20" t="e">
            <v>#REF!</v>
          </cell>
        </row>
        <row r="22">
          <cell r="C22" t="str">
            <v>for presentatrion</v>
          </cell>
        </row>
        <row r="23">
          <cell r="C23" t="str">
            <v>U1</v>
          </cell>
          <cell r="D23">
            <v>228.1</v>
          </cell>
          <cell r="E23" t="e">
            <v>#REF!</v>
          </cell>
          <cell r="F23">
            <v>0</v>
          </cell>
          <cell r="G23" t="e">
            <v>#REF!</v>
          </cell>
        </row>
        <row r="24">
          <cell r="C24" t="str">
            <v>U2</v>
          </cell>
          <cell r="D24">
            <v>16</v>
          </cell>
          <cell r="E24" t="e">
            <v>#REF!</v>
          </cell>
          <cell r="F24">
            <v>0</v>
          </cell>
          <cell r="G24" t="e">
            <v>#REF!</v>
          </cell>
        </row>
      </sheetData>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TM_Sheet1"/>
      <sheetName val="TM_Assessment of work and risks"/>
      <sheetName val="Instructions"/>
      <sheetName val="TRACKER"/>
      <sheetName val="CURRENT RC WBS"/>
      <sheetName val="ACTIONS WITHIN RC"/>
      <sheetName val="ACTIONS OUTSIDE RC"/>
      <sheetName val="Risk Profiles"/>
      <sheetName val="data07"/>
      <sheetName val="data08"/>
      <sheetName val="CALCS"/>
      <sheetName val="CALCS OUTSIDE"/>
      <sheetName val="Lists"/>
      <sheetName val="#REF"/>
      <sheetName val="Bidup ABNO Actual"/>
      <sheetName val="References"/>
      <sheetName val="Monthly Thermal Fleet EFOR"/>
      <sheetName val="YTD Thermal Fleet EF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21">
          <cell r="J121">
            <v>18333</v>
          </cell>
        </row>
        <row r="122">
          <cell r="I122">
            <v>399</v>
          </cell>
        </row>
      </sheetData>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Summary"/>
      <sheetName val="OM&amp;A"/>
      <sheetName val="Variance"/>
      <sheetName val="Production"/>
      <sheetName val="GenGWh_Budget"/>
      <sheetName val="Variance (2)"/>
      <sheetName val="S&amp;D"/>
      <sheetName val="AncilRev"/>
      <sheetName val="ONPA"/>
      <sheetName val="GenCost"/>
      <sheetName val="Margin Detail"/>
      <sheetName val="Margin Detail (2)"/>
      <sheetName val="Rev"/>
      <sheetName val="Prod_SS"/>
      <sheetName val="P&amp;L"/>
      <sheetName val="GenRev"/>
      <sheetName val="EmbGen"/>
      <sheetName val="Acc_EmbGen"/>
      <sheetName val="Ancillary"/>
      <sheetName val="RPower"/>
      <sheetName val="HedgeMargin"/>
      <sheetName val="TradeMargin"/>
      <sheetName val="50020"/>
      <sheetName val="IMOData1"/>
      <sheetName val="IMOData_LM"/>
      <sheetName val="IMO_Accrual"/>
      <sheetName val="ICRpt"/>
      <sheetName val="ICQty"/>
      <sheetName val="Total MtM"/>
      <sheetName val="OntDataSched"/>
      <sheetName val="S&amp;D_LY"/>
      <sheetName val="Budget"/>
      <sheetName val="GenRev_Budget"/>
      <sheetName val="RegHydro_Bud_Detail"/>
      <sheetName val="Hydro_Reg_NonReg_Budget"/>
      <sheetName val="AncRev_GenCost_Budget"/>
      <sheetName val="AncRev_Bud_Detail"/>
      <sheetName val="ONPA_Var"/>
      <sheetName val="09 Trading &amp; Origination"/>
      <sheetName val="Trd Margin Bud_Trading"/>
      <sheetName val="Trd Margin Bud_Sales"/>
      <sheetName val="Trd Margin Bud_Legacy"/>
      <sheetName val="TrdBkP&amp;L"/>
    </sheetNames>
    <sheetDataSet>
      <sheetData sheetId="0"/>
      <sheetData sheetId="1"/>
      <sheetData sheetId="2"/>
      <sheetData sheetId="3" refreshError="1">
        <row r="3">
          <cell r="C3">
            <v>39844</v>
          </cell>
          <cell r="D3">
            <v>39872</v>
          </cell>
          <cell r="E3">
            <v>39903</v>
          </cell>
          <cell r="F3">
            <v>39933</v>
          </cell>
          <cell r="G3">
            <v>39964</v>
          </cell>
          <cell r="H3">
            <v>39994</v>
          </cell>
          <cell r="I3">
            <v>40025</v>
          </cell>
          <cell r="J3">
            <v>40056</v>
          </cell>
          <cell r="K3">
            <v>40086</v>
          </cell>
          <cell r="L3">
            <v>40117</v>
          </cell>
          <cell r="M3">
            <v>40147</v>
          </cell>
          <cell r="N3">
            <v>40178</v>
          </cell>
          <cell r="O3" t="str">
            <v>YTD</v>
          </cell>
        </row>
        <row r="4">
          <cell r="C4" t="str">
            <v>MWh</v>
          </cell>
          <cell r="D4" t="str">
            <v>MWh</v>
          </cell>
          <cell r="E4" t="str">
            <v>MWh</v>
          </cell>
          <cell r="F4" t="str">
            <v>MWh</v>
          </cell>
          <cell r="G4" t="str">
            <v>MWh</v>
          </cell>
          <cell r="H4" t="str">
            <v>MWh</v>
          </cell>
          <cell r="I4" t="str">
            <v>MWh</v>
          </cell>
          <cell r="J4" t="str">
            <v>MWh</v>
          </cell>
          <cell r="K4" t="str">
            <v>MWh</v>
          </cell>
          <cell r="L4" t="str">
            <v>MWh</v>
          </cell>
          <cell r="M4" t="str">
            <v>MWh</v>
          </cell>
          <cell r="N4" t="str">
            <v>MWh</v>
          </cell>
          <cell r="O4" t="str">
            <v>MWh</v>
          </cell>
        </row>
        <row r="6">
          <cell r="C6">
            <v>1116938.611666667</v>
          </cell>
          <cell r="D6">
            <v>0</v>
          </cell>
          <cell r="E6">
            <v>0</v>
          </cell>
          <cell r="F6">
            <v>0</v>
          </cell>
          <cell r="G6">
            <v>0</v>
          </cell>
          <cell r="H6">
            <v>0</v>
          </cell>
          <cell r="I6">
            <v>0</v>
          </cell>
          <cell r="J6">
            <v>0</v>
          </cell>
          <cell r="K6">
            <v>0</v>
          </cell>
          <cell r="L6">
            <v>0</v>
          </cell>
          <cell r="M6">
            <v>0</v>
          </cell>
          <cell r="N6">
            <v>0</v>
          </cell>
          <cell r="O6">
            <v>1116938.611666667</v>
          </cell>
        </row>
        <row r="7">
          <cell r="C7">
            <v>-55502.400000000001</v>
          </cell>
          <cell r="D7">
            <v>0</v>
          </cell>
          <cell r="E7">
            <v>0</v>
          </cell>
          <cell r="F7">
            <v>0</v>
          </cell>
          <cell r="G7">
            <v>0</v>
          </cell>
          <cell r="H7">
            <v>0</v>
          </cell>
          <cell r="I7">
            <v>0</v>
          </cell>
          <cell r="J7">
            <v>0</v>
          </cell>
          <cell r="K7">
            <v>0</v>
          </cell>
          <cell r="L7">
            <v>0</v>
          </cell>
          <cell r="M7">
            <v>0</v>
          </cell>
          <cell r="N7">
            <v>0</v>
          </cell>
          <cell r="O7">
            <v>-55502.400000000001</v>
          </cell>
        </row>
        <row r="8">
          <cell r="C8">
            <v>-4.5110937207937241E-10</v>
          </cell>
          <cell r="D8">
            <v>0</v>
          </cell>
          <cell r="E8">
            <v>0</v>
          </cell>
          <cell r="F8">
            <v>0</v>
          </cell>
          <cell r="G8">
            <v>0</v>
          </cell>
          <cell r="H8">
            <v>0</v>
          </cell>
          <cell r="I8">
            <v>0</v>
          </cell>
          <cell r="J8">
            <v>0</v>
          </cell>
          <cell r="K8">
            <v>0</v>
          </cell>
          <cell r="L8">
            <v>0</v>
          </cell>
          <cell r="M8">
            <v>0</v>
          </cell>
          <cell r="N8">
            <v>0</v>
          </cell>
          <cell r="O8">
            <v>-4.5110937207937241E-10</v>
          </cell>
        </row>
        <row r="9">
          <cell r="C9">
            <v>-98</v>
          </cell>
          <cell r="D9">
            <v>0</v>
          </cell>
          <cell r="E9">
            <v>0</v>
          </cell>
          <cell r="F9">
            <v>0</v>
          </cell>
          <cell r="G9">
            <v>0</v>
          </cell>
          <cell r="H9">
            <v>0</v>
          </cell>
          <cell r="I9">
            <v>0</v>
          </cell>
          <cell r="J9">
            <v>0</v>
          </cell>
          <cell r="K9">
            <v>0</v>
          </cell>
          <cell r="L9">
            <v>0</v>
          </cell>
          <cell r="M9">
            <v>0</v>
          </cell>
          <cell r="N9">
            <v>0</v>
          </cell>
          <cell r="O9">
            <v>-98</v>
          </cell>
        </row>
        <row r="11">
          <cell r="C11">
            <v>367580.17199999985</v>
          </cell>
          <cell r="D11">
            <v>0</v>
          </cell>
          <cell r="E11">
            <v>0</v>
          </cell>
          <cell r="F11">
            <v>0</v>
          </cell>
          <cell r="G11">
            <v>0</v>
          </cell>
          <cell r="H11">
            <v>0</v>
          </cell>
          <cell r="I11">
            <v>0</v>
          </cell>
          <cell r="J11">
            <v>0</v>
          </cell>
          <cell r="K11">
            <v>0</v>
          </cell>
          <cell r="L11">
            <v>0</v>
          </cell>
          <cell r="M11">
            <v>0</v>
          </cell>
          <cell r="N11">
            <v>0</v>
          </cell>
          <cell r="O11">
            <v>367580.17199999985</v>
          </cell>
        </row>
        <row r="12">
          <cell r="C12">
            <v>1.673470251262188E-10</v>
          </cell>
          <cell r="D12">
            <v>0</v>
          </cell>
          <cell r="E12">
            <v>0</v>
          </cell>
          <cell r="F12">
            <v>0</v>
          </cell>
          <cell r="G12">
            <v>0</v>
          </cell>
          <cell r="H12">
            <v>0</v>
          </cell>
          <cell r="I12">
            <v>0</v>
          </cell>
          <cell r="J12">
            <v>0</v>
          </cell>
          <cell r="K12">
            <v>0</v>
          </cell>
          <cell r="L12">
            <v>0</v>
          </cell>
          <cell r="M12">
            <v>0</v>
          </cell>
          <cell r="N12">
            <v>0</v>
          </cell>
          <cell r="O12">
            <v>1.673470251262188E-10</v>
          </cell>
        </row>
        <row r="13">
          <cell r="C13">
            <v>125768</v>
          </cell>
          <cell r="D13">
            <v>0</v>
          </cell>
          <cell r="E13">
            <v>0</v>
          </cell>
          <cell r="F13">
            <v>0</v>
          </cell>
          <cell r="G13">
            <v>0</v>
          </cell>
          <cell r="H13">
            <v>0</v>
          </cell>
          <cell r="I13">
            <v>0</v>
          </cell>
          <cell r="J13">
            <v>0</v>
          </cell>
          <cell r="K13">
            <v>0</v>
          </cell>
          <cell r="L13">
            <v>0</v>
          </cell>
          <cell r="M13">
            <v>0</v>
          </cell>
          <cell r="N13">
            <v>0</v>
          </cell>
          <cell r="O13">
            <v>125768</v>
          </cell>
        </row>
        <row r="15">
          <cell r="C15">
            <v>367219.03899999941</v>
          </cell>
          <cell r="D15">
            <v>0</v>
          </cell>
          <cell r="E15">
            <v>0</v>
          </cell>
          <cell r="F15">
            <v>0</v>
          </cell>
          <cell r="G15">
            <v>0</v>
          </cell>
          <cell r="H15">
            <v>0</v>
          </cell>
          <cell r="I15">
            <v>0</v>
          </cell>
          <cell r="J15">
            <v>0</v>
          </cell>
          <cell r="K15">
            <v>0</v>
          </cell>
          <cell r="L15">
            <v>0</v>
          </cell>
          <cell r="M15">
            <v>0</v>
          </cell>
          <cell r="N15">
            <v>0</v>
          </cell>
          <cell r="O15">
            <v>367219.03899999941</v>
          </cell>
        </row>
        <row r="16">
          <cell r="C16">
            <v>11926.884639999997</v>
          </cell>
          <cell r="D16">
            <v>0</v>
          </cell>
          <cell r="E16">
            <v>0</v>
          </cell>
          <cell r="F16">
            <v>0</v>
          </cell>
          <cell r="G16">
            <v>0</v>
          </cell>
          <cell r="H16">
            <v>0</v>
          </cell>
          <cell r="I16">
            <v>0</v>
          </cell>
          <cell r="J16">
            <v>0</v>
          </cell>
          <cell r="K16">
            <v>0</v>
          </cell>
          <cell r="L16">
            <v>0</v>
          </cell>
          <cell r="M16">
            <v>0</v>
          </cell>
          <cell r="N16">
            <v>0</v>
          </cell>
          <cell r="O16">
            <v>11926.884639999997</v>
          </cell>
        </row>
        <row r="18">
          <cell r="C18">
            <v>713789.58166666748</v>
          </cell>
          <cell r="D18">
            <v>0</v>
          </cell>
          <cell r="E18">
            <v>0</v>
          </cell>
          <cell r="F18">
            <v>0</v>
          </cell>
          <cell r="G18">
            <v>0</v>
          </cell>
          <cell r="H18">
            <v>0</v>
          </cell>
          <cell r="I18">
            <v>0</v>
          </cell>
          <cell r="J18">
            <v>0</v>
          </cell>
          <cell r="K18">
            <v>0</v>
          </cell>
          <cell r="L18">
            <v>0</v>
          </cell>
          <cell r="M18">
            <v>0</v>
          </cell>
          <cell r="N18">
            <v>0</v>
          </cell>
          <cell r="O18">
            <v>713789.58166666748</v>
          </cell>
        </row>
        <row r="19">
          <cell r="C19">
            <v>2773.1278976000008</v>
          </cell>
          <cell r="D19">
            <v>0</v>
          </cell>
          <cell r="E19">
            <v>0</v>
          </cell>
          <cell r="F19">
            <v>0</v>
          </cell>
          <cell r="G19">
            <v>0</v>
          </cell>
          <cell r="H19">
            <v>0</v>
          </cell>
          <cell r="I19">
            <v>0</v>
          </cell>
          <cell r="J19">
            <v>0</v>
          </cell>
          <cell r="K19">
            <v>0</v>
          </cell>
          <cell r="L19">
            <v>0</v>
          </cell>
          <cell r="M19">
            <v>0</v>
          </cell>
          <cell r="N19">
            <v>0</v>
          </cell>
          <cell r="O19">
            <v>2773.1278976000008</v>
          </cell>
        </row>
        <row r="20">
          <cell r="C20">
            <v>2112</v>
          </cell>
          <cell r="D20">
            <v>0</v>
          </cell>
          <cell r="E20">
            <v>0</v>
          </cell>
          <cell r="F20">
            <v>0</v>
          </cell>
          <cell r="G20">
            <v>0</v>
          </cell>
          <cell r="H20">
            <v>0</v>
          </cell>
          <cell r="I20">
            <v>0</v>
          </cell>
          <cell r="J20">
            <v>0</v>
          </cell>
          <cell r="K20">
            <v>0</v>
          </cell>
          <cell r="L20">
            <v>0</v>
          </cell>
          <cell r="M20">
            <v>0</v>
          </cell>
          <cell r="N20">
            <v>0</v>
          </cell>
          <cell r="O20">
            <v>2112</v>
          </cell>
        </row>
        <row r="21">
          <cell r="C21">
            <v>0</v>
          </cell>
          <cell r="D21">
            <v>0</v>
          </cell>
          <cell r="E21">
            <v>0</v>
          </cell>
          <cell r="F21">
            <v>0</v>
          </cell>
          <cell r="G21">
            <v>0</v>
          </cell>
          <cell r="H21">
            <v>0</v>
          </cell>
          <cell r="I21">
            <v>0</v>
          </cell>
          <cell r="J21">
            <v>0</v>
          </cell>
          <cell r="K21">
            <v>0</v>
          </cell>
          <cell r="L21">
            <v>0</v>
          </cell>
          <cell r="M21">
            <v>0</v>
          </cell>
          <cell r="N21">
            <v>0</v>
          </cell>
          <cell r="O21">
            <v>0</v>
          </cell>
        </row>
        <row r="22">
          <cell r="C22">
            <v>411157.28200000036</v>
          </cell>
          <cell r="D22">
            <v>0</v>
          </cell>
          <cell r="E22">
            <v>0</v>
          </cell>
          <cell r="F22">
            <v>0</v>
          </cell>
          <cell r="G22">
            <v>0</v>
          </cell>
          <cell r="H22">
            <v>0</v>
          </cell>
          <cell r="I22">
            <v>0</v>
          </cell>
          <cell r="J22">
            <v>0</v>
          </cell>
          <cell r="K22">
            <v>0</v>
          </cell>
          <cell r="L22">
            <v>0</v>
          </cell>
          <cell r="M22">
            <v>0</v>
          </cell>
          <cell r="N22">
            <v>0</v>
          </cell>
          <cell r="O22">
            <v>411157.28200000036</v>
          </cell>
        </row>
        <row r="24">
          <cell r="C24">
            <v>4986.2130000000034</v>
          </cell>
          <cell r="D24">
            <v>0</v>
          </cell>
          <cell r="E24">
            <v>0</v>
          </cell>
          <cell r="F24">
            <v>0</v>
          </cell>
          <cell r="G24">
            <v>0</v>
          </cell>
          <cell r="H24">
            <v>0</v>
          </cell>
          <cell r="I24">
            <v>0</v>
          </cell>
          <cell r="J24">
            <v>0</v>
          </cell>
          <cell r="K24">
            <v>0</v>
          </cell>
          <cell r="L24">
            <v>0</v>
          </cell>
          <cell r="M24">
            <v>0</v>
          </cell>
          <cell r="N24">
            <v>0</v>
          </cell>
          <cell r="O24">
            <v>4986.2130000000034</v>
          </cell>
        </row>
        <row r="25">
          <cell r="C25">
            <v>45817.050045362681</v>
          </cell>
          <cell r="D25">
            <v>0</v>
          </cell>
          <cell r="E25">
            <v>0</v>
          </cell>
          <cell r="F25">
            <v>0</v>
          </cell>
          <cell r="G25">
            <v>0</v>
          </cell>
          <cell r="H25">
            <v>0</v>
          </cell>
          <cell r="I25">
            <v>0</v>
          </cell>
          <cell r="J25">
            <v>0</v>
          </cell>
          <cell r="K25">
            <v>0</v>
          </cell>
          <cell r="L25">
            <v>0</v>
          </cell>
          <cell r="M25">
            <v>0</v>
          </cell>
          <cell r="N25">
            <v>0</v>
          </cell>
          <cell r="O25">
            <v>45817.050045362681</v>
          </cell>
        </row>
        <row r="27">
          <cell r="C27">
            <v>-880.31499999999994</v>
          </cell>
          <cell r="D27">
            <v>0</v>
          </cell>
          <cell r="E27">
            <v>0</v>
          </cell>
          <cell r="F27">
            <v>0</v>
          </cell>
          <cell r="G27">
            <v>0</v>
          </cell>
          <cell r="H27">
            <v>0</v>
          </cell>
          <cell r="I27">
            <v>0</v>
          </cell>
          <cell r="J27">
            <v>0</v>
          </cell>
          <cell r="K27">
            <v>0</v>
          </cell>
          <cell r="L27">
            <v>0</v>
          </cell>
          <cell r="M27">
            <v>0</v>
          </cell>
          <cell r="N27">
            <v>0</v>
          </cell>
          <cell r="O27">
            <v>-880.31499999999994</v>
          </cell>
        </row>
        <row r="28">
          <cell r="C28">
            <v>609786.96033333289</v>
          </cell>
          <cell r="D28">
            <v>0</v>
          </cell>
          <cell r="E28">
            <v>0</v>
          </cell>
          <cell r="F28">
            <v>0</v>
          </cell>
          <cell r="G28">
            <v>0</v>
          </cell>
          <cell r="H28">
            <v>0</v>
          </cell>
          <cell r="I28">
            <v>0</v>
          </cell>
          <cell r="J28">
            <v>0</v>
          </cell>
          <cell r="K28">
            <v>0</v>
          </cell>
          <cell r="L28">
            <v>0</v>
          </cell>
          <cell r="M28">
            <v>0</v>
          </cell>
          <cell r="N28">
            <v>0</v>
          </cell>
          <cell r="O28">
            <v>609786.96033333289</v>
          </cell>
        </row>
        <row r="29">
          <cell r="C29">
            <v>24699.812000000009</v>
          </cell>
          <cell r="D29">
            <v>0</v>
          </cell>
          <cell r="E29">
            <v>0</v>
          </cell>
          <cell r="F29">
            <v>0</v>
          </cell>
          <cell r="G29">
            <v>0</v>
          </cell>
          <cell r="H29">
            <v>0</v>
          </cell>
          <cell r="I29">
            <v>0</v>
          </cell>
          <cell r="J29">
            <v>0</v>
          </cell>
          <cell r="K29">
            <v>0</v>
          </cell>
          <cell r="L29">
            <v>0</v>
          </cell>
          <cell r="M29">
            <v>0</v>
          </cell>
          <cell r="N29">
            <v>0</v>
          </cell>
          <cell r="O29">
            <v>24699.812000000009</v>
          </cell>
        </row>
        <row r="30">
          <cell r="C30">
            <v>1318681.4389999993</v>
          </cell>
          <cell r="D30">
            <v>0</v>
          </cell>
          <cell r="E30">
            <v>0</v>
          </cell>
          <cell r="F30">
            <v>0</v>
          </cell>
          <cell r="G30">
            <v>0</v>
          </cell>
          <cell r="H30">
            <v>0</v>
          </cell>
          <cell r="I30">
            <v>0</v>
          </cell>
          <cell r="J30">
            <v>0</v>
          </cell>
          <cell r="K30">
            <v>0</v>
          </cell>
          <cell r="L30">
            <v>0</v>
          </cell>
          <cell r="M30">
            <v>0</v>
          </cell>
          <cell r="N30">
            <v>0</v>
          </cell>
          <cell r="O30">
            <v>1318681.4389999993</v>
          </cell>
        </row>
        <row r="31">
          <cell r="C31">
            <v>115443.01899999996</v>
          </cell>
          <cell r="D31">
            <v>0</v>
          </cell>
          <cell r="E31">
            <v>0</v>
          </cell>
          <cell r="F31">
            <v>0</v>
          </cell>
          <cell r="G31">
            <v>0</v>
          </cell>
          <cell r="H31">
            <v>0</v>
          </cell>
          <cell r="I31">
            <v>0</v>
          </cell>
          <cell r="J31">
            <v>0</v>
          </cell>
          <cell r="K31">
            <v>0</v>
          </cell>
          <cell r="L31">
            <v>0</v>
          </cell>
          <cell r="M31">
            <v>0</v>
          </cell>
          <cell r="N31">
            <v>0</v>
          </cell>
          <cell r="O31">
            <v>115443.01899999996</v>
          </cell>
        </row>
        <row r="33">
          <cell r="C33">
            <v>383946.55299999984</v>
          </cell>
          <cell r="D33">
            <v>0</v>
          </cell>
          <cell r="E33">
            <v>0</v>
          </cell>
          <cell r="F33">
            <v>0</v>
          </cell>
          <cell r="G33">
            <v>0</v>
          </cell>
          <cell r="H33">
            <v>0</v>
          </cell>
          <cell r="I33">
            <v>0</v>
          </cell>
          <cell r="J33">
            <v>0</v>
          </cell>
          <cell r="K33">
            <v>0</v>
          </cell>
          <cell r="L33">
            <v>0</v>
          </cell>
          <cell r="M33">
            <v>0</v>
          </cell>
          <cell r="N33">
            <v>0</v>
          </cell>
          <cell r="O33">
            <v>383946.55299999984</v>
          </cell>
        </row>
        <row r="34">
          <cell r="C34">
            <v>1513063.5010000006</v>
          </cell>
          <cell r="D34">
            <v>0</v>
          </cell>
          <cell r="E34">
            <v>0</v>
          </cell>
          <cell r="F34">
            <v>0</v>
          </cell>
          <cell r="G34">
            <v>0</v>
          </cell>
          <cell r="H34">
            <v>0</v>
          </cell>
          <cell r="I34">
            <v>0</v>
          </cell>
          <cell r="J34">
            <v>0</v>
          </cell>
          <cell r="K34">
            <v>0</v>
          </cell>
          <cell r="L34">
            <v>0</v>
          </cell>
          <cell r="M34">
            <v>0</v>
          </cell>
          <cell r="N34">
            <v>0</v>
          </cell>
          <cell r="O34">
            <v>1513063.5010000006</v>
          </cell>
        </row>
        <row r="35">
          <cell r="C35">
            <v>2617616.7990000001</v>
          </cell>
          <cell r="D35">
            <v>0</v>
          </cell>
          <cell r="E35">
            <v>0</v>
          </cell>
          <cell r="F35">
            <v>0</v>
          </cell>
          <cell r="G35">
            <v>0</v>
          </cell>
          <cell r="H35">
            <v>0</v>
          </cell>
          <cell r="I35">
            <v>0</v>
          </cell>
          <cell r="J35">
            <v>0</v>
          </cell>
          <cell r="K35">
            <v>0</v>
          </cell>
          <cell r="L35">
            <v>0</v>
          </cell>
          <cell r="M35">
            <v>0</v>
          </cell>
          <cell r="N35">
            <v>0</v>
          </cell>
          <cell r="O35">
            <v>2617616.7990000001</v>
          </cell>
        </row>
        <row r="37">
          <cell r="C37">
            <v>2067730.915333332</v>
          </cell>
          <cell r="D37">
            <v>0</v>
          </cell>
          <cell r="E37">
            <v>0</v>
          </cell>
          <cell r="F37">
            <v>0</v>
          </cell>
          <cell r="G37">
            <v>0</v>
          </cell>
          <cell r="H37">
            <v>0</v>
          </cell>
          <cell r="I37">
            <v>0</v>
          </cell>
          <cell r="J37">
            <v>0</v>
          </cell>
          <cell r="K37">
            <v>0</v>
          </cell>
          <cell r="L37">
            <v>0</v>
          </cell>
          <cell r="M37">
            <v>0</v>
          </cell>
          <cell r="N37">
            <v>0</v>
          </cell>
          <cell r="O37">
            <v>2067730.915333332</v>
          </cell>
        </row>
        <row r="38">
          <cell r="C38">
            <v>3114467.5619162968</v>
          </cell>
          <cell r="D38">
            <v>0</v>
          </cell>
          <cell r="E38">
            <v>0</v>
          </cell>
          <cell r="F38">
            <v>0</v>
          </cell>
          <cell r="G38">
            <v>0</v>
          </cell>
          <cell r="H38">
            <v>0</v>
          </cell>
          <cell r="I38">
            <v>0</v>
          </cell>
          <cell r="J38">
            <v>0</v>
          </cell>
          <cell r="K38">
            <v>0</v>
          </cell>
          <cell r="L38">
            <v>0</v>
          </cell>
          <cell r="M38">
            <v>0</v>
          </cell>
          <cell r="N38">
            <v>0</v>
          </cell>
          <cell r="O38">
            <v>3114467.5619162968</v>
          </cell>
        </row>
        <row r="39">
          <cell r="C39">
            <v>4514626.8530000001</v>
          </cell>
          <cell r="D39">
            <v>0</v>
          </cell>
          <cell r="E39">
            <v>0</v>
          </cell>
          <cell r="F39">
            <v>0</v>
          </cell>
          <cell r="G39">
            <v>0</v>
          </cell>
          <cell r="H39">
            <v>0</v>
          </cell>
          <cell r="I39">
            <v>0</v>
          </cell>
          <cell r="J39">
            <v>0</v>
          </cell>
          <cell r="K39">
            <v>0</v>
          </cell>
          <cell r="L39">
            <v>0</v>
          </cell>
          <cell r="M39">
            <v>0</v>
          </cell>
          <cell r="N39">
            <v>0</v>
          </cell>
          <cell r="O39">
            <v>4514626.8530000001</v>
          </cell>
        </row>
        <row r="40">
          <cell r="C40">
            <v>9696825.3302496299</v>
          </cell>
          <cell r="D40">
            <v>0</v>
          </cell>
          <cell r="E40">
            <v>0</v>
          </cell>
          <cell r="F40">
            <v>0</v>
          </cell>
          <cell r="G40">
            <v>0</v>
          </cell>
          <cell r="H40">
            <v>0</v>
          </cell>
          <cell r="I40">
            <v>0</v>
          </cell>
          <cell r="J40">
            <v>0</v>
          </cell>
          <cell r="K40">
            <v>0</v>
          </cell>
          <cell r="L40">
            <v>0</v>
          </cell>
          <cell r="M40">
            <v>0</v>
          </cell>
          <cell r="N40">
            <v>0</v>
          </cell>
          <cell r="O40">
            <v>9696825.3302496299</v>
          </cell>
        </row>
        <row r="44">
          <cell r="C44">
            <v>93.693791300000186</v>
          </cell>
          <cell r="O44">
            <v>93.693791300000186</v>
          </cell>
        </row>
        <row r="45">
          <cell r="C45">
            <v>328.99772276270119</v>
          </cell>
          <cell r="O45">
            <v>328.99772276270119</v>
          </cell>
        </row>
      </sheetData>
      <sheetData sheetId="4" refreshError="1">
        <row r="1">
          <cell r="D1">
            <v>1</v>
          </cell>
          <cell r="E1">
            <v>2</v>
          </cell>
          <cell r="F1">
            <v>3</v>
          </cell>
          <cell r="G1">
            <v>4</v>
          </cell>
          <cell r="H1">
            <v>5</v>
          </cell>
          <cell r="I1">
            <v>6</v>
          </cell>
          <cell r="J1">
            <v>7</v>
          </cell>
          <cell r="K1">
            <v>8</v>
          </cell>
          <cell r="L1">
            <v>9</v>
          </cell>
          <cell r="M1">
            <v>10</v>
          </cell>
          <cell r="N1">
            <v>11</v>
          </cell>
          <cell r="O1">
            <v>12</v>
          </cell>
          <cell r="U1">
            <v>1</v>
          </cell>
          <cell r="V1">
            <v>2</v>
          </cell>
          <cell r="W1">
            <v>3</v>
          </cell>
          <cell r="X1">
            <v>4</v>
          </cell>
          <cell r="Y1">
            <v>5</v>
          </cell>
          <cell r="Z1">
            <v>6</v>
          </cell>
          <cell r="AA1">
            <v>7</v>
          </cell>
          <cell r="AB1">
            <v>8</v>
          </cell>
          <cell r="AC1">
            <v>9</v>
          </cell>
          <cell r="AD1">
            <v>10</v>
          </cell>
          <cell r="AE1">
            <v>11</v>
          </cell>
          <cell r="AF1">
            <v>12</v>
          </cell>
        </row>
        <row r="2">
          <cell r="D2" t="str">
            <v>Business Plan 2009 (December 10, 2008)</v>
          </cell>
          <cell r="U2" t="str">
            <v>Business Plan 2009 (December 10, 2008)</v>
          </cell>
        </row>
        <row r="3">
          <cell r="D3">
            <v>39814</v>
          </cell>
          <cell r="E3">
            <v>39845</v>
          </cell>
          <cell r="F3">
            <v>39873</v>
          </cell>
          <cell r="G3">
            <v>39904</v>
          </cell>
          <cell r="H3">
            <v>39934</v>
          </cell>
          <cell r="I3">
            <v>39965</v>
          </cell>
          <cell r="J3">
            <v>39995</v>
          </cell>
          <cell r="K3">
            <v>40026</v>
          </cell>
          <cell r="L3">
            <v>40057</v>
          </cell>
          <cell r="M3">
            <v>40087</v>
          </cell>
          <cell r="N3">
            <v>40118</v>
          </cell>
          <cell r="O3">
            <v>40148</v>
          </cell>
          <cell r="P3" t="str">
            <v>Total</v>
          </cell>
          <cell r="U3">
            <v>39814</v>
          </cell>
          <cell r="V3">
            <v>39845</v>
          </cell>
          <cell r="W3">
            <v>39873</v>
          </cell>
          <cell r="X3">
            <v>39904</v>
          </cell>
          <cell r="Y3">
            <v>39934</v>
          </cell>
          <cell r="Z3">
            <v>39965</v>
          </cell>
          <cell r="AA3">
            <v>39995</v>
          </cell>
          <cell r="AB3">
            <v>40026</v>
          </cell>
          <cell r="AC3">
            <v>40057</v>
          </cell>
          <cell r="AD3">
            <v>40087</v>
          </cell>
          <cell r="AE3">
            <v>40118</v>
          </cell>
          <cell r="AF3">
            <v>40148</v>
          </cell>
        </row>
        <row r="5">
          <cell r="D5">
            <v>102.32</v>
          </cell>
          <cell r="E5">
            <v>93.41</v>
          </cell>
          <cell r="F5">
            <v>103.52</v>
          </cell>
          <cell r="G5">
            <v>137.54</v>
          </cell>
          <cell r="H5">
            <v>169.63</v>
          </cell>
          <cell r="I5">
            <v>116.9</v>
          </cell>
          <cell r="J5">
            <v>97.93</v>
          </cell>
          <cell r="K5">
            <v>88.37</v>
          </cell>
          <cell r="L5">
            <v>93.2</v>
          </cell>
          <cell r="M5">
            <v>121.53</v>
          </cell>
          <cell r="N5">
            <v>112.55</v>
          </cell>
          <cell r="O5">
            <v>98</v>
          </cell>
          <cell r="P5">
            <v>1334.9</v>
          </cell>
          <cell r="U5">
            <v>102.32</v>
          </cell>
          <cell r="V5">
            <v>195.73</v>
          </cell>
          <cell r="W5">
            <v>299.25</v>
          </cell>
          <cell r="X5">
            <v>436.78999999999996</v>
          </cell>
          <cell r="Y5">
            <v>606.41999999999996</v>
          </cell>
          <cell r="Z5">
            <v>723.31999999999994</v>
          </cell>
          <cell r="AA5">
            <v>821.25</v>
          </cell>
          <cell r="AB5">
            <v>909.62</v>
          </cell>
          <cell r="AC5">
            <v>1002.82</v>
          </cell>
          <cell r="AD5">
            <v>1124.3500000000001</v>
          </cell>
          <cell r="AE5">
            <v>1236.9000000000001</v>
          </cell>
          <cell r="AF5">
            <v>1334.9</v>
          </cell>
        </row>
        <row r="6">
          <cell r="D6">
            <v>15.01</v>
          </cell>
          <cell r="E6">
            <v>11.33</v>
          </cell>
          <cell r="F6">
            <v>15.91</v>
          </cell>
          <cell r="G6">
            <v>25.97</v>
          </cell>
          <cell r="H6">
            <v>20.58</v>
          </cell>
          <cell r="I6">
            <v>11.09</v>
          </cell>
          <cell r="J6">
            <v>5.96</v>
          </cell>
          <cell r="K6">
            <v>3.52</v>
          </cell>
          <cell r="L6">
            <v>3.54</v>
          </cell>
          <cell r="M6">
            <v>6.54</v>
          </cell>
          <cell r="N6">
            <v>9.8699999999999992</v>
          </cell>
          <cell r="O6">
            <v>13.98</v>
          </cell>
          <cell r="P6">
            <v>143.30000000000001</v>
          </cell>
          <cell r="U6">
            <v>15.01</v>
          </cell>
          <cell r="V6">
            <v>26.34</v>
          </cell>
          <cell r="W6">
            <v>42.25</v>
          </cell>
          <cell r="X6">
            <v>68.22</v>
          </cell>
          <cell r="Y6">
            <v>88.8</v>
          </cell>
          <cell r="Z6">
            <v>99.89</v>
          </cell>
          <cell r="AA6">
            <v>105.85</v>
          </cell>
          <cell r="AB6">
            <v>109.36999999999999</v>
          </cell>
          <cell r="AC6">
            <v>112.91</v>
          </cell>
          <cell r="AD6">
            <v>119.45</v>
          </cell>
          <cell r="AE6">
            <v>129.32</v>
          </cell>
          <cell r="AF6">
            <v>143.29999999999998</v>
          </cell>
        </row>
        <row r="7">
          <cell r="D7">
            <v>34.200000000000003</v>
          </cell>
          <cell r="E7">
            <v>31.7</v>
          </cell>
          <cell r="F7">
            <v>35.15</v>
          </cell>
          <cell r="G7">
            <v>33.47</v>
          </cell>
          <cell r="H7">
            <v>23.2</v>
          </cell>
          <cell r="I7">
            <v>15.97</v>
          </cell>
          <cell r="J7">
            <v>13.82</v>
          </cell>
          <cell r="K7">
            <v>12.1</v>
          </cell>
          <cell r="L7">
            <v>12.07</v>
          </cell>
          <cell r="M7">
            <v>19.23</v>
          </cell>
          <cell r="N7">
            <v>23.94</v>
          </cell>
          <cell r="O7">
            <v>32.35</v>
          </cell>
          <cell r="P7">
            <v>287.2</v>
          </cell>
          <cell r="U7">
            <v>34.200000000000003</v>
          </cell>
          <cell r="V7">
            <v>65.900000000000006</v>
          </cell>
          <cell r="W7">
            <v>101.05000000000001</v>
          </cell>
          <cell r="X7">
            <v>134.52000000000001</v>
          </cell>
          <cell r="Y7">
            <v>157.72</v>
          </cell>
          <cell r="Z7">
            <v>173.69</v>
          </cell>
          <cell r="AA7">
            <v>187.51</v>
          </cell>
          <cell r="AB7">
            <v>199.60999999999999</v>
          </cell>
          <cell r="AC7">
            <v>211.67999999999998</v>
          </cell>
          <cell r="AD7">
            <v>230.90999999999997</v>
          </cell>
          <cell r="AE7">
            <v>254.84999999999997</v>
          </cell>
          <cell r="AF7">
            <v>287.2</v>
          </cell>
        </row>
        <row r="8">
          <cell r="D8">
            <v>30.09</v>
          </cell>
          <cell r="E8">
            <v>27.72</v>
          </cell>
          <cell r="F8">
            <v>28.61</v>
          </cell>
          <cell r="G8">
            <v>25.58</v>
          </cell>
          <cell r="H8">
            <v>26.05</v>
          </cell>
          <cell r="I8">
            <v>18.91</v>
          </cell>
          <cell r="J8">
            <v>11.86</v>
          </cell>
          <cell r="K8">
            <v>8.74</v>
          </cell>
          <cell r="L8">
            <v>7.5</v>
          </cell>
          <cell r="M8">
            <v>16.95</v>
          </cell>
          <cell r="N8">
            <v>22.21</v>
          </cell>
          <cell r="O8">
            <v>27.41</v>
          </cell>
          <cell r="P8">
            <v>251.63</v>
          </cell>
          <cell r="U8">
            <v>30.09</v>
          </cell>
          <cell r="V8">
            <v>57.81</v>
          </cell>
          <cell r="W8">
            <v>86.42</v>
          </cell>
          <cell r="X8">
            <v>112</v>
          </cell>
          <cell r="Y8">
            <v>138.05000000000001</v>
          </cell>
          <cell r="Z8">
            <v>156.96</v>
          </cell>
          <cell r="AA8">
            <v>168.82</v>
          </cell>
          <cell r="AB8">
            <v>177.56</v>
          </cell>
          <cell r="AC8">
            <v>185.06</v>
          </cell>
          <cell r="AD8">
            <v>202.01</v>
          </cell>
          <cell r="AE8">
            <v>224.22</v>
          </cell>
          <cell r="AF8">
            <v>251.63</v>
          </cell>
        </row>
        <row r="9">
          <cell r="D9">
            <v>31.97</v>
          </cell>
          <cell r="E9">
            <v>24.1</v>
          </cell>
          <cell r="F9">
            <v>32.54</v>
          </cell>
          <cell r="G9">
            <v>51.54</v>
          </cell>
          <cell r="H9">
            <v>42.78</v>
          </cell>
          <cell r="I9">
            <v>22.39</v>
          </cell>
          <cell r="J9">
            <v>12.3</v>
          </cell>
          <cell r="K9">
            <v>7.06</v>
          </cell>
          <cell r="L9">
            <v>7.13</v>
          </cell>
          <cell r="M9">
            <v>13.12</v>
          </cell>
          <cell r="N9">
            <v>20.48</v>
          </cell>
          <cell r="O9">
            <v>29.77</v>
          </cell>
          <cell r="P9">
            <v>295.18</v>
          </cell>
          <cell r="U9">
            <v>31.97</v>
          </cell>
          <cell r="V9">
            <v>56.07</v>
          </cell>
          <cell r="W9">
            <v>88.61</v>
          </cell>
          <cell r="X9">
            <v>140.15</v>
          </cell>
          <cell r="Y9">
            <v>182.93</v>
          </cell>
          <cell r="Z9">
            <v>205.32</v>
          </cell>
          <cell r="AA9">
            <v>217.62</v>
          </cell>
          <cell r="AB9">
            <v>224.68</v>
          </cell>
          <cell r="AC9">
            <v>231.81</v>
          </cell>
          <cell r="AD9">
            <v>244.93</v>
          </cell>
          <cell r="AE9">
            <v>265.41000000000003</v>
          </cell>
          <cell r="AF9">
            <v>295.18</v>
          </cell>
        </row>
        <row r="10">
          <cell r="D10">
            <v>948.97</v>
          </cell>
          <cell r="E10">
            <v>864.34</v>
          </cell>
          <cell r="F10">
            <v>968.49</v>
          </cell>
          <cell r="G10">
            <v>845.83</v>
          </cell>
          <cell r="H10">
            <v>948.5</v>
          </cell>
          <cell r="I10">
            <v>878.69</v>
          </cell>
          <cell r="J10">
            <v>903.68</v>
          </cell>
          <cell r="K10">
            <v>890.29</v>
          </cell>
          <cell r="L10">
            <v>833.07</v>
          </cell>
          <cell r="M10">
            <v>880.43</v>
          </cell>
          <cell r="N10">
            <v>970.75</v>
          </cell>
          <cell r="O10">
            <v>1005.44</v>
          </cell>
          <cell r="P10">
            <v>10938.48</v>
          </cell>
          <cell r="U10">
            <v>948.97</v>
          </cell>
          <cell r="V10">
            <v>1813.31</v>
          </cell>
          <cell r="W10">
            <v>2781.8</v>
          </cell>
          <cell r="X10">
            <v>3627.63</v>
          </cell>
          <cell r="Y10">
            <v>4576.13</v>
          </cell>
          <cell r="Z10">
            <v>5454.82</v>
          </cell>
          <cell r="AA10">
            <v>6358.5</v>
          </cell>
          <cell r="AB10">
            <v>7248.79</v>
          </cell>
          <cell r="AC10">
            <v>8081.86</v>
          </cell>
          <cell r="AD10">
            <v>8962.2899999999991</v>
          </cell>
          <cell r="AE10">
            <v>9933.0399999999991</v>
          </cell>
          <cell r="AF10">
            <v>10938.48</v>
          </cell>
        </row>
        <row r="11">
          <cell r="D11">
            <v>3.11</v>
          </cell>
          <cell r="E11">
            <v>2.25</v>
          </cell>
          <cell r="F11">
            <v>2.71</v>
          </cell>
          <cell r="G11">
            <v>2.4900000000000002</v>
          </cell>
          <cell r="H11">
            <v>2.67</v>
          </cell>
          <cell r="I11">
            <v>2.35</v>
          </cell>
          <cell r="J11">
            <v>1.43</v>
          </cell>
          <cell r="K11">
            <v>0.79</v>
          </cell>
          <cell r="L11">
            <v>0.76</v>
          </cell>
          <cell r="M11">
            <v>1.71</v>
          </cell>
          <cell r="N11">
            <v>2.33</v>
          </cell>
          <cell r="O11">
            <v>3.38</v>
          </cell>
          <cell r="P11">
            <v>25.98</v>
          </cell>
          <cell r="U11">
            <v>3.11</v>
          </cell>
          <cell r="V11">
            <v>5.3599999999999994</v>
          </cell>
          <cell r="W11">
            <v>8.07</v>
          </cell>
          <cell r="X11">
            <v>10.56</v>
          </cell>
          <cell r="Y11">
            <v>13.23</v>
          </cell>
          <cell r="Z11">
            <v>15.58</v>
          </cell>
          <cell r="AA11">
            <v>17.010000000000002</v>
          </cell>
          <cell r="AB11">
            <v>17.8</v>
          </cell>
          <cell r="AC11">
            <v>18.560000000000002</v>
          </cell>
          <cell r="AD11">
            <v>20.270000000000003</v>
          </cell>
          <cell r="AE11">
            <v>22.6</v>
          </cell>
          <cell r="AF11">
            <v>25.98</v>
          </cell>
        </row>
        <row r="12">
          <cell r="D12">
            <v>49.87</v>
          </cell>
          <cell r="E12">
            <v>43.24</v>
          </cell>
          <cell r="F12">
            <v>51.28</v>
          </cell>
          <cell r="G12">
            <v>60.97</v>
          </cell>
          <cell r="H12">
            <v>66.34</v>
          </cell>
          <cell r="I12">
            <v>50.99</v>
          </cell>
          <cell r="J12">
            <v>40.22</v>
          </cell>
          <cell r="K12">
            <v>31.78</v>
          </cell>
          <cell r="L12">
            <v>27.93</v>
          </cell>
          <cell r="M12">
            <v>38.57</v>
          </cell>
          <cell r="N12">
            <v>45.21</v>
          </cell>
          <cell r="O12">
            <v>52.24</v>
          </cell>
          <cell r="P12">
            <v>558.64</v>
          </cell>
          <cell r="U12">
            <v>49.87</v>
          </cell>
          <cell r="V12">
            <v>93.11</v>
          </cell>
          <cell r="W12">
            <v>144.38999999999999</v>
          </cell>
          <cell r="X12">
            <v>205.35999999999999</v>
          </cell>
          <cell r="Y12">
            <v>271.7</v>
          </cell>
          <cell r="Z12">
            <v>322.69</v>
          </cell>
          <cell r="AA12">
            <v>362.90999999999997</v>
          </cell>
          <cell r="AB12">
            <v>394.68999999999994</v>
          </cell>
          <cell r="AC12">
            <v>422.61999999999995</v>
          </cell>
          <cell r="AD12">
            <v>461.18999999999994</v>
          </cell>
          <cell r="AE12">
            <v>506.39999999999992</v>
          </cell>
          <cell r="AF12">
            <v>558.63999999999987</v>
          </cell>
        </row>
        <row r="13">
          <cell r="D13">
            <v>66.569999999999993</v>
          </cell>
          <cell r="E13">
            <v>58.03</v>
          </cell>
          <cell r="F13">
            <v>67.849999999999994</v>
          </cell>
          <cell r="G13">
            <v>76.92</v>
          </cell>
          <cell r="H13">
            <v>87.88</v>
          </cell>
          <cell r="I13">
            <v>69.94</v>
          </cell>
          <cell r="J13">
            <v>56.74</v>
          </cell>
          <cell r="K13">
            <v>44.82</v>
          </cell>
          <cell r="L13">
            <v>39.130000000000003</v>
          </cell>
          <cell r="M13">
            <v>53.36</v>
          </cell>
          <cell r="N13">
            <v>61.39</v>
          </cell>
          <cell r="O13">
            <v>69.23</v>
          </cell>
          <cell r="P13">
            <v>751.86</v>
          </cell>
          <cell r="U13">
            <v>66.569999999999993</v>
          </cell>
          <cell r="V13">
            <v>124.6</v>
          </cell>
          <cell r="W13">
            <v>192.45</v>
          </cell>
          <cell r="X13">
            <v>269.37</v>
          </cell>
          <cell r="Y13">
            <v>357.25</v>
          </cell>
          <cell r="Z13">
            <v>427.19</v>
          </cell>
          <cell r="AA13">
            <v>483.93</v>
          </cell>
          <cell r="AB13">
            <v>528.75</v>
          </cell>
          <cell r="AC13">
            <v>567.88</v>
          </cell>
          <cell r="AD13">
            <v>621.24</v>
          </cell>
          <cell r="AE13">
            <v>682.63</v>
          </cell>
          <cell r="AF13">
            <v>751.86</v>
          </cell>
        </row>
        <row r="14">
          <cell r="D14">
            <v>98.59</v>
          </cell>
          <cell r="E14">
            <v>67.760000000000005</v>
          </cell>
          <cell r="F14">
            <v>104.71</v>
          </cell>
          <cell r="G14">
            <v>104.91</v>
          </cell>
          <cell r="H14">
            <v>108.6</v>
          </cell>
          <cell r="I14">
            <v>109.82</v>
          </cell>
          <cell r="J14">
            <v>113.48</v>
          </cell>
          <cell r="K14">
            <v>102.96</v>
          </cell>
          <cell r="L14">
            <v>104.49</v>
          </cell>
          <cell r="M14">
            <v>103.73</v>
          </cell>
          <cell r="N14">
            <v>94.96</v>
          </cell>
          <cell r="O14">
            <v>108.16</v>
          </cell>
          <cell r="P14">
            <v>1222.17</v>
          </cell>
          <cell r="U14">
            <v>98.59</v>
          </cell>
          <cell r="V14">
            <v>166.35000000000002</v>
          </cell>
          <cell r="W14">
            <v>271.06</v>
          </cell>
          <cell r="X14">
            <v>375.97</v>
          </cell>
          <cell r="Y14">
            <v>484.57000000000005</v>
          </cell>
          <cell r="Z14">
            <v>594.3900000000001</v>
          </cell>
          <cell r="AA14">
            <v>707.87000000000012</v>
          </cell>
          <cell r="AB14">
            <v>810.83000000000015</v>
          </cell>
          <cell r="AC14">
            <v>915.32000000000016</v>
          </cell>
          <cell r="AD14">
            <v>1019.0500000000002</v>
          </cell>
          <cell r="AE14">
            <v>1114.0100000000002</v>
          </cell>
          <cell r="AF14">
            <v>1222.1700000000003</v>
          </cell>
        </row>
        <row r="15">
          <cell r="D15">
            <v>202.1</v>
          </cell>
          <cell r="E15">
            <v>180.89</v>
          </cell>
          <cell r="F15">
            <v>181.12</v>
          </cell>
          <cell r="G15">
            <v>185.59</v>
          </cell>
          <cell r="H15">
            <v>247.05</v>
          </cell>
          <cell r="I15">
            <v>191.06</v>
          </cell>
          <cell r="J15">
            <v>154.63999999999999</v>
          </cell>
          <cell r="K15">
            <v>128.38</v>
          </cell>
          <cell r="L15">
            <v>114.37</v>
          </cell>
          <cell r="M15">
            <v>156.88999999999999</v>
          </cell>
          <cell r="N15">
            <v>176.08</v>
          </cell>
          <cell r="O15">
            <v>203.24</v>
          </cell>
          <cell r="P15">
            <v>2121.41</v>
          </cell>
          <cell r="U15">
            <v>202.1</v>
          </cell>
          <cell r="V15">
            <v>382.99</v>
          </cell>
          <cell r="W15">
            <v>564.11</v>
          </cell>
          <cell r="X15">
            <v>749.7</v>
          </cell>
          <cell r="Y15">
            <v>996.75</v>
          </cell>
          <cell r="Z15">
            <v>1187.81</v>
          </cell>
          <cell r="AA15">
            <v>1342.4499999999998</v>
          </cell>
          <cell r="AB15">
            <v>1470.83</v>
          </cell>
          <cell r="AC15">
            <v>1585.1999999999998</v>
          </cell>
          <cell r="AD15">
            <v>1742.0899999999997</v>
          </cell>
          <cell r="AE15">
            <v>1918.1699999999996</v>
          </cell>
          <cell r="AF15">
            <v>2121.41</v>
          </cell>
        </row>
        <row r="16">
          <cell r="D16">
            <v>20.77</v>
          </cell>
          <cell r="E16">
            <v>19.25</v>
          </cell>
          <cell r="F16">
            <v>18.52</v>
          </cell>
          <cell r="G16">
            <v>15.7</v>
          </cell>
          <cell r="H16">
            <v>16.170000000000002</v>
          </cell>
          <cell r="I16">
            <v>13.1</v>
          </cell>
          <cell r="J16">
            <v>8.41</v>
          </cell>
          <cell r="K16">
            <v>4.93</v>
          </cell>
          <cell r="L16">
            <v>5.51</v>
          </cell>
          <cell r="M16">
            <v>8.7799999999999994</v>
          </cell>
          <cell r="N16">
            <v>12.61</v>
          </cell>
          <cell r="O16">
            <v>16.7</v>
          </cell>
          <cell r="P16">
            <v>160.44999999999999</v>
          </cell>
          <cell r="U16">
            <v>20.77</v>
          </cell>
          <cell r="V16">
            <v>40.019999999999996</v>
          </cell>
          <cell r="W16">
            <v>58.539999999999992</v>
          </cell>
          <cell r="X16">
            <v>74.239999999999995</v>
          </cell>
          <cell r="Y16">
            <v>90.41</v>
          </cell>
          <cell r="Z16">
            <v>103.50999999999999</v>
          </cell>
          <cell r="AA16">
            <v>111.91999999999999</v>
          </cell>
          <cell r="AB16">
            <v>116.85</v>
          </cell>
          <cell r="AC16">
            <v>122.36</v>
          </cell>
          <cell r="AD16">
            <v>131.13999999999999</v>
          </cell>
          <cell r="AE16">
            <v>143.75</v>
          </cell>
          <cell r="AF16">
            <v>160.44999999999999</v>
          </cell>
        </row>
        <row r="17">
          <cell r="D17">
            <v>33.25</v>
          </cell>
          <cell r="E17">
            <v>28.79</v>
          </cell>
          <cell r="F17">
            <v>38.53</v>
          </cell>
          <cell r="G17">
            <v>70.67</v>
          </cell>
          <cell r="H17">
            <v>99.41</v>
          </cell>
          <cell r="I17">
            <v>72.5</v>
          </cell>
          <cell r="J17">
            <v>52.81</v>
          </cell>
          <cell r="K17">
            <v>36.229999999999997</v>
          </cell>
          <cell r="L17">
            <v>32.159999999999997</v>
          </cell>
          <cell r="M17">
            <v>62.25</v>
          </cell>
          <cell r="N17">
            <v>62.35</v>
          </cell>
          <cell r="O17">
            <v>43.37</v>
          </cell>
          <cell r="P17">
            <v>632.32000000000005</v>
          </cell>
          <cell r="U17">
            <v>33.25</v>
          </cell>
          <cell r="V17">
            <v>62.04</v>
          </cell>
          <cell r="W17">
            <v>100.57</v>
          </cell>
          <cell r="X17">
            <v>171.24</v>
          </cell>
          <cell r="Y17">
            <v>270.64999999999998</v>
          </cell>
          <cell r="Z17">
            <v>343.15</v>
          </cell>
          <cell r="AA17">
            <v>395.96</v>
          </cell>
          <cell r="AB17">
            <v>432.19</v>
          </cell>
          <cell r="AC17">
            <v>464.35</v>
          </cell>
          <cell r="AD17">
            <v>526.6</v>
          </cell>
          <cell r="AE17">
            <v>588.95000000000005</v>
          </cell>
          <cell r="AF17">
            <v>632.32000000000005</v>
          </cell>
        </row>
        <row r="18">
          <cell r="D18">
            <v>33.76</v>
          </cell>
          <cell r="E18">
            <v>29.22</v>
          </cell>
          <cell r="F18">
            <v>38.9</v>
          </cell>
          <cell r="G18">
            <v>71.73</v>
          </cell>
          <cell r="H18">
            <v>111.67</v>
          </cell>
          <cell r="I18">
            <v>86.96</v>
          </cell>
          <cell r="J18">
            <v>57.59</v>
          </cell>
          <cell r="K18">
            <v>40.590000000000003</v>
          </cell>
          <cell r="L18">
            <v>32.65</v>
          </cell>
          <cell r="M18">
            <v>63.19</v>
          </cell>
          <cell r="N18">
            <v>63.29</v>
          </cell>
          <cell r="O18">
            <v>44.02</v>
          </cell>
          <cell r="P18">
            <v>673.57</v>
          </cell>
          <cell r="U18">
            <v>33.76</v>
          </cell>
          <cell r="V18">
            <v>62.98</v>
          </cell>
          <cell r="W18">
            <v>101.88</v>
          </cell>
          <cell r="X18">
            <v>173.61</v>
          </cell>
          <cell r="Y18">
            <v>285.28000000000003</v>
          </cell>
          <cell r="Z18">
            <v>372.24</v>
          </cell>
          <cell r="AA18">
            <v>429.83000000000004</v>
          </cell>
          <cell r="AB18">
            <v>470.42000000000007</v>
          </cell>
          <cell r="AC18">
            <v>503.07000000000005</v>
          </cell>
          <cell r="AD18">
            <v>566.26</v>
          </cell>
          <cell r="AE18">
            <v>629.54999999999995</v>
          </cell>
          <cell r="AF18">
            <v>673.56999999999994</v>
          </cell>
        </row>
        <row r="19">
          <cell r="D19">
            <v>58.88</v>
          </cell>
          <cell r="E19">
            <v>52.52</v>
          </cell>
          <cell r="F19">
            <v>64.760000000000005</v>
          </cell>
          <cell r="G19">
            <v>95.87</v>
          </cell>
          <cell r="H19">
            <v>125.8</v>
          </cell>
          <cell r="I19">
            <v>110.61</v>
          </cell>
          <cell r="J19">
            <v>85.15</v>
          </cell>
          <cell r="K19">
            <v>58.85</v>
          </cell>
          <cell r="L19">
            <v>51.64</v>
          </cell>
          <cell r="M19">
            <v>83.11</v>
          </cell>
          <cell r="N19">
            <v>90.89</v>
          </cell>
          <cell r="O19">
            <v>74.12</v>
          </cell>
          <cell r="P19">
            <v>952.2</v>
          </cell>
          <cell r="U19">
            <v>58.88</v>
          </cell>
          <cell r="V19">
            <v>111.4</v>
          </cell>
          <cell r="W19">
            <v>176.16000000000003</v>
          </cell>
          <cell r="X19">
            <v>272.03000000000003</v>
          </cell>
          <cell r="Y19">
            <v>397.83000000000004</v>
          </cell>
          <cell r="Z19">
            <v>508.44000000000005</v>
          </cell>
          <cell r="AA19">
            <v>593.59</v>
          </cell>
          <cell r="AB19">
            <v>652.44000000000005</v>
          </cell>
          <cell r="AC19">
            <v>704.08</v>
          </cell>
          <cell r="AD19">
            <v>787.19</v>
          </cell>
          <cell r="AE19">
            <v>878.08</v>
          </cell>
          <cell r="AF19">
            <v>952.2</v>
          </cell>
        </row>
        <row r="20">
          <cell r="D20">
            <v>37.46</v>
          </cell>
          <cell r="E20">
            <v>32.4</v>
          </cell>
          <cell r="F20">
            <v>25.18</v>
          </cell>
          <cell r="G20">
            <v>54.05</v>
          </cell>
          <cell r="H20">
            <v>73.34</v>
          </cell>
          <cell r="I20">
            <v>38.15</v>
          </cell>
          <cell r="J20">
            <v>17.93</v>
          </cell>
          <cell r="K20">
            <v>14.46</v>
          </cell>
          <cell r="L20">
            <v>13.84</v>
          </cell>
          <cell r="M20">
            <v>22.86</v>
          </cell>
          <cell r="N20">
            <v>29.31</v>
          </cell>
          <cell r="O20">
            <v>31.65</v>
          </cell>
          <cell r="P20">
            <v>390.63</v>
          </cell>
          <cell r="U20">
            <v>37.46</v>
          </cell>
          <cell r="V20">
            <v>69.86</v>
          </cell>
          <cell r="W20">
            <v>95.039999999999992</v>
          </cell>
          <cell r="X20">
            <v>149.08999999999997</v>
          </cell>
          <cell r="Y20">
            <v>222.42999999999998</v>
          </cell>
          <cell r="Z20">
            <v>260.58</v>
          </cell>
          <cell r="AA20">
            <v>278.51</v>
          </cell>
          <cell r="AB20">
            <v>292.96999999999997</v>
          </cell>
          <cell r="AC20">
            <v>306.80999999999995</v>
          </cell>
          <cell r="AD20">
            <v>329.66999999999996</v>
          </cell>
          <cell r="AE20">
            <v>358.97999999999996</v>
          </cell>
          <cell r="AF20">
            <v>390.62999999999994</v>
          </cell>
        </row>
        <row r="21">
          <cell r="D21">
            <v>31.74</v>
          </cell>
          <cell r="E21">
            <v>23.77</v>
          </cell>
          <cell r="F21">
            <v>30.89</v>
          </cell>
          <cell r="G21">
            <v>48.63</v>
          </cell>
          <cell r="H21">
            <v>42.04</v>
          </cell>
          <cell r="I21">
            <v>22.37</v>
          </cell>
          <cell r="J21">
            <v>12.3</v>
          </cell>
          <cell r="K21">
            <v>7.07</v>
          </cell>
          <cell r="L21">
            <v>7.14</v>
          </cell>
          <cell r="M21">
            <v>13.13</v>
          </cell>
          <cell r="N21">
            <v>20.48</v>
          </cell>
          <cell r="O21">
            <v>29.56</v>
          </cell>
          <cell r="P21">
            <v>289.12</v>
          </cell>
          <cell r="U21">
            <v>31.74</v>
          </cell>
          <cell r="V21">
            <v>55.51</v>
          </cell>
          <cell r="W21">
            <v>86.4</v>
          </cell>
          <cell r="X21">
            <v>135.03</v>
          </cell>
          <cell r="Y21">
            <v>177.07</v>
          </cell>
          <cell r="Z21">
            <v>199.44</v>
          </cell>
          <cell r="AA21">
            <v>211.74</v>
          </cell>
          <cell r="AB21">
            <v>218.81</v>
          </cell>
          <cell r="AC21">
            <v>225.95</v>
          </cell>
          <cell r="AD21">
            <v>239.07999999999998</v>
          </cell>
          <cell r="AE21">
            <v>259.56</v>
          </cell>
          <cell r="AF21">
            <v>289.12</v>
          </cell>
        </row>
        <row r="22">
          <cell r="D22">
            <v>44.08</v>
          </cell>
          <cell r="E22">
            <v>42.84</v>
          </cell>
          <cell r="F22">
            <v>47.32</v>
          </cell>
          <cell r="G22">
            <v>74.13</v>
          </cell>
          <cell r="H22">
            <v>111.73</v>
          </cell>
          <cell r="I22">
            <v>69.33</v>
          </cell>
          <cell r="J22">
            <v>53.46</v>
          </cell>
          <cell r="K22">
            <v>44.73</v>
          </cell>
          <cell r="L22">
            <v>49.67</v>
          </cell>
          <cell r="M22">
            <v>64.37</v>
          </cell>
          <cell r="N22">
            <v>57.43</v>
          </cell>
          <cell r="O22">
            <v>46.55</v>
          </cell>
          <cell r="P22">
            <v>705.64</v>
          </cell>
          <cell r="U22">
            <v>44.08</v>
          </cell>
          <cell r="V22">
            <v>86.92</v>
          </cell>
          <cell r="W22">
            <v>134.24</v>
          </cell>
          <cell r="X22">
            <v>208.37</v>
          </cell>
          <cell r="Y22">
            <v>320.10000000000002</v>
          </cell>
          <cell r="Z22">
            <v>389.43</v>
          </cell>
          <cell r="AA22">
            <v>442.89</v>
          </cell>
          <cell r="AB22">
            <v>487.62</v>
          </cell>
          <cell r="AC22">
            <v>537.29</v>
          </cell>
          <cell r="AD22">
            <v>601.66</v>
          </cell>
          <cell r="AE22">
            <v>659.08999999999992</v>
          </cell>
          <cell r="AF22">
            <v>705.63999999999987</v>
          </cell>
        </row>
        <row r="23">
          <cell r="D23">
            <v>120.46</v>
          </cell>
          <cell r="E23">
            <v>101.97</v>
          </cell>
          <cell r="F23">
            <v>92.89</v>
          </cell>
          <cell r="G23">
            <v>100.81</v>
          </cell>
          <cell r="H23">
            <v>129.61000000000001</v>
          </cell>
          <cell r="I23">
            <v>105.12</v>
          </cell>
          <cell r="J23">
            <v>87.97</v>
          </cell>
          <cell r="K23">
            <v>75.989999999999995</v>
          </cell>
          <cell r="L23">
            <v>67.5</v>
          </cell>
          <cell r="M23">
            <v>89.86</v>
          </cell>
          <cell r="N23">
            <v>101.78</v>
          </cell>
          <cell r="O23">
            <v>119.01</v>
          </cell>
          <cell r="P23">
            <v>1192.97</v>
          </cell>
          <cell r="U23">
            <v>120.46</v>
          </cell>
          <cell r="V23">
            <v>222.43</v>
          </cell>
          <cell r="W23">
            <v>315.32</v>
          </cell>
          <cell r="X23">
            <v>416.13</v>
          </cell>
          <cell r="Y23">
            <v>545.74</v>
          </cell>
          <cell r="Z23">
            <v>650.86</v>
          </cell>
          <cell r="AA23">
            <v>738.83</v>
          </cell>
          <cell r="AB23">
            <v>814.82</v>
          </cell>
          <cell r="AC23">
            <v>882.32</v>
          </cell>
          <cell r="AD23">
            <v>972.18000000000006</v>
          </cell>
          <cell r="AE23">
            <v>1073.96</v>
          </cell>
          <cell r="AF23">
            <v>1192.97</v>
          </cell>
        </row>
        <row r="24">
          <cell r="D24">
            <v>520.11</v>
          </cell>
          <cell r="E24">
            <v>469.78</v>
          </cell>
          <cell r="F24">
            <v>537.97</v>
          </cell>
          <cell r="G24">
            <v>547.72</v>
          </cell>
          <cell r="H24">
            <v>591.6</v>
          </cell>
          <cell r="I24">
            <v>573.57000000000005</v>
          </cell>
          <cell r="J24">
            <v>581.16999999999996</v>
          </cell>
          <cell r="K24">
            <v>572</v>
          </cell>
          <cell r="L24">
            <v>548.69000000000005</v>
          </cell>
          <cell r="M24">
            <v>558.36</v>
          </cell>
          <cell r="N24">
            <v>538</v>
          </cell>
          <cell r="O24">
            <v>546.09</v>
          </cell>
          <cell r="P24">
            <v>6585.06</v>
          </cell>
          <cell r="U24">
            <v>520.11</v>
          </cell>
          <cell r="V24">
            <v>989.89</v>
          </cell>
          <cell r="W24">
            <v>1527.8600000000001</v>
          </cell>
          <cell r="X24">
            <v>2075.58</v>
          </cell>
          <cell r="Y24">
            <v>2667.18</v>
          </cell>
          <cell r="Z24">
            <v>3240.75</v>
          </cell>
          <cell r="AA24">
            <v>3821.92</v>
          </cell>
          <cell r="AB24">
            <v>4393.92</v>
          </cell>
          <cell r="AC24">
            <v>4942.6100000000006</v>
          </cell>
          <cell r="AD24">
            <v>5500.97</v>
          </cell>
          <cell r="AE24">
            <v>6038.97</v>
          </cell>
          <cell r="AF24">
            <v>6585.06</v>
          </cell>
        </row>
        <row r="25">
          <cell r="D25">
            <v>31.72</v>
          </cell>
          <cell r="E25">
            <v>24.11</v>
          </cell>
          <cell r="F25">
            <v>33.65</v>
          </cell>
          <cell r="G25">
            <v>54.85</v>
          </cell>
          <cell r="H25">
            <v>43.74</v>
          </cell>
          <cell r="I25">
            <v>22.62</v>
          </cell>
          <cell r="J25">
            <v>12.05</v>
          </cell>
          <cell r="K25">
            <v>6.9</v>
          </cell>
          <cell r="L25">
            <v>6.94</v>
          </cell>
          <cell r="M25">
            <v>13.39</v>
          </cell>
          <cell r="N25">
            <v>20.8</v>
          </cell>
          <cell r="O25">
            <v>29.39</v>
          </cell>
          <cell r="P25">
            <v>300.16000000000003</v>
          </cell>
          <cell r="U25">
            <v>31.72</v>
          </cell>
          <cell r="V25">
            <v>55.83</v>
          </cell>
          <cell r="W25">
            <v>89.47999999999999</v>
          </cell>
          <cell r="X25">
            <v>144.32999999999998</v>
          </cell>
          <cell r="Y25">
            <v>188.07</v>
          </cell>
          <cell r="Z25">
            <v>210.69</v>
          </cell>
          <cell r="AA25">
            <v>222.74</v>
          </cell>
          <cell r="AB25">
            <v>229.64000000000001</v>
          </cell>
          <cell r="AC25">
            <v>236.58</v>
          </cell>
          <cell r="AD25">
            <v>249.97000000000003</v>
          </cell>
          <cell r="AE25">
            <v>270.77000000000004</v>
          </cell>
          <cell r="AF25">
            <v>300.16000000000003</v>
          </cell>
        </row>
        <row r="26">
          <cell r="D26">
            <v>-12</v>
          </cell>
          <cell r="E26">
            <v>-3.86</v>
          </cell>
          <cell r="F26">
            <v>-1</v>
          </cell>
          <cell r="G26">
            <v>0</v>
          </cell>
          <cell r="H26">
            <v>0</v>
          </cell>
          <cell r="I26">
            <v>0</v>
          </cell>
          <cell r="J26">
            <v>0</v>
          </cell>
          <cell r="K26">
            <v>-1</v>
          </cell>
          <cell r="L26">
            <v>-2</v>
          </cell>
          <cell r="M26">
            <v>-3</v>
          </cell>
          <cell r="N26">
            <v>-6</v>
          </cell>
          <cell r="O26">
            <v>-12</v>
          </cell>
          <cell r="P26">
            <v>-40.86</v>
          </cell>
          <cell r="U26">
            <v>-12</v>
          </cell>
          <cell r="V26">
            <v>-15.86</v>
          </cell>
          <cell r="W26">
            <v>-16.86</v>
          </cell>
          <cell r="X26">
            <v>-16.86</v>
          </cell>
          <cell r="Y26">
            <v>-16.86</v>
          </cell>
          <cell r="Z26">
            <v>-16.86</v>
          </cell>
          <cell r="AA26">
            <v>-16.86</v>
          </cell>
          <cell r="AB26">
            <v>-17.86</v>
          </cell>
          <cell r="AC26">
            <v>-19.86</v>
          </cell>
          <cell r="AD26">
            <v>-22.86</v>
          </cell>
          <cell r="AE26">
            <v>-28.86</v>
          </cell>
          <cell r="AF26">
            <v>-40.86</v>
          </cell>
        </row>
        <row r="27">
          <cell r="D27">
            <v>26.1</v>
          </cell>
          <cell r="E27">
            <v>21.99</v>
          </cell>
          <cell r="F27">
            <v>20.96</v>
          </cell>
          <cell r="G27">
            <v>22.72</v>
          </cell>
          <cell r="H27">
            <v>33.78</v>
          </cell>
          <cell r="I27">
            <v>32.71</v>
          </cell>
          <cell r="J27">
            <v>29.46</v>
          </cell>
          <cell r="K27">
            <v>19.079999999999998</v>
          </cell>
          <cell r="L27">
            <v>17.489999999999998</v>
          </cell>
          <cell r="M27">
            <v>23.76</v>
          </cell>
          <cell r="N27">
            <v>27.36</v>
          </cell>
          <cell r="O27">
            <v>28.15</v>
          </cell>
          <cell r="P27">
            <v>303.56</v>
          </cell>
          <cell r="U27">
            <v>26.1</v>
          </cell>
          <cell r="V27">
            <v>48.09</v>
          </cell>
          <cell r="W27">
            <v>69.050000000000011</v>
          </cell>
          <cell r="X27">
            <v>91.77000000000001</v>
          </cell>
          <cell r="Y27">
            <v>125.55000000000001</v>
          </cell>
          <cell r="Z27">
            <v>158.26000000000002</v>
          </cell>
          <cell r="AA27">
            <v>187.72000000000003</v>
          </cell>
          <cell r="AB27">
            <v>206.8</v>
          </cell>
          <cell r="AC27">
            <v>224.29000000000002</v>
          </cell>
          <cell r="AD27">
            <v>248.05</v>
          </cell>
          <cell r="AE27">
            <v>275.41000000000003</v>
          </cell>
          <cell r="AF27">
            <v>303.56</v>
          </cell>
        </row>
        <row r="28">
          <cell r="D28">
            <v>38.130000000000003</v>
          </cell>
          <cell r="E28">
            <v>34.479999999999997</v>
          </cell>
          <cell r="F28">
            <v>38.14</v>
          </cell>
          <cell r="G28">
            <v>35.08</v>
          </cell>
          <cell r="H28">
            <v>32.619999999999997</v>
          </cell>
          <cell r="I28">
            <v>33.520000000000003</v>
          </cell>
          <cell r="J28">
            <v>33.36</v>
          </cell>
          <cell r="K28">
            <v>36.4</v>
          </cell>
          <cell r="L28">
            <v>33.5</v>
          </cell>
          <cell r="M28">
            <v>36.81</v>
          </cell>
          <cell r="N28">
            <v>36.33</v>
          </cell>
          <cell r="O28">
            <v>37.67</v>
          </cell>
          <cell r="P28">
            <v>426.04</v>
          </cell>
          <cell r="U28">
            <v>38.130000000000003</v>
          </cell>
          <cell r="V28">
            <v>72.61</v>
          </cell>
          <cell r="W28">
            <v>110.75</v>
          </cell>
          <cell r="X28">
            <v>145.82999999999998</v>
          </cell>
          <cell r="Y28">
            <v>178.45</v>
          </cell>
          <cell r="Z28">
            <v>211.97</v>
          </cell>
          <cell r="AA28">
            <v>245.32999999999998</v>
          </cell>
          <cell r="AB28">
            <v>281.72999999999996</v>
          </cell>
          <cell r="AC28">
            <v>315.22999999999996</v>
          </cell>
          <cell r="AD28">
            <v>352.03999999999996</v>
          </cell>
          <cell r="AE28">
            <v>388.36999999999995</v>
          </cell>
          <cell r="AF28">
            <v>426.03999999999996</v>
          </cell>
        </row>
        <row r="29">
          <cell r="D29">
            <v>48.81</v>
          </cell>
          <cell r="E29">
            <v>45.15</v>
          </cell>
          <cell r="F29">
            <v>50.29</v>
          </cell>
          <cell r="G29">
            <v>45.8</v>
          </cell>
          <cell r="H29">
            <v>41.67</v>
          </cell>
          <cell r="I29">
            <v>43.25</v>
          </cell>
          <cell r="J29">
            <v>42.7</v>
          </cell>
          <cell r="K29">
            <v>47.24</v>
          </cell>
          <cell r="L29">
            <v>43.38</v>
          </cell>
          <cell r="M29">
            <v>47.53</v>
          </cell>
          <cell r="N29">
            <v>47.4</v>
          </cell>
          <cell r="O29">
            <v>49.52</v>
          </cell>
          <cell r="P29">
            <v>552.74</v>
          </cell>
          <cell r="U29">
            <v>48.81</v>
          </cell>
          <cell r="V29">
            <v>93.960000000000008</v>
          </cell>
          <cell r="W29">
            <v>144.25</v>
          </cell>
          <cell r="X29">
            <v>190.05</v>
          </cell>
          <cell r="Y29">
            <v>231.72000000000003</v>
          </cell>
          <cell r="Z29">
            <v>274.97000000000003</v>
          </cell>
          <cell r="AA29">
            <v>317.67</v>
          </cell>
          <cell r="AB29">
            <v>364.91</v>
          </cell>
          <cell r="AC29">
            <v>408.29</v>
          </cell>
          <cell r="AD29">
            <v>455.82000000000005</v>
          </cell>
          <cell r="AE29">
            <v>503.22</v>
          </cell>
          <cell r="AF29">
            <v>552.74</v>
          </cell>
        </row>
        <row r="30">
          <cell r="D30">
            <v>54.31</v>
          </cell>
          <cell r="E30">
            <v>46.73</v>
          </cell>
          <cell r="F30">
            <v>46.69</v>
          </cell>
          <cell r="G30">
            <v>41.57</v>
          </cell>
          <cell r="H30">
            <v>45.53</v>
          </cell>
          <cell r="I30">
            <v>43.77</v>
          </cell>
          <cell r="J30">
            <v>39.29</v>
          </cell>
          <cell r="K30">
            <v>36.340000000000003</v>
          </cell>
          <cell r="L30">
            <v>37.33</v>
          </cell>
          <cell r="M30">
            <v>42.89</v>
          </cell>
          <cell r="N30">
            <v>47.18</v>
          </cell>
          <cell r="O30">
            <v>54.42</v>
          </cell>
          <cell r="P30">
            <v>536.04999999999995</v>
          </cell>
          <cell r="U30">
            <v>54.31</v>
          </cell>
          <cell r="V30">
            <v>101.03999999999999</v>
          </cell>
          <cell r="W30">
            <v>147.72999999999999</v>
          </cell>
          <cell r="X30">
            <v>189.29999999999998</v>
          </cell>
          <cell r="Y30">
            <v>234.82999999999998</v>
          </cell>
          <cell r="Z30">
            <v>278.59999999999997</v>
          </cell>
          <cell r="AA30">
            <v>317.89</v>
          </cell>
          <cell r="AB30">
            <v>354.23</v>
          </cell>
          <cell r="AC30">
            <v>391.56</v>
          </cell>
          <cell r="AD30">
            <v>434.45</v>
          </cell>
          <cell r="AE30">
            <v>481.63</v>
          </cell>
          <cell r="AF30">
            <v>536.04999999999995</v>
          </cell>
        </row>
        <row r="31">
          <cell r="D31">
            <v>20.13</v>
          </cell>
          <cell r="E31">
            <v>17.309999999999999</v>
          </cell>
          <cell r="F31">
            <v>17.59</v>
          </cell>
          <cell r="G31">
            <v>9.5</v>
          </cell>
          <cell r="H31">
            <v>6.25</v>
          </cell>
          <cell r="I31">
            <v>5.82</v>
          </cell>
          <cell r="J31">
            <v>8.76</v>
          </cell>
          <cell r="K31">
            <v>11.65</v>
          </cell>
          <cell r="L31">
            <v>11.71</v>
          </cell>
          <cell r="M31">
            <v>17.329999999999998</v>
          </cell>
          <cell r="N31">
            <v>18.52</v>
          </cell>
          <cell r="O31">
            <v>19.7</v>
          </cell>
          <cell r="P31">
            <v>164.27</v>
          </cell>
          <cell r="U31">
            <v>20.13</v>
          </cell>
          <cell r="V31">
            <v>37.44</v>
          </cell>
          <cell r="W31">
            <v>55.03</v>
          </cell>
          <cell r="X31">
            <v>64.53</v>
          </cell>
          <cell r="Y31">
            <v>70.78</v>
          </cell>
          <cell r="Z31">
            <v>76.599999999999994</v>
          </cell>
          <cell r="AA31">
            <v>85.36</v>
          </cell>
          <cell r="AB31">
            <v>97.01</v>
          </cell>
          <cell r="AC31">
            <v>108.72</v>
          </cell>
          <cell r="AD31">
            <v>126.05</v>
          </cell>
          <cell r="AE31">
            <v>144.57</v>
          </cell>
          <cell r="AF31">
            <v>164.26999999999998</v>
          </cell>
        </row>
        <row r="32">
          <cell r="D32">
            <v>13.75</v>
          </cell>
          <cell r="E32">
            <v>12.24</v>
          </cell>
          <cell r="F32">
            <v>13.12</v>
          </cell>
          <cell r="G32">
            <v>12.88</v>
          </cell>
          <cell r="H32">
            <v>13.68</v>
          </cell>
          <cell r="I32">
            <v>14.02</v>
          </cell>
          <cell r="J32">
            <v>14.91</v>
          </cell>
          <cell r="K32">
            <v>9.4700000000000006</v>
          </cell>
          <cell r="L32">
            <v>8.9499999999999993</v>
          </cell>
          <cell r="M32">
            <v>11.43</v>
          </cell>
          <cell r="N32">
            <v>11.72</v>
          </cell>
          <cell r="O32">
            <v>13.18</v>
          </cell>
          <cell r="P32">
            <v>149.35</v>
          </cell>
          <cell r="U32">
            <v>13.75</v>
          </cell>
          <cell r="V32">
            <v>25.990000000000002</v>
          </cell>
          <cell r="W32">
            <v>39.11</v>
          </cell>
          <cell r="X32">
            <v>51.99</v>
          </cell>
          <cell r="Y32">
            <v>65.67</v>
          </cell>
          <cell r="Z32">
            <v>79.69</v>
          </cell>
          <cell r="AA32">
            <v>94.6</v>
          </cell>
          <cell r="AB32">
            <v>104.07</v>
          </cell>
          <cell r="AC32">
            <v>113.02</v>
          </cell>
          <cell r="AD32">
            <v>124.44999999999999</v>
          </cell>
          <cell r="AE32">
            <v>136.16999999999999</v>
          </cell>
          <cell r="AF32">
            <v>149.35</v>
          </cell>
        </row>
        <row r="33">
          <cell r="D33">
            <v>42.47</v>
          </cell>
          <cell r="E33">
            <v>37.25</v>
          </cell>
          <cell r="F33">
            <v>36.22</v>
          </cell>
          <cell r="G33">
            <v>26.17</v>
          </cell>
          <cell r="H33">
            <v>24.17</v>
          </cell>
          <cell r="I33">
            <v>23.16</v>
          </cell>
          <cell r="J33">
            <v>25.93</v>
          </cell>
          <cell r="K33">
            <v>27.99</v>
          </cell>
          <cell r="L33">
            <v>28.56</v>
          </cell>
          <cell r="M33">
            <v>35.840000000000003</v>
          </cell>
          <cell r="N33">
            <v>39.39</v>
          </cell>
          <cell r="O33">
            <v>42.46</v>
          </cell>
          <cell r="P33">
            <v>389.61</v>
          </cell>
          <cell r="U33">
            <v>42.47</v>
          </cell>
          <cell r="V33">
            <v>79.72</v>
          </cell>
          <cell r="W33">
            <v>115.94</v>
          </cell>
          <cell r="X33">
            <v>142.11000000000001</v>
          </cell>
          <cell r="Y33">
            <v>166.28000000000003</v>
          </cell>
          <cell r="Z33">
            <v>189.44000000000003</v>
          </cell>
          <cell r="AA33">
            <v>215.37000000000003</v>
          </cell>
          <cell r="AB33">
            <v>243.36000000000004</v>
          </cell>
          <cell r="AC33">
            <v>271.92</v>
          </cell>
          <cell r="AD33">
            <v>307.76</v>
          </cell>
          <cell r="AE33">
            <v>347.15</v>
          </cell>
          <cell r="AF33">
            <v>389.60999999999996</v>
          </cell>
        </row>
        <row r="34">
          <cell r="D34">
            <v>72.180000000000007</v>
          </cell>
          <cell r="E34">
            <v>65.02</v>
          </cell>
          <cell r="F34">
            <v>71.599999999999994</v>
          </cell>
          <cell r="G34">
            <v>64.94</v>
          </cell>
          <cell r="H34">
            <v>59.45</v>
          </cell>
          <cell r="I34">
            <v>62.59</v>
          </cell>
          <cell r="J34">
            <v>62.16</v>
          </cell>
          <cell r="K34">
            <v>69.14</v>
          </cell>
          <cell r="L34">
            <v>62.78</v>
          </cell>
          <cell r="M34">
            <v>69.87</v>
          </cell>
          <cell r="N34">
            <v>69.150000000000006</v>
          </cell>
          <cell r="O34">
            <v>71.42</v>
          </cell>
          <cell r="P34">
            <v>800.3</v>
          </cell>
          <cell r="U34">
            <v>72.180000000000007</v>
          </cell>
          <cell r="V34">
            <v>137.19999999999999</v>
          </cell>
          <cell r="W34">
            <v>208.79999999999998</v>
          </cell>
          <cell r="X34">
            <v>273.74</v>
          </cell>
          <cell r="Y34">
            <v>333.19</v>
          </cell>
          <cell r="Z34">
            <v>395.78</v>
          </cell>
          <cell r="AA34">
            <v>457.93999999999994</v>
          </cell>
          <cell r="AB34">
            <v>527.07999999999993</v>
          </cell>
          <cell r="AC34">
            <v>589.8599999999999</v>
          </cell>
          <cell r="AD34">
            <v>659.7299999999999</v>
          </cell>
          <cell r="AE34">
            <v>728.87999999999988</v>
          </cell>
          <cell r="AF34">
            <v>800.29999999999984</v>
          </cell>
        </row>
        <row r="35">
          <cell r="D35">
            <v>26.5</v>
          </cell>
          <cell r="E35">
            <v>23.8</v>
          </cell>
          <cell r="F35">
            <v>24.73</v>
          </cell>
          <cell r="G35">
            <v>5.77</v>
          </cell>
          <cell r="H35">
            <v>4.5999999999999996</v>
          </cell>
          <cell r="I35">
            <v>21.55</v>
          </cell>
          <cell r="J35">
            <v>24.64</v>
          </cell>
          <cell r="K35">
            <v>16.600000000000001</v>
          </cell>
          <cell r="L35">
            <v>15.21</v>
          </cell>
          <cell r="M35">
            <v>18.39</v>
          </cell>
          <cell r="N35">
            <v>19.28</v>
          </cell>
          <cell r="O35">
            <v>21.79</v>
          </cell>
          <cell r="P35">
            <v>222.86</v>
          </cell>
          <cell r="U35">
            <v>26.5</v>
          </cell>
          <cell r="V35">
            <v>50.3</v>
          </cell>
          <cell r="W35">
            <v>75.03</v>
          </cell>
          <cell r="X35">
            <v>80.8</v>
          </cell>
          <cell r="Y35">
            <v>85.399999999999991</v>
          </cell>
          <cell r="Z35">
            <v>106.94999999999999</v>
          </cell>
          <cell r="AA35">
            <v>131.58999999999997</v>
          </cell>
          <cell r="AB35">
            <v>148.18999999999997</v>
          </cell>
          <cell r="AC35">
            <v>163.39999999999998</v>
          </cell>
          <cell r="AD35">
            <v>181.78999999999996</v>
          </cell>
          <cell r="AE35">
            <v>201.06999999999996</v>
          </cell>
          <cell r="AF35">
            <v>222.85999999999996</v>
          </cell>
        </row>
        <row r="36">
          <cell r="D36">
            <v>37.58</v>
          </cell>
          <cell r="E36">
            <v>36</v>
          </cell>
          <cell r="F36">
            <v>38.6</v>
          </cell>
          <cell r="G36">
            <v>34.799999999999997</v>
          </cell>
          <cell r="H36">
            <v>31.63</v>
          </cell>
          <cell r="I36">
            <v>34.64</v>
          </cell>
          <cell r="J36">
            <v>38.380000000000003</v>
          </cell>
          <cell r="K36">
            <v>34.22</v>
          </cell>
          <cell r="L36">
            <v>29.43</v>
          </cell>
          <cell r="M36">
            <v>31.95</v>
          </cell>
          <cell r="N36">
            <v>35.659999999999997</v>
          </cell>
          <cell r="O36">
            <v>37.29</v>
          </cell>
          <cell r="P36">
            <v>420.18</v>
          </cell>
          <cell r="U36">
            <v>37.58</v>
          </cell>
          <cell r="V36">
            <v>73.58</v>
          </cell>
          <cell r="W36">
            <v>112.18</v>
          </cell>
          <cell r="X36">
            <v>146.98000000000002</v>
          </cell>
          <cell r="Y36">
            <v>178.61</v>
          </cell>
          <cell r="Z36">
            <v>213.25</v>
          </cell>
          <cell r="AA36">
            <v>251.63</v>
          </cell>
          <cell r="AB36">
            <v>285.85000000000002</v>
          </cell>
          <cell r="AC36">
            <v>315.28000000000003</v>
          </cell>
          <cell r="AD36">
            <v>347.23</v>
          </cell>
          <cell r="AE36">
            <v>382.89</v>
          </cell>
          <cell r="AF36">
            <v>420.18</v>
          </cell>
        </row>
        <row r="37">
          <cell r="D37">
            <v>0</v>
          </cell>
          <cell r="E37">
            <v>0</v>
          </cell>
          <cell r="U37">
            <v>0</v>
          </cell>
          <cell r="V37">
            <v>0</v>
          </cell>
          <cell r="W37">
            <v>0</v>
          </cell>
          <cell r="X37">
            <v>0</v>
          </cell>
          <cell r="Y37">
            <v>0</v>
          </cell>
          <cell r="Z37">
            <v>0</v>
          </cell>
          <cell r="AA37">
            <v>0</v>
          </cell>
          <cell r="AB37">
            <v>0</v>
          </cell>
          <cell r="AC37">
            <v>0</v>
          </cell>
          <cell r="AD37">
            <v>0</v>
          </cell>
          <cell r="AE37">
            <v>0</v>
          </cell>
          <cell r="AF37">
            <v>0</v>
          </cell>
        </row>
        <row r="38">
          <cell r="D38">
            <v>2882.99</v>
          </cell>
          <cell r="E38">
            <v>2565.5300000000002</v>
          </cell>
          <cell r="F38">
            <v>2877.44</v>
          </cell>
          <cell r="G38">
            <v>2984.2</v>
          </cell>
          <cell r="H38">
            <v>3381.77</v>
          </cell>
          <cell r="I38">
            <v>2917.47</v>
          </cell>
          <cell r="J38">
            <v>2700.49</v>
          </cell>
          <cell r="K38">
            <v>2487.69</v>
          </cell>
          <cell r="L38">
            <v>2345.27</v>
          </cell>
          <cell r="M38">
            <v>2724.16</v>
          </cell>
          <cell r="N38">
            <v>2882.7</v>
          </cell>
          <cell r="O38">
            <v>2987.26</v>
          </cell>
          <cell r="P38">
            <v>33736.97</v>
          </cell>
          <cell r="U38">
            <v>2882.9899999999989</v>
          </cell>
          <cell r="V38">
            <v>5448.5199999999995</v>
          </cell>
          <cell r="W38">
            <v>8325.9599999999991</v>
          </cell>
          <cell r="X38">
            <v>11310.159999999998</v>
          </cell>
          <cell r="Y38">
            <v>14691.93</v>
          </cell>
          <cell r="Z38">
            <v>17609.399999999994</v>
          </cell>
          <cell r="AA38">
            <v>20309.89</v>
          </cell>
          <cell r="AB38">
            <v>22797.579999999991</v>
          </cell>
          <cell r="AC38">
            <v>25142.850000000002</v>
          </cell>
          <cell r="AD38">
            <v>27867.01</v>
          </cell>
          <cell r="AE38">
            <v>30749.71</v>
          </cell>
          <cell r="AF38">
            <v>33736.970000000008</v>
          </cell>
        </row>
        <row r="39">
          <cell r="D39">
            <v>0.37</v>
          </cell>
          <cell r="E39">
            <v>0.34</v>
          </cell>
          <cell r="F39">
            <v>0.37</v>
          </cell>
          <cell r="G39">
            <v>0.36</v>
          </cell>
          <cell r="H39">
            <v>0.37</v>
          </cell>
          <cell r="I39">
            <v>0.36</v>
          </cell>
          <cell r="J39">
            <v>0.37</v>
          </cell>
          <cell r="K39">
            <v>0.37</v>
          </cell>
          <cell r="L39">
            <v>0.36</v>
          </cell>
          <cell r="M39">
            <v>0.37</v>
          </cell>
          <cell r="N39">
            <v>0.36</v>
          </cell>
          <cell r="O39">
            <v>0.37</v>
          </cell>
          <cell r="P39">
            <v>4.37</v>
          </cell>
          <cell r="U39">
            <v>0.37</v>
          </cell>
          <cell r="V39">
            <v>0.71</v>
          </cell>
          <cell r="W39">
            <v>1.08</v>
          </cell>
          <cell r="X39">
            <v>1.44</v>
          </cell>
          <cell r="Y39">
            <v>1.81</v>
          </cell>
          <cell r="Z39">
            <v>2.17</v>
          </cell>
          <cell r="AA39">
            <v>2.54</v>
          </cell>
          <cell r="AB39">
            <v>2.91</v>
          </cell>
          <cell r="AC39">
            <v>3.27</v>
          </cell>
          <cell r="AD39">
            <v>3.64</v>
          </cell>
          <cell r="AE39">
            <v>4</v>
          </cell>
          <cell r="AF39">
            <v>4.37</v>
          </cell>
        </row>
        <row r="40">
          <cell r="D40">
            <v>2883.36</v>
          </cell>
          <cell r="E40">
            <v>2565.87</v>
          </cell>
          <cell r="F40">
            <v>2877.81</v>
          </cell>
          <cell r="G40">
            <v>2984.56</v>
          </cell>
          <cell r="H40">
            <v>3382.14</v>
          </cell>
          <cell r="I40">
            <v>2917.83</v>
          </cell>
          <cell r="J40">
            <v>2700.86</v>
          </cell>
          <cell r="K40">
            <v>2488.06</v>
          </cell>
          <cell r="L40">
            <v>2345.63</v>
          </cell>
          <cell r="M40">
            <v>2724.53</v>
          </cell>
          <cell r="N40">
            <v>2883.06</v>
          </cell>
          <cell r="O40">
            <v>2987.63</v>
          </cell>
          <cell r="P40">
            <v>33741.339999999997</v>
          </cell>
          <cell r="U40">
            <v>2883.3599999999988</v>
          </cell>
          <cell r="V40">
            <v>5449.23</v>
          </cell>
          <cell r="W40">
            <v>8327.0399999999991</v>
          </cell>
          <cell r="X40">
            <v>11311.599999999999</v>
          </cell>
          <cell r="Y40">
            <v>14693.74</v>
          </cell>
          <cell r="Z40">
            <v>17611.569999999992</v>
          </cell>
          <cell r="AA40">
            <v>20312.43</v>
          </cell>
          <cell r="AB40">
            <v>22800.489999999991</v>
          </cell>
          <cell r="AC40">
            <v>25146.120000000003</v>
          </cell>
          <cell r="AD40">
            <v>27870.649999999998</v>
          </cell>
          <cell r="AE40">
            <v>30753.71</v>
          </cell>
          <cell r="AF40">
            <v>33741.340000000011</v>
          </cell>
        </row>
        <row r="42">
          <cell r="D42">
            <v>23.51</v>
          </cell>
          <cell r="E42">
            <v>7.27</v>
          </cell>
          <cell r="F42">
            <v>3.6</v>
          </cell>
          <cell r="G42">
            <v>29.23</v>
          </cell>
          <cell r="H42">
            <v>15.94</v>
          </cell>
          <cell r="I42">
            <v>33.94</v>
          </cell>
          <cell r="J42">
            <v>48.84</v>
          </cell>
          <cell r="K42">
            <v>45.63</v>
          </cell>
          <cell r="L42">
            <v>0</v>
          </cell>
          <cell r="M42">
            <v>0</v>
          </cell>
          <cell r="N42">
            <v>23.07</v>
          </cell>
          <cell r="O42">
            <v>33.15</v>
          </cell>
          <cell r="P42">
            <v>264.18</v>
          </cell>
          <cell r="U42">
            <v>23.51</v>
          </cell>
          <cell r="V42">
            <v>30.78</v>
          </cell>
          <cell r="W42">
            <v>34.380000000000003</v>
          </cell>
          <cell r="X42">
            <v>63.61</v>
          </cell>
          <cell r="Y42">
            <v>79.55</v>
          </cell>
          <cell r="Z42">
            <v>113.49</v>
          </cell>
          <cell r="AA42">
            <v>162.32999999999998</v>
          </cell>
          <cell r="AB42">
            <v>207.95999999999998</v>
          </cell>
          <cell r="AC42">
            <v>207.95999999999998</v>
          </cell>
          <cell r="AD42">
            <v>207.95999999999998</v>
          </cell>
          <cell r="AE42">
            <v>231.02999999999997</v>
          </cell>
          <cell r="AF42">
            <v>264.17999999999995</v>
          </cell>
        </row>
        <row r="43">
          <cell r="D43">
            <v>1.75</v>
          </cell>
          <cell r="E43">
            <v>1.75</v>
          </cell>
          <cell r="F43">
            <v>0</v>
          </cell>
          <cell r="G43">
            <v>13.89</v>
          </cell>
          <cell r="H43">
            <v>41.15</v>
          </cell>
          <cell r="I43">
            <v>67.45</v>
          </cell>
          <cell r="J43">
            <v>192.39</v>
          </cell>
          <cell r="K43">
            <v>177.38</v>
          </cell>
          <cell r="L43">
            <v>58.88</v>
          </cell>
          <cell r="M43">
            <v>16.670000000000002</v>
          </cell>
          <cell r="N43">
            <v>23.97</v>
          </cell>
          <cell r="O43">
            <v>78.84</v>
          </cell>
          <cell r="P43">
            <v>674.12</v>
          </cell>
          <cell r="U43">
            <v>1.75</v>
          </cell>
          <cell r="V43">
            <v>3.5</v>
          </cell>
          <cell r="W43">
            <v>3.5</v>
          </cell>
          <cell r="X43">
            <v>17.39</v>
          </cell>
          <cell r="Y43">
            <v>58.54</v>
          </cell>
          <cell r="Z43">
            <v>125.99000000000001</v>
          </cell>
          <cell r="AA43">
            <v>318.38</v>
          </cell>
          <cell r="AB43">
            <v>495.76</v>
          </cell>
          <cell r="AC43">
            <v>554.64</v>
          </cell>
          <cell r="AD43">
            <v>571.30999999999995</v>
          </cell>
          <cell r="AE43">
            <v>595.28</v>
          </cell>
          <cell r="AF43">
            <v>674.12</v>
          </cell>
        </row>
        <row r="44">
          <cell r="D44">
            <v>533.71</v>
          </cell>
          <cell r="E44">
            <v>502.96</v>
          </cell>
          <cell r="F44">
            <v>558.59</v>
          </cell>
          <cell r="G44">
            <v>508.31</v>
          </cell>
          <cell r="H44">
            <v>376.02</v>
          </cell>
          <cell r="I44">
            <v>278.76</v>
          </cell>
          <cell r="J44">
            <v>588.41999999999996</v>
          </cell>
          <cell r="K44">
            <v>593.6</v>
          </cell>
          <cell r="L44">
            <v>230.72</v>
          </cell>
          <cell r="M44">
            <v>357.62</v>
          </cell>
          <cell r="N44">
            <v>528.27</v>
          </cell>
          <cell r="O44">
            <v>572.44000000000005</v>
          </cell>
          <cell r="P44">
            <v>5629.42</v>
          </cell>
          <cell r="U44">
            <v>533.71</v>
          </cell>
          <cell r="V44">
            <v>1036.67</v>
          </cell>
          <cell r="W44">
            <v>1595.2600000000002</v>
          </cell>
          <cell r="X44">
            <v>2103.5700000000002</v>
          </cell>
          <cell r="Y44">
            <v>2479.59</v>
          </cell>
          <cell r="Z44">
            <v>2758.3500000000004</v>
          </cell>
          <cell r="AA44">
            <v>3346.7700000000004</v>
          </cell>
          <cell r="AB44">
            <v>3940.3700000000003</v>
          </cell>
          <cell r="AC44">
            <v>4171.09</v>
          </cell>
          <cell r="AD44">
            <v>4528.71</v>
          </cell>
          <cell r="AE44">
            <v>5056.9799999999996</v>
          </cell>
          <cell r="AF44">
            <v>5629.42</v>
          </cell>
        </row>
        <row r="45">
          <cell r="D45">
            <v>5.17</v>
          </cell>
          <cell r="E45">
            <v>2.84</v>
          </cell>
          <cell r="F45">
            <v>4.6500000000000004</v>
          </cell>
          <cell r="G45">
            <v>8.64</v>
          </cell>
          <cell r="H45">
            <v>6.16</v>
          </cell>
          <cell r="I45">
            <v>1.06</v>
          </cell>
          <cell r="J45">
            <v>9.36</v>
          </cell>
          <cell r="K45">
            <v>1.57</v>
          </cell>
          <cell r="L45">
            <v>3.14</v>
          </cell>
          <cell r="M45">
            <v>4.9000000000000004</v>
          </cell>
          <cell r="N45">
            <v>1.06</v>
          </cell>
          <cell r="O45">
            <v>2.09</v>
          </cell>
          <cell r="P45">
            <v>50.64</v>
          </cell>
          <cell r="U45">
            <v>5.17</v>
          </cell>
          <cell r="V45">
            <v>8.01</v>
          </cell>
          <cell r="W45">
            <v>12.66</v>
          </cell>
          <cell r="X45">
            <v>21.3</v>
          </cell>
          <cell r="Y45">
            <v>27.46</v>
          </cell>
          <cell r="Z45">
            <v>28.52</v>
          </cell>
          <cell r="AA45">
            <v>37.879999999999995</v>
          </cell>
          <cell r="AB45">
            <v>39.449999999999996</v>
          </cell>
          <cell r="AC45">
            <v>42.589999999999996</v>
          </cell>
          <cell r="AD45">
            <v>47.489999999999995</v>
          </cell>
          <cell r="AE45">
            <v>48.55</v>
          </cell>
          <cell r="AF45">
            <v>50.64</v>
          </cell>
        </row>
        <row r="46">
          <cell r="D46">
            <v>1673.56</v>
          </cell>
          <cell r="E46">
            <v>1139.06</v>
          </cell>
          <cell r="F46">
            <v>1008.73</v>
          </cell>
          <cell r="G46">
            <v>728.21</v>
          </cell>
          <cell r="H46">
            <v>838.84</v>
          </cell>
          <cell r="I46">
            <v>968.9</v>
          </cell>
          <cell r="J46">
            <v>1550.23</v>
          </cell>
          <cell r="K46">
            <v>1524.3</v>
          </cell>
          <cell r="L46">
            <v>958.46</v>
          </cell>
          <cell r="M46">
            <v>576.45000000000005</v>
          </cell>
          <cell r="N46">
            <v>765.11</v>
          </cell>
          <cell r="O46">
            <v>1068.8699999999999</v>
          </cell>
          <cell r="P46">
            <v>12800.72</v>
          </cell>
          <cell r="U46">
            <v>1673.56</v>
          </cell>
          <cell r="V46">
            <v>2812.62</v>
          </cell>
          <cell r="W46">
            <v>3821.35</v>
          </cell>
          <cell r="X46">
            <v>4549.5599999999995</v>
          </cell>
          <cell r="Y46">
            <v>5388.4</v>
          </cell>
          <cell r="Z46">
            <v>6357.2999999999993</v>
          </cell>
          <cell r="AA46">
            <v>7907.5299999999988</v>
          </cell>
          <cell r="AB46">
            <v>9431.8299999999981</v>
          </cell>
          <cell r="AC46">
            <v>10390.289999999997</v>
          </cell>
          <cell r="AD46">
            <v>10966.739999999998</v>
          </cell>
          <cell r="AE46">
            <v>11731.849999999999</v>
          </cell>
          <cell r="AF46">
            <v>12800.719999999998</v>
          </cell>
        </row>
        <row r="47">
          <cell r="D47">
            <v>89.99</v>
          </cell>
          <cell r="E47">
            <v>70.55</v>
          </cell>
          <cell r="F47">
            <v>81.27</v>
          </cell>
          <cell r="G47">
            <v>40.61</v>
          </cell>
          <cell r="H47">
            <v>32.22</v>
          </cell>
          <cell r="I47">
            <v>65.209999999999994</v>
          </cell>
          <cell r="J47">
            <v>104.71</v>
          </cell>
          <cell r="K47">
            <v>110.96</v>
          </cell>
          <cell r="L47">
            <v>40.08</v>
          </cell>
          <cell r="M47">
            <v>22.13</v>
          </cell>
          <cell r="N47">
            <v>41.08</v>
          </cell>
          <cell r="O47">
            <v>91.59</v>
          </cell>
          <cell r="P47">
            <v>790.4</v>
          </cell>
          <cell r="U47">
            <v>89.99</v>
          </cell>
          <cell r="V47">
            <v>160.54</v>
          </cell>
          <cell r="W47">
            <v>241.81</v>
          </cell>
          <cell r="X47">
            <v>282.42</v>
          </cell>
          <cell r="Y47">
            <v>314.64</v>
          </cell>
          <cell r="Z47">
            <v>379.84999999999997</v>
          </cell>
          <cell r="AA47">
            <v>484.55999999999995</v>
          </cell>
          <cell r="AB47">
            <v>595.52</v>
          </cell>
          <cell r="AC47">
            <v>635.6</v>
          </cell>
          <cell r="AD47">
            <v>657.73</v>
          </cell>
          <cell r="AE47">
            <v>698.81000000000006</v>
          </cell>
          <cell r="AF47">
            <v>790.40000000000009</v>
          </cell>
        </row>
        <row r="48">
          <cell r="D48">
            <v>2327.69</v>
          </cell>
          <cell r="E48">
            <v>1724.43</v>
          </cell>
          <cell r="F48">
            <v>1656.84</v>
          </cell>
          <cell r="G48">
            <v>1328.89</v>
          </cell>
          <cell r="H48">
            <v>1310.33</v>
          </cell>
          <cell r="I48">
            <v>1415.32</v>
          </cell>
          <cell r="J48">
            <v>2493.9499999999998</v>
          </cell>
          <cell r="K48">
            <v>2453.44</v>
          </cell>
          <cell r="L48">
            <v>1291.28</v>
          </cell>
          <cell r="M48">
            <v>977.77</v>
          </cell>
          <cell r="N48">
            <v>1382.56</v>
          </cell>
          <cell r="O48">
            <v>1846.98</v>
          </cell>
          <cell r="P48">
            <v>20209.48</v>
          </cell>
          <cell r="U48">
            <v>2327.6899999999996</v>
          </cell>
          <cell r="V48">
            <v>4052.12</v>
          </cell>
          <cell r="W48">
            <v>5708.9600000000009</v>
          </cell>
          <cell r="X48">
            <v>7037.85</v>
          </cell>
          <cell r="Y48">
            <v>8348.18</v>
          </cell>
          <cell r="Z48">
            <v>9763.5</v>
          </cell>
          <cell r="AA48">
            <v>12257.449999999999</v>
          </cell>
          <cell r="AB48">
            <v>14710.89</v>
          </cell>
          <cell r="AC48">
            <v>16002.169999999998</v>
          </cell>
          <cell r="AD48">
            <v>16979.939999999999</v>
          </cell>
          <cell r="AE48">
            <v>18362.5</v>
          </cell>
          <cell r="AF48">
            <v>20209.48</v>
          </cell>
        </row>
        <row r="50">
          <cell r="D50">
            <v>2549.71</v>
          </cell>
          <cell r="E50">
            <v>2303.87</v>
          </cell>
          <cell r="F50">
            <v>2549.71</v>
          </cell>
          <cell r="G50">
            <v>1192.32</v>
          </cell>
          <cell r="H50">
            <v>674.3</v>
          </cell>
          <cell r="I50">
            <v>1849.07</v>
          </cell>
          <cell r="J50">
            <v>2374.9899999999998</v>
          </cell>
          <cell r="K50">
            <v>2549.71</v>
          </cell>
          <cell r="L50">
            <v>2465.42</v>
          </cell>
          <cell r="M50">
            <v>2549.71</v>
          </cell>
          <cell r="N50">
            <v>2465.42</v>
          </cell>
          <cell r="O50">
            <v>2549.71</v>
          </cell>
          <cell r="P50">
            <v>26073.94</v>
          </cell>
          <cell r="U50">
            <v>2549.71</v>
          </cell>
          <cell r="V50">
            <v>4853.58</v>
          </cell>
          <cell r="W50">
            <v>7403.29</v>
          </cell>
          <cell r="X50">
            <v>8595.61</v>
          </cell>
          <cell r="Y50">
            <v>9269.91</v>
          </cell>
          <cell r="Z50">
            <v>11118.98</v>
          </cell>
          <cell r="AA50">
            <v>13493.97</v>
          </cell>
          <cell r="AB50">
            <v>16043.68</v>
          </cell>
          <cell r="AC50">
            <v>18509.099999999999</v>
          </cell>
          <cell r="AD50">
            <v>21058.809999999998</v>
          </cell>
          <cell r="AE50">
            <v>23524.229999999996</v>
          </cell>
          <cell r="AF50">
            <v>26073.939999999995</v>
          </cell>
        </row>
        <row r="51">
          <cell r="D51">
            <v>376.92</v>
          </cell>
          <cell r="E51">
            <v>292.66000000000003</v>
          </cell>
          <cell r="F51">
            <v>323.87</v>
          </cell>
          <cell r="G51">
            <v>545.39</v>
          </cell>
          <cell r="H51">
            <v>649.87</v>
          </cell>
          <cell r="I51">
            <v>629.34</v>
          </cell>
          <cell r="J51">
            <v>649.87</v>
          </cell>
          <cell r="K51">
            <v>649.87</v>
          </cell>
          <cell r="L51">
            <v>629.34</v>
          </cell>
          <cell r="M51">
            <v>649.87</v>
          </cell>
          <cell r="N51">
            <v>629.34</v>
          </cell>
          <cell r="O51">
            <v>649.87</v>
          </cell>
          <cell r="P51">
            <v>6676.21</v>
          </cell>
          <cell r="U51">
            <v>376.92</v>
          </cell>
          <cell r="V51">
            <v>669.58</v>
          </cell>
          <cell r="W51">
            <v>993.45</v>
          </cell>
          <cell r="X51">
            <v>1538.8400000000001</v>
          </cell>
          <cell r="Y51">
            <v>2188.71</v>
          </cell>
          <cell r="Z51">
            <v>2818.05</v>
          </cell>
          <cell r="AA51">
            <v>3467.92</v>
          </cell>
          <cell r="AB51">
            <v>4117.79</v>
          </cell>
          <cell r="AC51">
            <v>4747.13</v>
          </cell>
          <cell r="AD51">
            <v>5397</v>
          </cell>
          <cell r="AE51">
            <v>6026.34</v>
          </cell>
          <cell r="AF51">
            <v>6676.21</v>
          </cell>
        </row>
        <row r="52">
          <cell r="D52">
            <v>1409.71</v>
          </cell>
          <cell r="E52">
            <v>1273.49</v>
          </cell>
          <cell r="F52">
            <v>1057.28</v>
          </cell>
          <cell r="G52">
            <v>1023.23</v>
          </cell>
          <cell r="H52">
            <v>1296.19</v>
          </cell>
          <cell r="I52">
            <v>1364.3</v>
          </cell>
          <cell r="J52">
            <v>1409.71</v>
          </cell>
          <cell r="K52">
            <v>1409.71</v>
          </cell>
          <cell r="L52">
            <v>1364.3</v>
          </cell>
          <cell r="M52">
            <v>1069.1500000000001</v>
          </cell>
          <cell r="N52">
            <v>1023.23</v>
          </cell>
          <cell r="O52">
            <v>1125.9100000000001</v>
          </cell>
          <cell r="P52">
            <v>14826.21</v>
          </cell>
          <cell r="U52">
            <v>1409.71</v>
          </cell>
          <cell r="V52">
            <v>2683.2</v>
          </cell>
          <cell r="W52">
            <v>3740.4799999999996</v>
          </cell>
          <cell r="X52">
            <v>4763.7099999999991</v>
          </cell>
          <cell r="Y52">
            <v>6059.9</v>
          </cell>
          <cell r="Z52">
            <v>7424.2</v>
          </cell>
          <cell r="AA52">
            <v>8833.91</v>
          </cell>
          <cell r="AB52">
            <v>10243.619999999999</v>
          </cell>
          <cell r="AC52">
            <v>11607.919999999998</v>
          </cell>
          <cell r="AD52">
            <v>12677.069999999998</v>
          </cell>
          <cell r="AE52">
            <v>13700.299999999997</v>
          </cell>
          <cell r="AF52">
            <v>14826.209999999997</v>
          </cell>
        </row>
        <row r="53">
          <cell r="D53">
            <v>4336.34</v>
          </cell>
          <cell r="E53">
            <v>3870.02</v>
          </cell>
          <cell r="F53">
            <v>3930.86</v>
          </cell>
          <cell r="G53">
            <v>2760.94</v>
          </cell>
          <cell r="H53">
            <v>2620.36</v>
          </cell>
          <cell r="I53">
            <v>3842.71</v>
          </cell>
          <cell r="J53">
            <v>4434.57</v>
          </cell>
          <cell r="K53">
            <v>4609.29</v>
          </cell>
          <cell r="L53">
            <v>4459.0600000000004</v>
          </cell>
          <cell r="M53">
            <v>4268.7299999999996</v>
          </cell>
          <cell r="N53">
            <v>4117.99</v>
          </cell>
          <cell r="O53">
            <v>4325.49</v>
          </cell>
          <cell r="P53">
            <v>47576.36</v>
          </cell>
          <cell r="U53">
            <v>4336.34</v>
          </cell>
          <cell r="V53">
            <v>8206.36</v>
          </cell>
          <cell r="W53">
            <v>12137.22</v>
          </cell>
          <cell r="X53">
            <v>14898.16</v>
          </cell>
          <cell r="Y53">
            <v>17518.519999999997</v>
          </cell>
          <cell r="Z53">
            <v>21361.23</v>
          </cell>
          <cell r="AA53">
            <v>25795.8</v>
          </cell>
          <cell r="AB53">
            <v>30405.09</v>
          </cell>
          <cell r="AC53">
            <v>34864.149999999994</v>
          </cell>
          <cell r="AD53">
            <v>39132.879999999997</v>
          </cell>
          <cell r="AE53">
            <v>43250.869999999995</v>
          </cell>
          <cell r="AF53">
            <v>47576.359999999993</v>
          </cell>
        </row>
        <row r="54">
          <cell r="D54">
            <v>9547.39</v>
          </cell>
          <cell r="E54">
            <v>8160.32</v>
          </cell>
          <cell r="F54">
            <v>8465.51</v>
          </cell>
          <cell r="G54">
            <v>7074.39</v>
          </cell>
          <cell r="H54">
            <v>7312.83</v>
          </cell>
          <cell r="I54">
            <v>8175.86</v>
          </cell>
          <cell r="J54">
            <v>9629.3799999999992</v>
          </cell>
          <cell r="K54">
            <v>9550.7900000000009</v>
          </cell>
          <cell r="L54">
            <v>8095.97</v>
          </cell>
          <cell r="M54">
            <v>7971.03</v>
          </cell>
          <cell r="N54">
            <v>8383.61</v>
          </cell>
          <cell r="O54">
            <v>9160.1</v>
          </cell>
          <cell r="P54">
            <v>101527.18</v>
          </cell>
          <cell r="U54">
            <v>9547.39</v>
          </cell>
          <cell r="V54">
            <v>17707.71</v>
          </cell>
          <cell r="W54">
            <v>26173.22</v>
          </cell>
          <cell r="X54">
            <v>33247.61</v>
          </cell>
          <cell r="Y54">
            <v>40560.439999999995</v>
          </cell>
          <cell r="Z54">
            <v>48736.299999999988</v>
          </cell>
          <cell r="AA54">
            <v>58365.679999999993</v>
          </cell>
          <cell r="AB54">
            <v>67916.469999999987</v>
          </cell>
          <cell r="AC54">
            <v>76012.44</v>
          </cell>
          <cell r="AD54">
            <v>83983.47</v>
          </cell>
          <cell r="AE54">
            <v>92367.079999999987</v>
          </cell>
          <cell r="AF54">
            <v>101527.18</v>
          </cell>
        </row>
        <row r="57">
          <cell r="D57">
            <v>1047.56</v>
          </cell>
          <cell r="E57">
            <v>932.1</v>
          </cell>
          <cell r="F57">
            <v>1073.2</v>
          </cell>
          <cell r="G57">
            <v>950.74</v>
          </cell>
          <cell r="H57">
            <v>1057.0999999999999</v>
          </cell>
          <cell r="I57">
            <v>988.51</v>
          </cell>
          <cell r="J57">
            <v>1017.16</v>
          </cell>
          <cell r="K57">
            <v>993.25</v>
          </cell>
          <cell r="L57">
            <v>937.56000000000006</v>
          </cell>
          <cell r="M57">
            <v>984.16</v>
          </cell>
          <cell r="N57">
            <v>1065.71</v>
          </cell>
          <cell r="O57">
            <v>1113.6000000000001</v>
          </cell>
          <cell r="P57">
            <v>12160.65</v>
          </cell>
          <cell r="U57">
            <v>1047.56</v>
          </cell>
          <cell r="V57">
            <v>1979.6599999999999</v>
          </cell>
          <cell r="W57">
            <v>3052.8599999999997</v>
          </cell>
          <cell r="X57">
            <v>4003.5999999999995</v>
          </cell>
          <cell r="Y57">
            <v>5060.6999999999989</v>
          </cell>
          <cell r="Z57">
            <v>6049.2099999999991</v>
          </cell>
          <cell r="AA57">
            <v>7066.369999999999</v>
          </cell>
          <cell r="AB57">
            <v>8059.619999999999</v>
          </cell>
          <cell r="AC57">
            <v>8997.1799999999985</v>
          </cell>
          <cell r="AD57">
            <v>9981.3399999999983</v>
          </cell>
          <cell r="AE57">
            <v>11047.05</v>
          </cell>
          <cell r="AF57">
            <v>12160.65</v>
          </cell>
        </row>
        <row r="58">
          <cell r="D58">
            <v>36.617905565512203</v>
          </cell>
          <cell r="E58">
            <v>34.295520205013752</v>
          </cell>
          <cell r="F58">
            <v>44.392973057468183</v>
          </cell>
          <cell r="G58">
            <v>37.911803064388749</v>
          </cell>
          <cell r="H58">
            <v>40.304356541326818</v>
          </cell>
          <cell r="I58">
            <v>35.685466661603293</v>
          </cell>
          <cell r="J58">
            <v>31.120047586124816</v>
          </cell>
          <cell r="K58">
            <v>35.819065345861645</v>
          </cell>
          <cell r="L58">
            <v>36.794990853171043</v>
          </cell>
          <cell r="M58">
            <v>38.551314351994037</v>
          </cell>
          <cell r="N58">
            <v>39.83068868770831</v>
          </cell>
          <cell r="O58">
            <v>37.792572222976673</v>
          </cell>
          <cell r="P58">
            <v>449.11670414314949</v>
          </cell>
          <cell r="U58">
            <v>36.617905565512203</v>
          </cell>
          <cell r="V58">
            <v>70.913425770525947</v>
          </cell>
          <cell r="W58">
            <v>115.30639882799413</v>
          </cell>
          <cell r="X58">
            <v>153.21820189238287</v>
          </cell>
          <cell r="Y58">
            <v>193.52255843370969</v>
          </cell>
          <cell r="Z58">
            <v>229.20802509531299</v>
          </cell>
          <cell r="AA58">
            <v>260.32807268143779</v>
          </cell>
          <cell r="AB58">
            <v>296.14713802729943</v>
          </cell>
          <cell r="AC58">
            <v>332.94212888047048</v>
          </cell>
          <cell r="AD58">
            <v>371.49344323246453</v>
          </cell>
          <cell r="AE58">
            <v>411.32413192017282</v>
          </cell>
          <cell r="AF58">
            <v>449.11670414314949</v>
          </cell>
        </row>
        <row r="59">
          <cell r="D59">
            <v>-35.142263707341961</v>
          </cell>
          <cell r="E59">
            <v>-33.141161282277253</v>
          </cell>
          <cell r="F59">
            <v>-42.137492512423336</v>
          </cell>
          <cell r="G59">
            <v>-35.08902327885059</v>
          </cell>
          <cell r="H59">
            <v>-37.078690846419931</v>
          </cell>
          <cell r="I59">
            <v>-32.209237639201341</v>
          </cell>
          <cell r="J59">
            <v>-28.792212802955767</v>
          </cell>
          <cell r="K59">
            <v>-32.336518610835185</v>
          </cell>
          <cell r="L59">
            <v>-31.335381122157422</v>
          </cell>
          <cell r="M59">
            <v>-34.766249827487634</v>
          </cell>
          <cell r="N59">
            <v>-37.833587242948184</v>
          </cell>
          <cell r="O59">
            <v>-36.62133450516977</v>
          </cell>
          <cell r="P59">
            <v>-416.48315337806832</v>
          </cell>
          <cell r="U59">
            <v>-35.142263707341961</v>
          </cell>
          <cell r="V59">
            <v>-68.28342498961922</v>
          </cell>
          <cell r="W59">
            <v>-110.42091750204256</v>
          </cell>
          <cell r="X59">
            <v>-145.50994078089315</v>
          </cell>
          <cell r="Y59">
            <v>-182.58863162731308</v>
          </cell>
          <cell r="Z59">
            <v>-214.79786926651443</v>
          </cell>
          <cell r="AA59">
            <v>-243.59008206947018</v>
          </cell>
          <cell r="AB59">
            <v>-275.92660068030534</v>
          </cell>
          <cell r="AC59">
            <v>-307.26198180246274</v>
          </cell>
          <cell r="AD59">
            <v>-342.02823162995037</v>
          </cell>
          <cell r="AE59">
            <v>-379.86181887289854</v>
          </cell>
          <cell r="AF59">
            <v>-416.48315337806832</v>
          </cell>
        </row>
        <row r="60">
          <cell r="D60">
            <v>1049.0356418581703</v>
          </cell>
          <cell r="E60">
            <v>933.25435892273651</v>
          </cell>
          <cell r="F60">
            <v>1075.455480545045</v>
          </cell>
          <cell r="G60">
            <v>953.56277978553817</v>
          </cell>
          <cell r="H60">
            <v>1060.3256656949068</v>
          </cell>
          <cell r="I60">
            <v>991.98622902240186</v>
          </cell>
          <cell r="J60">
            <v>1019.487834783169</v>
          </cell>
          <cell r="K60">
            <v>996.73254673502652</v>
          </cell>
          <cell r="L60">
            <v>943.0196097310137</v>
          </cell>
          <cell r="M60">
            <v>987.94506452450639</v>
          </cell>
          <cell r="N60">
            <v>1067.7071014447602</v>
          </cell>
          <cell r="O60">
            <v>1114.7712377178073</v>
          </cell>
          <cell r="P60">
            <v>12193.28355076508</v>
          </cell>
          <cell r="U60">
            <v>1049.0356418581703</v>
          </cell>
          <cell r="V60">
            <v>1982.2900007809067</v>
          </cell>
          <cell r="W60">
            <v>3057.7454813259515</v>
          </cell>
          <cell r="X60">
            <v>4011.3082611114896</v>
          </cell>
          <cell r="Y60">
            <v>5071.6339268063957</v>
          </cell>
          <cell r="Z60">
            <v>6063.6201558287976</v>
          </cell>
          <cell r="AA60">
            <v>7083.1079906119658</v>
          </cell>
          <cell r="AB60">
            <v>8079.8405373469932</v>
          </cell>
          <cell r="AC60">
            <v>9022.860147078005</v>
          </cell>
          <cell r="AD60">
            <v>10010.805211602512</v>
          </cell>
          <cell r="AE60">
            <v>11078.512313047275</v>
          </cell>
          <cell r="AF60">
            <v>12193.28355076508</v>
          </cell>
        </row>
        <row r="61">
          <cell r="D61">
            <v>520.11</v>
          </cell>
          <cell r="E61">
            <v>469.78</v>
          </cell>
          <cell r="F61">
            <v>537.97</v>
          </cell>
          <cell r="G61">
            <v>547.72</v>
          </cell>
          <cell r="H61">
            <v>591.6</v>
          </cell>
          <cell r="I61">
            <v>573.57000000000005</v>
          </cell>
          <cell r="J61">
            <v>581.16999999999996</v>
          </cell>
          <cell r="K61">
            <v>572</v>
          </cell>
          <cell r="L61">
            <v>548.69000000000005</v>
          </cell>
          <cell r="M61">
            <v>558.36</v>
          </cell>
          <cell r="N61">
            <v>538</v>
          </cell>
          <cell r="O61">
            <v>546.09</v>
          </cell>
          <cell r="P61">
            <v>6585.06</v>
          </cell>
          <cell r="U61">
            <v>520.11</v>
          </cell>
          <cell r="V61">
            <v>989.89</v>
          </cell>
          <cell r="W61">
            <v>1527.8600000000001</v>
          </cell>
          <cell r="X61">
            <v>2075.58</v>
          </cell>
          <cell r="Y61">
            <v>2667.18</v>
          </cell>
          <cell r="Z61">
            <v>3240.75</v>
          </cell>
          <cell r="AA61">
            <v>3821.92</v>
          </cell>
          <cell r="AB61">
            <v>4393.92</v>
          </cell>
          <cell r="AC61">
            <v>4942.6100000000006</v>
          </cell>
          <cell r="AD61">
            <v>5500.97</v>
          </cell>
          <cell r="AE61">
            <v>6038.97</v>
          </cell>
          <cell r="AF61">
            <v>6585.06</v>
          </cell>
        </row>
        <row r="62">
          <cell r="D62">
            <v>16.732021853842667</v>
          </cell>
          <cell r="E62">
            <v>16.037942169265705</v>
          </cell>
          <cell r="F62">
            <v>20.306203494120453</v>
          </cell>
          <cell r="G62">
            <v>18.953198324500189</v>
          </cell>
          <cell r="H62">
            <v>20.994857168350638</v>
          </cell>
          <cell r="I62">
            <v>18.863755560618909</v>
          </cell>
          <cell r="J62">
            <v>16.409455102047239</v>
          </cell>
          <cell r="K62">
            <v>18.95476798747163</v>
          </cell>
          <cell r="L62">
            <v>18.660057549968322</v>
          </cell>
          <cell r="M62">
            <v>19.549594250156545</v>
          </cell>
          <cell r="N62">
            <v>19.36768909006949</v>
          </cell>
          <cell r="O62">
            <v>18.162021863044821</v>
          </cell>
          <cell r="P62">
            <v>222.99156441345662</v>
          </cell>
          <cell r="U62">
            <v>16.732021853842667</v>
          </cell>
          <cell r="V62">
            <v>32.769964023108372</v>
          </cell>
          <cell r="W62">
            <v>53.076167517228825</v>
          </cell>
          <cell r="X62">
            <v>72.029365841729017</v>
          </cell>
          <cell r="Y62">
            <v>93.024223010079652</v>
          </cell>
          <cell r="Z62">
            <v>111.88797857069856</v>
          </cell>
          <cell r="AA62">
            <v>128.2974336727458</v>
          </cell>
          <cell r="AB62">
            <v>147.25220166021742</v>
          </cell>
          <cell r="AC62">
            <v>165.91225921018574</v>
          </cell>
          <cell r="AD62">
            <v>185.4618534603423</v>
          </cell>
          <cell r="AE62">
            <v>204.82954255041179</v>
          </cell>
          <cell r="AF62">
            <v>222.99156441345662</v>
          </cell>
        </row>
        <row r="63">
          <cell r="D63">
            <v>-18.207663712012849</v>
          </cell>
          <cell r="E63">
            <v>-17.192301092002353</v>
          </cell>
          <cell r="F63">
            <v>-22.56168403916519</v>
          </cell>
          <cell r="G63">
            <v>-21.775978110038231</v>
          </cell>
          <cell r="H63">
            <v>-24.220522863257465</v>
          </cell>
          <cell r="I63">
            <v>-22.33998458302089</v>
          </cell>
          <cell r="J63">
            <v>-18.737289885216263</v>
          </cell>
          <cell r="K63">
            <v>-22.437314722498186</v>
          </cell>
          <cell r="L63">
            <v>-24.119667280982089</v>
          </cell>
          <cell r="M63">
            <v>-23.334658774662849</v>
          </cell>
          <cell r="N63">
            <v>-21.364790534829584</v>
          </cell>
          <cell r="O63">
            <v>-19.333259580851738</v>
          </cell>
          <cell r="P63">
            <v>-255.6251151785377</v>
          </cell>
          <cell r="U63">
            <v>-18.207663712012849</v>
          </cell>
          <cell r="V63">
            <v>-35.399964804015198</v>
          </cell>
          <cell r="W63">
            <v>-57.961648843180384</v>
          </cell>
          <cell r="X63">
            <v>-79.737626953218609</v>
          </cell>
          <cell r="Y63">
            <v>-103.95814981647607</v>
          </cell>
          <cell r="Z63">
            <v>-126.29813439949696</v>
          </cell>
          <cell r="AA63">
            <v>-145.03542428471323</v>
          </cell>
          <cell r="AB63">
            <v>-167.47273900721143</v>
          </cell>
          <cell r="AC63">
            <v>-191.59240628819353</v>
          </cell>
          <cell r="AD63">
            <v>-214.92706506285637</v>
          </cell>
          <cell r="AE63">
            <v>-236.29185559768595</v>
          </cell>
          <cell r="AF63">
            <v>-255.6251151785377</v>
          </cell>
        </row>
        <row r="64">
          <cell r="D64">
            <v>518.63435814182981</v>
          </cell>
          <cell r="E64">
            <v>468.62564107726331</v>
          </cell>
          <cell r="F64">
            <v>535.71451945495528</v>
          </cell>
          <cell r="G64">
            <v>544.89722021446198</v>
          </cell>
          <cell r="H64">
            <v>588.37433430509327</v>
          </cell>
          <cell r="I64">
            <v>570.09377097759807</v>
          </cell>
          <cell r="J64">
            <v>578.84216521683095</v>
          </cell>
          <cell r="K64">
            <v>568.51745326497348</v>
          </cell>
          <cell r="L64">
            <v>543.2303902689863</v>
          </cell>
          <cell r="M64">
            <v>554.5749354754937</v>
          </cell>
          <cell r="N64">
            <v>536.00289855523988</v>
          </cell>
          <cell r="O64">
            <v>544.91876228219314</v>
          </cell>
          <cell r="P64">
            <v>6552.4264492349193</v>
          </cell>
          <cell r="U64">
            <v>518.63435814182981</v>
          </cell>
          <cell r="V64">
            <v>987.25999921909317</v>
          </cell>
          <cell r="W64">
            <v>1522.9745186740486</v>
          </cell>
          <cell r="X64">
            <v>2067.8717388885102</v>
          </cell>
          <cell r="Y64">
            <v>2656.2460731936035</v>
          </cell>
          <cell r="Z64">
            <v>3226.3398441712015</v>
          </cell>
          <cell r="AA64">
            <v>3805.1820093880324</v>
          </cell>
          <cell r="AB64">
            <v>4373.6994626530059</v>
          </cell>
          <cell r="AC64">
            <v>4916.9298529219932</v>
          </cell>
          <cell r="AD64">
            <v>5471.5047883974867</v>
          </cell>
          <cell r="AE64">
            <v>6007.5076869527265</v>
          </cell>
          <cell r="AF64">
            <v>6552.4264492349193</v>
          </cell>
        </row>
        <row r="65">
          <cell r="D65">
            <v>326.77045677946899</v>
          </cell>
          <cell r="E65">
            <v>294.7874661103869</v>
          </cell>
          <cell r="F65">
            <v>333.10642740510593</v>
          </cell>
          <cell r="G65">
            <v>516.51275198581232</v>
          </cell>
          <cell r="H65">
            <v>705.6594900019229</v>
          </cell>
          <cell r="I65">
            <v>506.78317264259982</v>
          </cell>
          <cell r="J65">
            <v>373.3833054899801</v>
          </cell>
          <cell r="K65">
            <v>289.24788889621004</v>
          </cell>
          <cell r="L65">
            <v>277.54665582183924</v>
          </cell>
          <cell r="M65">
            <v>426.44708160994725</v>
          </cell>
          <cell r="N65">
            <v>428.30666408498041</v>
          </cell>
          <cell r="O65">
            <v>352.24630666779353</v>
          </cell>
          <cell r="P65">
            <v>4830.7976674960473</v>
          </cell>
          <cell r="U65">
            <v>326.77045677946899</v>
          </cell>
          <cell r="V65">
            <v>621.55792288985594</v>
          </cell>
          <cell r="W65">
            <v>954.66435029496188</v>
          </cell>
          <cell r="X65">
            <v>1471.1771022807743</v>
          </cell>
          <cell r="Y65">
            <v>2176.836592282697</v>
          </cell>
          <cell r="Z65">
            <v>2683.6197649252967</v>
          </cell>
          <cell r="AA65">
            <v>3057.0030704152769</v>
          </cell>
          <cell r="AB65">
            <v>3346.2509593114869</v>
          </cell>
          <cell r="AC65">
            <v>3623.797615133326</v>
          </cell>
          <cell r="AD65">
            <v>4050.2446967432734</v>
          </cell>
          <cell r="AE65">
            <v>4478.5513608282536</v>
          </cell>
          <cell r="AF65">
            <v>4830.7976674960473</v>
          </cell>
        </row>
        <row r="66">
          <cell r="D66">
            <v>379.96</v>
          </cell>
          <cell r="E66">
            <v>339.97</v>
          </cell>
          <cell r="F66">
            <v>357.94000000000005</v>
          </cell>
          <cell r="G66">
            <v>299.22999999999996</v>
          </cell>
          <cell r="H66">
            <v>293.38000000000005</v>
          </cell>
          <cell r="I66">
            <v>315.03000000000003</v>
          </cell>
          <cell r="J66">
            <v>319.58999999999997</v>
          </cell>
          <cell r="K66">
            <v>308.13</v>
          </cell>
          <cell r="L66">
            <v>288.33999999999997</v>
          </cell>
          <cell r="M66">
            <v>335.8</v>
          </cell>
          <cell r="N66">
            <v>351.99</v>
          </cell>
          <cell r="O66">
            <v>375.6</v>
          </cell>
          <cell r="P66">
            <v>3964.9600000000005</v>
          </cell>
          <cell r="U66">
            <v>379.96</v>
          </cell>
          <cell r="V66">
            <v>719.93000000000006</v>
          </cell>
          <cell r="W66">
            <v>1077.8700000000001</v>
          </cell>
          <cell r="X66">
            <v>1377.1000000000001</v>
          </cell>
          <cell r="Y66">
            <v>1670.4800000000002</v>
          </cell>
          <cell r="Z66">
            <v>1985.5100000000002</v>
          </cell>
          <cell r="AA66">
            <v>2305.1000000000004</v>
          </cell>
          <cell r="AB66">
            <v>2613.2300000000005</v>
          </cell>
          <cell r="AC66">
            <v>2901.5700000000006</v>
          </cell>
          <cell r="AD66">
            <v>3237.3700000000008</v>
          </cell>
          <cell r="AE66">
            <v>3589.3600000000006</v>
          </cell>
          <cell r="AF66">
            <v>3964.9600000000005</v>
          </cell>
        </row>
        <row r="67">
          <cell r="D67">
            <v>540.55000000000007</v>
          </cell>
          <cell r="E67">
            <v>465.82999999999993</v>
          </cell>
          <cell r="F67">
            <v>507.83999999999992</v>
          </cell>
          <cell r="G67">
            <v>607.7700000000001</v>
          </cell>
          <cell r="H67">
            <v>682.69</v>
          </cell>
          <cell r="I67">
            <v>497.93</v>
          </cell>
          <cell r="J67">
            <v>383.60999999999996</v>
          </cell>
          <cell r="K67">
            <v>305.30999999999995</v>
          </cell>
          <cell r="L67">
            <v>272.44</v>
          </cell>
          <cell r="M67">
            <v>383.57</v>
          </cell>
          <cell r="N67">
            <v>452.42</v>
          </cell>
          <cell r="O67">
            <v>537.80000000000007</v>
          </cell>
          <cell r="P67">
            <v>5637.7599999999993</v>
          </cell>
          <cell r="U67">
            <v>540.55000000000007</v>
          </cell>
          <cell r="V67">
            <v>1006.38</v>
          </cell>
          <cell r="W67">
            <v>1514.2199999999998</v>
          </cell>
          <cell r="X67">
            <v>2121.9899999999998</v>
          </cell>
          <cell r="Y67">
            <v>2804.68</v>
          </cell>
          <cell r="Z67">
            <v>3302.6099999999997</v>
          </cell>
          <cell r="AA67">
            <v>3686.22</v>
          </cell>
          <cell r="AB67">
            <v>3991.5299999999997</v>
          </cell>
          <cell r="AC67">
            <v>4263.9699999999993</v>
          </cell>
          <cell r="AD67">
            <v>4647.5399999999991</v>
          </cell>
          <cell r="AE67">
            <v>5099.9599999999991</v>
          </cell>
          <cell r="AF67">
            <v>5637.7599999999993</v>
          </cell>
        </row>
        <row r="68">
          <cell r="D68">
            <v>68.409543220530963</v>
          </cell>
          <cell r="E68">
            <v>63.402533889613117</v>
          </cell>
          <cell r="F68">
            <v>67.753572594894081</v>
          </cell>
          <cell r="G68">
            <v>62.587248014187722</v>
          </cell>
          <cell r="H68">
            <v>51.7105099980771</v>
          </cell>
          <cell r="I68">
            <v>36.006827357400184</v>
          </cell>
          <cell r="J68">
            <v>25.946694510019896</v>
          </cell>
          <cell r="K68">
            <v>20.122111103789965</v>
          </cell>
          <cell r="L68">
            <v>21.053344178160728</v>
          </cell>
          <cell r="M68">
            <v>36.192918390052732</v>
          </cell>
          <cell r="N68">
            <v>46.633335915019551</v>
          </cell>
          <cell r="O68">
            <v>62.293693332206423</v>
          </cell>
          <cell r="P68">
            <v>562.11233250395242</v>
          </cell>
          <cell r="U68">
            <v>68.409543220530963</v>
          </cell>
          <cell r="V68">
            <v>131.81207711014409</v>
          </cell>
          <cell r="W68">
            <v>199.56564970503817</v>
          </cell>
          <cell r="X68">
            <v>262.1528977192259</v>
          </cell>
          <cell r="Y68">
            <v>313.86340771730301</v>
          </cell>
          <cell r="Z68">
            <v>349.8702350747032</v>
          </cell>
          <cell r="AA68">
            <v>375.81692958472308</v>
          </cell>
          <cell r="AB68">
            <v>395.93904068851305</v>
          </cell>
          <cell r="AC68">
            <v>416.99238486667377</v>
          </cell>
          <cell r="AD68">
            <v>453.18530325672651</v>
          </cell>
          <cell r="AE68">
            <v>499.81863917174604</v>
          </cell>
          <cell r="AF68">
            <v>562.11233250395242</v>
          </cell>
        </row>
        <row r="69">
          <cell r="D69">
            <v>2883.36</v>
          </cell>
          <cell r="E69">
            <v>2565.87</v>
          </cell>
          <cell r="F69">
            <v>2877.8100000000004</v>
          </cell>
          <cell r="G69">
            <v>2984.5600000000004</v>
          </cell>
          <cell r="H69">
            <v>3382.1400000000003</v>
          </cell>
          <cell r="I69">
            <v>2917.83</v>
          </cell>
          <cell r="J69">
            <v>2700.8599999999997</v>
          </cell>
          <cell r="K69">
            <v>2488.06</v>
          </cell>
          <cell r="L69">
            <v>2345.63</v>
          </cell>
          <cell r="M69">
            <v>2724.5299999999997</v>
          </cell>
          <cell r="N69">
            <v>2883.0600000000004</v>
          </cell>
          <cell r="O69">
            <v>2987.6300000000006</v>
          </cell>
          <cell r="P69">
            <v>33741.339999999997</v>
          </cell>
          <cell r="U69">
            <v>2883.36</v>
          </cell>
          <cell r="V69">
            <v>5449.23</v>
          </cell>
          <cell r="W69">
            <v>8327.0400000000009</v>
          </cell>
          <cell r="X69">
            <v>11311.6</v>
          </cell>
          <cell r="Y69">
            <v>14693.74</v>
          </cell>
          <cell r="Z69">
            <v>17611.57</v>
          </cell>
          <cell r="AA69">
            <v>20312.43</v>
          </cell>
          <cell r="AB69">
            <v>22800.489999999998</v>
          </cell>
          <cell r="AC69">
            <v>25146.119999999995</v>
          </cell>
          <cell r="AD69">
            <v>27870.649999999998</v>
          </cell>
          <cell r="AE69">
            <v>30753.71</v>
          </cell>
          <cell r="AF69">
            <v>33741.339999999997</v>
          </cell>
        </row>
        <row r="72">
          <cell r="D72">
            <v>13.069543220530973</v>
          </cell>
          <cell r="E72">
            <v>12.112533889613111</v>
          </cell>
          <cell r="F72">
            <v>13.713572594894087</v>
          </cell>
          <cell r="G72">
            <v>13.057248014187719</v>
          </cell>
          <cell r="H72">
            <v>11.970509998077096</v>
          </cell>
          <cell r="I72">
            <v>6.5768273574001803</v>
          </cell>
          <cell r="J72">
            <v>3.3466945100198942</v>
          </cell>
          <cell r="K72">
            <v>2.7221111037899637</v>
          </cell>
          <cell r="L72">
            <v>3.1133441781607298</v>
          </cell>
          <cell r="M72">
            <v>7.812918390052733</v>
          </cell>
          <cell r="N72">
            <v>9.723335915019554</v>
          </cell>
          <cell r="O72">
            <v>12.873693332206429</v>
          </cell>
          <cell r="P72">
            <v>110.09233250395248</v>
          </cell>
          <cell r="U72">
            <v>13.069543220530973</v>
          </cell>
          <cell r="V72">
            <v>25.182077110144085</v>
          </cell>
          <cell r="W72">
            <v>38.895649705038174</v>
          </cell>
          <cell r="X72">
            <v>51.952897719225895</v>
          </cell>
          <cell r="Y72">
            <v>63.923407717302993</v>
          </cell>
          <cell r="Z72">
            <v>70.50023507470317</v>
          </cell>
          <cell r="AA72">
            <v>73.846929584723057</v>
          </cell>
          <cell r="AB72">
            <v>76.569040688513027</v>
          </cell>
          <cell r="AC72">
            <v>79.682384866673758</v>
          </cell>
          <cell r="AD72">
            <v>87.495303256726487</v>
          </cell>
          <cell r="AE72">
            <v>97.218639171746048</v>
          </cell>
          <cell r="AF72">
            <v>110.09233250395248</v>
          </cell>
        </row>
        <row r="73">
          <cell r="D73">
            <v>17.020456779469029</v>
          </cell>
          <cell r="E73">
            <v>15.607466110386888</v>
          </cell>
          <cell r="F73">
            <v>14.896427405105912</v>
          </cell>
          <cell r="G73">
            <v>12.522751985812279</v>
          </cell>
          <cell r="H73">
            <v>14.079490001922904</v>
          </cell>
          <cell r="I73">
            <v>12.33317264259982</v>
          </cell>
          <cell r="J73">
            <v>8.5133054899801053</v>
          </cell>
          <cell r="K73">
            <v>6.017888896210037</v>
          </cell>
          <cell r="L73">
            <v>4.3866558218392697</v>
          </cell>
          <cell r="M73">
            <v>9.1370816099472663</v>
          </cell>
          <cell r="N73">
            <v>12.486664084980447</v>
          </cell>
          <cell r="O73">
            <v>14.536306667793571</v>
          </cell>
          <cell r="P73">
            <v>141.53766749604753</v>
          </cell>
          <cell r="U73">
            <v>17.020456779469029</v>
          </cell>
          <cell r="V73">
            <v>32.627922889855917</v>
          </cell>
          <cell r="W73">
            <v>47.524350294961828</v>
          </cell>
          <cell r="X73">
            <v>60.047102280774105</v>
          </cell>
          <cell r="Y73">
            <v>74.126592282697004</v>
          </cell>
          <cell r="Z73">
            <v>86.459764925296824</v>
          </cell>
          <cell r="AA73">
            <v>94.973070415276936</v>
          </cell>
          <cell r="AB73">
            <v>100.99095931148698</v>
          </cell>
          <cell r="AC73">
            <v>105.37761513332624</v>
          </cell>
          <cell r="AD73">
            <v>114.5146967432735</v>
          </cell>
          <cell r="AE73">
            <v>127.00136082825395</v>
          </cell>
          <cell r="AF73">
            <v>141.53766749604753</v>
          </cell>
        </row>
        <row r="74">
          <cell r="D74">
            <v>30.090000000000003</v>
          </cell>
          <cell r="E74">
            <v>27.72</v>
          </cell>
          <cell r="F74">
            <v>28.61</v>
          </cell>
          <cell r="G74">
            <v>25.58</v>
          </cell>
          <cell r="H74">
            <v>26.05</v>
          </cell>
          <cell r="I74">
            <v>18.91</v>
          </cell>
          <cell r="J74">
            <v>11.86</v>
          </cell>
          <cell r="K74">
            <v>8.74</v>
          </cell>
          <cell r="L74">
            <v>7.5</v>
          </cell>
          <cell r="M74">
            <v>16.95</v>
          </cell>
          <cell r="N74">
            <v>22.21</v>
          </cell>
          <cell r="O74">
            <v>27.41</v>
          </cell>
          <cell r="P74">
            <v>251.63</v>
          </cell>
          <cell r="U74">
            <v>30.090000000000003</v>
          </cell>
          <cell r="V74">
            <v>57.81</v>
          </cell>
          <cell r="W74">
            <v>86.42</v>
          </cell>
          <cell r="X74">
            <v>112</v>
          </cell>
          <cell r="Y74">
            <v>138.05000000000001</v>
          </cell>
          <cell r="Z74">
            <v>156.95999999999998</v>
          </cell>
          <cell r="AA74">
            <v>168.82</v>
          </cell>
          <cell r="AB74">
            <v>177.56</v>
          </cell>
          <cell r="AC74">
            <v>185.06</v>
          </cell>
          <cell r="AD74">
            <v>202.01</v>
          </cell>
          <cell r="AE74">
            <v>224.22</v>
          </cell>
          <cell r="AF74">
            <v>251.63</v>
          </cell>
        </row>
        <row r="75">
          <cell r="D75">
            <v>30.09</v>
          </cell>
          <cell r="E75">
            <v>27.72</v>
          </cell>
          <cell r="F75">
            <v>28.61</v>
          </cell>
          <cell r="G75">
            <v>25.58</v>
          </cell>
          <cell r="H75">
            <v>26.05</v>
          </cell>
          <cell r="I75">
            <v>18.91</v>
          </cell>
          <cell r="J75">
            <v>11.86</v>
          </cell>
          <cell r="K75">
            <v>8.74</v>
          </cell>
          <cell r="L75">
            <v>7.5</v>
          </cell>
          <cell r="M75">
            <v>16.95</v>
          </cell>
          <cell r="N75">
            <v>22.21</v>
          </cell>
          <cell r="O75">
            <v>27.41</v>
          </cell>
          <cell r="P75">
            <v>251.63</v>
          </cell>
        </row>
        <row r="76">
          <cell r="D76">
            <v>0</v>
          </cell>
          <cell r="E76">
            <v>0</v>
          </cell>
          <cell r="F76">
            <v>0</v>
          </cell>
          <cell r="G76">
            <v>0</v>
          </cell>
          <cell r="H76">
            <v>0</v>
          </cell>
          <cell r="I76">
            <v>0</v>
          </cell>
          <cell r="J76">
            <v>0</v>
          </cell>
          <cell r="K76">
            <v>0</v>
          </cell>
          <cell r="L76">
            <v>0</v>
          </cell>
          <cell r="M76">
            <v>0</v>
          </cell>
          <cell r="N76">
            <v>0</v>
          </cell>
          <cell r="O76">
            <v>0</v>
          </cell>
          <cell r="P76">
            <v>0</v>
          </cell>
        </row>
        <row r="79">
          <cell r="D79">
            <v>326.77045677946899</v>
          </cell>
          <cell r="E79">
            <v>294.7874661103869</v>
          </cell>
          <cell r="F79">
            <v>333.10642740510593</v>
          </cell>
          <cell r="G79">
            <v>516.51275198581232</v>
          </cell>
          <cell r="H79">
            <v>705.6594900019229</v>
          </cell>
          <cell r="I79">
            <v>506.78317264259982</v>
          </cell>
          <cell r="J79">
            <v>373.3833054899801</v>
          </cell>
          <cell r="K79">
            <v>289.24788889621004</v>
          </cell>
          <cell r="L79">
            <v>277.54665582183924</v>
          </cell>
          <cell r="M79">
            <v>426.44708160994725</v>
          </cell>
          <cell r="N79">
            <v>428.30666408498041</v>
          </cell>
          <cell r="O79">
            <v>352.24630666779353</v>
          </cell>
          <cell r="P79">
            <v>4830.7976674960473</v>
          </cell>
          <cell r="U79">
            <v>326.77045677946899</v>
          </cell>
          <cell r="V79">
            <v>621.55792288985594</v>
          </cell>
          <cell r="W79">
            <v>954.66435029496188</v>
          </cell>
          <cell r="X79">
            <v>1471.1771022807743</v>
          </cell>
          <cell r="Y79">
            <v>2176.836592282697</v>
          </cell>
          <cell r="Z79">
            <v>2683.6197649252967</v>
          </cell>
          <cell r="AA79">
            <v>3057.0030704152769</v>
          </cell>
          <cell r="AB79">
            <v>3346.2509593114869</v>
          </cell>
          <cell r="AC79">
            <v>3623.797615133326</v>
          </cell>
          <cell r="AD79">
            <v>4050.2446967432734</v>
          </cell>
          <cell r="AE79">
            <v>4478.5513608282536</v>
          </cell>
          <cell r="AF79">
            <v>4830.7976674960473</v>
          </cell>
        </row>
        <row r="80">
          <cell r="D80">
            <v>379.96</v>
          </cell>
          <cell r="E80">
            <v>339.97</v>
          </cell>
          <cell r="F80">
            <v>357.94000000000005</v>
          </cell>
          <cell r="G80">
            <v>299.22999999999996</v>
          </cell>
          <cell r="H80">
            <v>293.38000000000005</v>
          </cell>
          <cell r="I80">
            <v>315.03000000000003</v>
          </cell>
          <cell r="J80">
            <v>319.58999999999997</v>
          </cell>
          <cell r="K80">
            <v>308.13</v>
          </cell>
          <cell r="L80">
            <v>288.33999999999997</v>
          </cell>
          <cell r="M80">
            <v>335.8</v>
          </cell>
          <cell r="N80">
            <v>351.99</v>
          </cell>
          <cell r="O80">
            <v>375.6</v>
          </cell>
          <cell r="P80">
            <v>3964.9600000000005</v>
          </cell>
          <cell r="U80">
            <v>379.96</v>
          </cell>
          <cell r="V80">
            <v>719.93000000000006</v>
          </cell>
          <cell r="W80">
            <v>1077.8700000000001</v>
          </cell>
          <cell r="X80">
            <v>1377.1000000000001</v>
          </cell>
          <cell r="Y80">
            <v>1670.4800000000002</v>
          </cell>
          <cell r="Z80">
            <v>1985.5100000000002</v>
          </cell>
          <cell r="AA80">
            <v>2305.1000000000004</v>
          </cell>
          <cell r="AB80">
            <v>2613.2300000000005</v>
          </cell>
          <cell r="AC80">
            <v>2901.5700000000006</v>
          </cell>
          <cell r="AD80">
            <v>3237.3700000000008</v>
          </cell>
          <cell r="AE80">
            <v>3589.3600000000006</v>
          </cell>
          <cell r="AF80">
            <v>3964.9600000000005</v>
          </cell>
        </row>
        <row r="81">
          <cell r="D81">
            <v>540.55000000000007</v>
          </cell>
          <cell r="E81">
            <v>465.82999999999993</v>
          </cell>
          <cell r="F81">
            <v>507.83999999999992</v>
          </cell>
          <cell r="G81">
            <v>607.7700000000001</v>
          </cell>
          <cell r="H81">
            <v>682.69</v>
          </cell>
          <cell r="I81">
            <v>497.93</v>
          </cell>
          <cell r="J81">
            <v>383.60999999999996</v>
          </cell>
          <cell r="K81">
            <v>305.30999999999995</v>
          </cell>
          <cell r="L81">
            <v>272.44</v>
          </cell>
          <cell r="M81">
            <v>383.57</v>
          </cell>
          <cell r="N81">
            <v>452.42</v>
          </cell>
          <cell r="O81">
            <v>537.80000000000007</v>
          </cell>
          <cell r="P81">
            <v>5637.7599999999993</v>
          </cell>
          <cell r="U81">
            <v>540.55000000000007</v>
          </cell>
          <cell r="V81">
            <v>1006.38</v>
          </cell>
          <cell r="W81">
            <v>1514.2199999999998</v>
          </cell>
          <cell r="X81">
            <v>2121.9899999999998</v>
          </cell>
          <cell r="Y81">
            <v>2804.68</v>
          </cell>
          <cell r="Z81">
            <v>3302.6099999999997</v>
          </cell>
          <cell r="AA81">
            <v>3686.22</v>
          </cell>
          <cell r="AB81">
            <v>3991.5299999999997</v>
          </cell>
          <cell r="AC81">
            <v>4263.9699999999993</v>
          </cell>
          <cell r="AD81">
            <v>4647.5399999999991</v>
          </cell>
          <cell r="AE81">
            <v>5099.9599999999991</v>
          </cell>
          <cell r="AF81">
            <v>5637.7599999999993</v>
          </cell>
        </row>
        <row r="82">
          <cell r="D82">
            <v>68.409543220530963</v>
          </cell>
          <cell r="E82">
            <v>63.402533889613117</v>
          </cell>
          <cell r="F82">
            <v>67.753572594894081</v>
          </cell>
          <cell r="G82">
            <v>62.587248014187722</v>
          </cell>
          <cell r="H82">
            <v>51.7105099980771</v>
          </cell>
          <cell r="I82">
            <v>36.006827357400184</v>
          </cell>
          <cell r="J82">
            <v>25.946694510019896</v>
          </cell>
          <cell r="K82">
            <v>20.122111103789965</v>
          </cell>
          <cell r="L82">
            <v>21.053344178160728</v>
          </cell>
          <cell r="M82">
            <v>36.192918390052732</v>
          </cell>
          <cell r="N82">
            <v>46.633335915019551</v>
          </cell>
          <cell r="O82">
            <v>62.293693332206423</v>
          </cell>
          <cell r="P82">
            <v>562.11233250395242</v>
          </cell>
          <cell r="U82">
            <v>68.409543220530963</v>
          </cell>
          <cell r="V82">
            <v>131.81207711014409</v>
          </cell>
          <cell r="W82">
            <v>199.56564970503817</v>
          </cell>
          <cell r="X82">
            <v>262.1528977192259</v>
          </cell>
          <cell r="Y82">
            <v>313.86340771730301</v>
          </cell>
          <cell r="Z82">
            <v>349.8702350747032</v>
          </cell>
          <cell r="AA82">
            <v>375.81692958472308</v>
          </cell>
          <cell r="AB82">
            <v>395.93904068851305</v>
          </cell>
          <cell r="AC82">
            <v>416.99238486667377</v>
          </cell>
          <cell r="AD82">
            <v>453.18530325672651</v>
          </cell>
          <cell r="AE82">
            <v>499.81863917174604</v>
          </cell>
          <cell r="AF82">
            <v>562.11233250395242</v>
          </cell>
        </row>
        <row r="84">
          <cell r="D84">
            <v>23.51</v>
          </cell>
          <cell r="E84">
            <v>7.27</v>
          </cell>
          <cell r="F84">
            <v>3.6</v>
          </cell>
          <cell r="G84">
            <v>29.23</v>
          </cell>
          <cell r="H84">
            <v>15.94</v>
          </cell>
          <cell r="I84">
            <v>33.94</v>
          </cell>
          <cell r="J84">
            <v>48.84</v>
          </cell>
          <cell r="K84">
            <v>45.63</v>
          </cell>
          <cell r="L84">
            <v>0</v>
          </cell>
          <cell r="M84">
            <v>0</v>
          </cell>
          <cell r="N84">
            <v>23.07</v>
          </cell>
          <cell r="O84">
            <v>33.15</v>
          </cell>
          <cell r="P84">
            <v>264.17999999999995</v>
          </cell>
          <cell r="U84">
            <v>23.51</v>
          </cell>
          <cell r="V84">
            <v>30.78</v>
          </cell>
          <cell r="W84">
            <v>34.380000000000003</v>
          </cell>
          <cell r="X84">
            <v>63.61</v>
          </cell>
          <cell r="Y84">
            <v>79.55</v>
          </cell>
          <cell r="Z84">
            <v>113.49</v>
          </cell>
          <cell r="AA84">
            <v>162.32999999999998</v>
          </cell>
          <cell r="AB84">
            <v>207.95999999999998</v>
          </cell>
          <cell r="AC84">
            <v>207.95999999999998</v>
          </cell>
          <cell r="AD84">
            <v>207.95999999999998</v>
          </cell>
          <cell r="AE84">
            <v>231.02999999999997</v>
          </cell>
          <cell r="AF84">
            <v>264.17999999999995</v>
          </cell>
        </row>
        <row r="85">
          <cell r="D85">
            <v>535.46</v>
          </cell>
          <cell r="E85">
            <v>504.71</v>
          </cell>
          <cell r="F85">
            <v>558.59</v>
          </cell>
          <cell r="G85">
            <v>522.20000000000005</v>
          </cell>
          <cell r="H85">
            <v>417.16999999999996</v>
          </cell>
          <cell r="I85">
            <v>346.21</v>
          </cell>
          <cell r="J85">
            <v>780.81</v>
          </cell>
          <cell r="K85">
            <v>770.98</v>
          </cell>
          <cell r="L85">
            <v>289.60000000000002</v>
          </cell>
          <cell r="M85">
            <v>374.29</v>
          </cell>
          <cell r="N85">
            <v>552.24</v>
          </cell>
          <cell r="O85">
            <v>651.28000000000009</v>
          </cell>
          <cell r="P85">
            <v>6303.54</v>
          </cell>
          <cell r="U85">
            <v>535.46</v>
          </cell>
          <cell r="V85">
            <v>1040.17</v>
          </cell>
          <cell r="W85">
            <v>1598.7600000000002</v>
          </cell>
          <cell r="X85">
            <v>2120.96</v>
          </cell>
          <cell r="Y85">
            <v>2538.13</v>
          </cell>
          <cell r="Z85">
            <v>2884.34</v>
          </cell>
          <cell r="AA85">
            <v>3665.15</v>
          </cell>
          <cell r="AB85">
            <v>4436.13</v>
          </cell>
          <cell r="AC85">
            <v>4725.7300000000005</v>
          </cell>
          <cell r="AD85">
            <v>5100.0200000000004</v>
          </cell>
          <cell r="AE85">
            <v>5652.26</v>
          </cell>
          <cell r="AF85">
            <v>6303.54</v>
          </cell>
        </row>
        <row r="86">
          <cell r="D86">
            <v>1673.56</v>
          </cell>
          <cell r="E86">
            <v>1139.06</v>
          </cell>
          <cell r="F86">
            <v>1008.73</v>
          </cell>
          <cell r="G86">
            <v>728.21</v>
          </cell>
          <cell r="H86">
            <v>838.84</v>
          </cell>
          <cell r="I86">
            <v>968.9</v>
          </cell>
          <cell r="J86">
            <v>1550.23</v>
          </cell>
          <cell r="K86">
            <v>1524.3</v>
          </cell>
          <cell r="L86">
            <v>958.46</v>
          </cell>
          <cell r="M86">
            <v>576.45000000000005</v>
          </cell>
          <cell r="N86">
            <v>765.11</v>
          </cell>
          <cell r="O86">
            <v>1068.8699999999999</v>
          </cell>
          <cell r="P86">
            <v>12800.719999999998</v>
          </cell>
          <cell r="U86">
            <v>1673.56</v>
          </cell>
          <cell r="V86">
            <v>2812.62</v>
          </cell>
          <cell r="W86">
            <v>3821.35</v>
          </cell>
          <cell r="X86">
            <v>4549.5599999999995</v>
          </cell>
          <cell r="Y86">
            <v>5388.4</v>
          </cell>
          <cell r="Z86">
            <v>6357.2999999999993</v>
          </cell>
          <cell r="AA86">
            <v>7907.5299999999988</v>
          </cell>
          <cell r="AB86">
            <v>9431.8299999999981</v>
          </cell>
          <cell r="AC86">
            <v>10390.289999999997</v>
          </cell>
          <cell r="AD86">
            <v>10966.739999999998</v>
          </cell>
          <cell r="AE86">
            <v>11731.849999999999</v>
          </cell>
          <cell r="AF86">
            <v>12800.719999999998</v>
          </cell>
        </row>
        <row r="87">
          <cell r="D87">
            <v>89.99</v>
          </cell>
          <cell r="E87">
            <v>70.55</v>
          </cell>
          <cell r="F87">
            <v>81.27</v>
          </cell>
          <cell r="G87">
            <v>40.61</v>
          </cell>
          <cell r="H87">
            <v>32.22</v>
          </cell>
          <cell r="I87">
            <v>65.209999999999994</v>
          </cell>
          <cell r="J87">
            <v>104.71</v>
          </cell>
          <cell r="K87">
            <v>110.96</v>
          </cell>
          <cell r="L87">
            <v>40.08</v>
          </cell>
          <cell r="M87">
            <v>22.13</v>
          </cell>
          <cell r="N87">
            <v>41.08</v>
          </cell>
          <cell r="O87">
            <v>91.59</v>
          </cell>
          <cell r="P87">
            <v>790.40000000000009</v>
          </cell>
          <cell r="U87">
            <v>89.99</v>
          </cell>
          <cell r="V87">
            <v>160.54</v>
          </cell>
          <cell r="W87">
            <v>241.81</v>
          </cell>
          <cell r="X87">
            <v>282.42</v>
          </cell>
          <cell r="Y87">
            <v>314.64</v>
          </cell>
          <cell r="Z87">
            <v>379.84999999999997</v>
          </cell>
          <cell r="AA87">
            <v>484.55999999999995</v>
          </cell>
          <cell r="AB87">
            <v>595.52</v>
          </cell>
          <cell r="AC87">
            <v>635.6</v>
          </cell>
          <cell r="AD87">
            <v>657.73</v>
          </cell>
          <cell r="AE87">
            <v>698.81000000000006</v>
          </cell>
          <cell r="AF87">
            <v>790.40000000000009</v>
          </cell>
        </row>
        <row r="88">
          <cell r="D88">
            <v>3638.21</v>
          </cell>
          <cell r="E88">
            <v>2885.58</v>
          </cell>
          <cell r="F88">
            <v>2918.83</v>
          </cell>
          <cell r="G88">
            <v>2806.3500000000004</v>
          </cell>
          <cell r="H88">
            <v>3037.61</v>
          </cell>
          <cell r="I88">
            <v>2770.01</v>
          </cell>
          <cell r="J88">
            <v>3587.12</v>
          </cell>
          <cell r="K88">
            <v>3374.6800000000003</v>
          </cell>
          <cell r="L88">
            <v>2147.52</v>
          </cell>
          <cell r="M88">
            <v>2154.88</v>
          </cell>
          <cell r="N88">
            <v>2660.85</v>
          </cell>
          <cell r="O88">
            <v>3172.8300000000004</v>
          </cell>
          <cell r="P88">
            <v>35154.469999999994</v>
          </cell>
          <cell r="U88">
            <v>3638.21</v>
          </cell>
          <cell r="V88">
            <v>6523.79</v>
          </cell>
          <cell r="W88">
            <v>9442.6200000000008</v>
          </cell>
          <cell r="X88">
            <v>12248.97</v>
          </cell>
          <cell r="Y88">
            <v>15286.58</v>
          </cell>
          <cell r="Z88">
            <v>18056.589999999997</v>
          </cell>
          <cell r="AA88">
            <v>21643.710000000003</v>
          </cell>
          <cell r="AB88">
            <v>25018.389999999996</v>
          </cell>
          <cell r="AC88">
            <v>27165.909999999993</v>
          </cell>
          <cell r="AD88">
            <v>29320.789999999997</v>
          </cell>
          <cell r="AE88">
            <v>31981.64</v>
          </cell>
          <cell r="AF88">
            <v>35154.469999999994</v>
          </cell>
        </row>
      </sheetData>
      <sheetData sheetId="5"/>
      <sheetData sheetId="6"/>
      <sheetData sheetId="7"/>
      <sheetData sheetId="8"/>
      <sheetData sheetId="9"/>
      <sheetData sheetId="10"/>
      <sheetData sheetId="11"/>
      <sheetData sheetId="12"/>
      <sheetData sheetId="13"/>
      <sheetData sheetId="14"/>
      <sheetData sheetId="15" refreshError="1">
        <row r="24">
          <cell r="G24" t="str">
            <v>Total</v>
          </cell>
          <cell r="H24" t="str">
            <v>Darlington</v>
          </cell>
          <cell r="I24" t="str">
            <v>Pickering A</v>
          </cell>
          <cell r="J24" t="str">
            <v>Pickering B</v>
          </cell>
          <cell r="L24" t="str">
            <v>Total</v>
          </cell>
          <cell r="M24" t="str">
            <v>Saunders</v>
          </cell>
          <cell r="N24" t="str">
            <v>Beck 1</v>
          </cell>
          <cell r="O24" t="str">
            <v>Beck 2</v>
          </cell>
          <cell r="P24" t="str">
            <v>Pump GS</v>
          </cell>
          <cell r="Q24" t="str">
            <v>Decew</v>
          </cell>
          <cell r="AY24" t="str">
            <v>Total</v>
          </cell>
          <cell r="AZ24" t="str">
            <v>Darlington</v>
          </cell>
          <cell r="BA24" t="str">
            <v>Pickering A</v>
          </cell>
          <cell r="BB24" t="str">
            <v>Pickering B</v>
          </cell>
          <cell r="BD24" t="str">
            <v>Total</v>
          </cell>
          <cell r="BE24" t="str">
            <v>Saunders</v>
          </cell>
          <cell r="BF24" t="str">
            <v>Beck 1</v>
          </cell>
          <cell r="BG24" t="str">
            <v>Beck 2</v>
          </cell>
          <cell r="BH24" t="str">
            <v>Pump GS</v>
          </cell>
          <cell r="BI24" t="str">
            <v>Decew</v>
          </cell>
        </row>
        <row r="26">
          <cell r="G26">
            <v>0</v>
          </cell>
          <cell r="H26">
            <v>0</v>
          </cell>
          <cell r="I26">
            <v>0</v>
          </cell>
          <cell r="J26">
            <v>0</v>
          </cell>
          <cell r="L26">
            <v>0</v>
          </cell>
          <cell r="M26">
            <v>0</v>
          </cell>
          <cell r="N26">
            <v>0</v>
          </cell>
          <cell r="O26">
            <v>0</v>
          </cell>
          <cell r="P26">
            <v>0</v>
          </cell>
          <cell r="Q26">
            <v>0</v>
          </cell>
          <cell r="AY26">
            <v>0</v>
          </cell>
          <cell r="AZ26">
            <v>0</v>
          </cell>
          <cell r="BA26">
            <v>0</v>
          </cell>
          <cell r="BB26">
            <v>0</v>
          </cell>
          <cell r="BD26">
            <v>0</v>
          </cell>
          <cell r="BE26">
            <v>0</v>
          </cell>
          <cell r="BF26">
            <v>0</v>
          </cell>
          <cell r="BG26">
            <v>0</v>
          </cell>
          <cell r="BH26">
            <v>0</v>
          </cell>
          <cell r="BI26">
            <v>0</v>
          </cell>
        </row>
        <row r="27">
          <cell r="G27">
            <v>250879.2503383563</v>
          </cell>
          <cell r="H27">
            <v>144185.53854879417</v>
          </cell>
          <cell r="I27">
            <v>21740.057369193222</v>
          </cell>
          <cell r="J27">
            <v>84953.654420368897</v>
          </cell>
          <cell r="L27">
            <v>58145.251369449703</v>
          </cell>
          <cell r="M27">
            <v>17175.01526681022</v>
          </cell>
          <cell r="N27">
            <v>4537.4706564199087</v>
          </cell>
          <cell r="O27">
            <v>33038.227699359515</v>
          </cell>
          <cell r="P27">
            <v>-313.28295466000225</v>
          </cell>
          <cell r="Q27">
            <v>3707.8207015200701</v>
          </cell>
          <cell r="AY27">
            <v>250879.2503383563</v>
          </cell>
          <cell r="AZ27">
            <v>144185.53854879417</v>
          </cell>
          <cell r="BA27">
            <v>21740.057369193222</v>
          </cell>
          <cell r="BB27">
            <v>84953.654420368897</v>
          </cell>
          <cell r="BD27">
            <v>58145.251369449703</v>
          </cell>
          <cell r="BE27">
            <v>17175.01526681022</v>
          </cell>
          <cell r="BF27">
            <v>4537.4706564199087</v>
          </cell>
          <cell r="BG27">
            <v>33038.227699359515</v>
          </cell>
          <cell r="BH27">
            <v>-313.28295466000225</v>
          </cell>
          <cell r="BI27">
            <v>3707.8207015200701</v>
          </cell>
        </row>
        <row r="28">
          <cell r="G28">
            <v>0</v>
          </cell>
          <cell r="L28">
            <v>-50.588512761875272</v>
          </cell>
          <cell r="M28">
            <v>1474.4014606692517</v>
          </cell>
          <cell r="N28">
            <v>486.98738631925966</v>
          </cell>
          <cell r="O28">
            <v>-2357.1463300514101</v>
          </cell>
          <cell r="P28">
            <v>345.55354786318134</v>
          </cell>
          <cell r="Q28">
            <v>-0.38457756215790867</v>
          </cell>
          <cell r="AY28">
            <v>0</v>
          </cell>
          <cell r="AZ28">
            <v>0</v>
          </cell>
          <cell r="BA28">
            <v>0</v>
          </cell>
          <cell r="BB28">
            <v>0</v>
          </cell>
          <cell r="BD28">
            <v>-50.588512761875272</v>
          </cell>
          <cell r="BE28">
            <v>1474.4014606692517</v>
          </cell>
          <cell r="BF28">
            <v>486.98738631925966</v>
          </cell>
          <cell r="BG28">
            <v>-2357.1463300514101</v>
          </cell>
          <cell r="BH28">
            <v>345.55354786318134</v>
          </cell>
          <cell r="BI28">
            <v>-0.38457756215790867</v>
          </cell>
        </row>
        <row r="29">
          <cell r="G29">
            <v>-1.3254699999961304</v>
          </cell>
          <cell r="H29">
            <v>0.49929000000702217</v>
          </cell>
          <cell r="I29">
            <v>-0.38162000000011176</v>
          </cell>
          <cell r="J29">
            <v>-1.4431400000030408</v>
          </cell>
          <cell r="L29">
            <v>-451.50881602189202</v>
          </cell>
          <cell r="M29">
            <v>-1646.1619812161807</v>
          </cell>
          <cell r="N29">
            <v>-31.247501487984664</v>
          </cell>
          <cell r="O29">
            <v>94.623805745490245</v>
          </cell>
          <cell r="P29">
            <v>1087.0408445847952</v>
          </cell>
          <cell r="Q29">
            <v>44.236016351987928</v>
          </cell>
          <cell r="AY29">
            <v>-1.3254699999961304</v>
          </cell>
          <cell r="AZ29">
            <v>0.49929000000702217</v>
          </cell>
          <cell r="BA29">
            <v>-0.38162000000011176</v>
          </cell>
          <cell r="BB29">
            <v>-1.4431400000030408</v>
          </cell>
          <cell r="BD29">
            <v>-451.50881602189202</v>
          </cell>
          <cell r="BE29">
            <v>-1646.1619812161807</v>
          </cell>
          <cell r="BF29">
            <v>-31.247501487984664</v>
          </cell>
          <cell r="BG29">
            <v>94.623805745490245</v>
          </cell>
          <cell r="BH29">
            <v>1087.0408445847952</v>
          </cell>
          <cell r="BI29">
            <v>44.236016351987928</v>
          </cell>
        </row>
        <row r="30">
          <cell r="G30">
            <v>0</v>
          </cell>
          <cell r="L30">
            <v>0</v>
          </cell>
          <cell r="AY30">
            <v>0</v>
          </cell>
          <cell r="BD30">
            <v>0</v>
          </cell>
        </row>
        <row r="31">
          <cell r="G31">
            <v>0</v>
          </cell>
          <cell r="L31">
            <v>0</v>
          </cell>
          <cell r="AY31">
            <v>0</v>
          </cell>
          <cell r="AZ31">
            <v>0</v>
          </cell>
          <cell r="BA31">
            <v>0</v>
          </cell>
          <cell r="BB31">
            <v>0</v>
          </cell>
          <cell r="BD31">
            <v>0</v>
          </cell>
          <cell r="BE31">
            <v>0</v>
          </cell>
          <cell r="BF31">
            <v>0</v>
          </cell>
          <cell r="BG31">
            <v>0</v>
          </cell>
          <cell r="BH31">
            <v>0</v>
          </cell>
          <cell r="BI31">
            <v>0</v>
          </cell>
        </row>
        <row r="32">
          <cell r="G32">
            <v>356.44702277777782</v>
          </cell>
          <cell r="H32">
            <v>188.70072000000002</v>
          </cell>
          <cell r="I32">
            <v>73.437235000000001</v>
          </cell>
          <cell r="J32">
            <v>94.30906777777777</v>
          </cell>
          <cell r="L32">
            <v>3816.0822005555556</v>
          </cell>
          <cell r="M32">
            <v>23.700279999999999</v>
          </cell>
          <cell r="N32">
            <v>352.23586111111109</v>
          </cell>
          <cell r="O32">
            <v>3041.9337172222222</v>
          </cell>
          <cell r="P32">
            <v>399.45463222222224</v>
          </cell>
          <cell r="Q32">
            <v>-1.2422899999999992</v>
          </cell>
          <cell r="AY32">
            <v>356.44702277777782</v>
          </cell>
          <cell r="AZ32">
            <v>188.70072000000002</v>
          </cell>
          <cell r="BA32">
            <v>73.437235000000001</v>
          </cell>
          <cell r="BB32">
            <v>94.30906777777777</v>
          </cell>
          <cell r="BD32">
            <v>3816.0822005555556</v>
          </cell>
          <cell r="BE32">
            <v>23.700279999999999</v>
          </cell>
          <cell r="BF32">
            <v>352.23586111111109</v>
          </cell>
          <cell r="BG32">
            <v>3041.9337172222222</v>
          </cell>
          <cell r="BH32">
            <v>399.45463222222224</v>
          </cell>
          <cell r="BI32">
            <v>-1.2422899999999992</v>
          </cell>
        </row>
        <row r="33">
          <cell r="G33">
            <v>0</v>
          </cell>
          <cell r="L33">
            <v>0</v>
          </cell>
          <cell r="AY33">
            <v>0</v>
          </cell>
          <cell r="AZ33">
            <v>0</v>
          </cell>
          <cell r="BA33">
            <v>0</v>
          </cell>
          <cell r="BB33">
            <v>0</v>
          </cell>
          <cell r="BD33">
            <v>0</v>
          </cell>
          <cell r="BE33">
            <v>0</v>
          </cell>
          <cell r="BF33">
            <v>0</v>
          </cell>
          <cell r="BG33">
            <v>0</v>
          </cell>
          <cell r="BH33">
            <v>0</v>
          </cell>
          <cell r="BI33">
            <v>0</v>
          </cell>
        </row>
        <row r="34">
          <cell r="G34">
            <v>251234.3718911341</v>
          </cell>
          <cell r="H34">
            <v>144374.73855879417</v>
          </cell>
          <cell r="I34">
            <v>21813.112984193223</v>
          </cell>
          <cell r="J34">
            <v>85046.520348146674</v>
          </cell>
          <cell r="L34">
            <v>61459.236241221486</v>
          </cell>
          <cell r="M34">
            <v>17026.955026263291</v>
          </cell>
          <cell r="N34">
            <v>5345.446402362295</v>
          </cell>
          <cell r="O34">
            <v>33817.63889227582</v>
          </cell>
          <cell r="P34">
            <v>1518.7660700101965</v>
          </cell>
          <cell r="Q34">
            <v>3750.4298503098998</v>
          </cell>
          <cell r="AY34">
            <v>251234.3718911341</v>
          </cell>
          <cell r="AZ34">
            <v>144374.73855879417</v>
          </cell>
          <cell r="BA34">
            <v>21813.112984193223</v>
          </cell>
          <cell r="BB34">
            <v>85046.520348146674</v>
          </cell>
          <cell r="BD34">
            <v>61459.236241221486</v>
          </cell>
          <cell r="BE34">
            <v>17026.955026263291</v>
          </cell>
          <cell r="BF34">
            <v>5345.446402362295</v>
          </cell>
          <cell r="BG34">
            <v>33817.63889227582</v>
          </cell>
          <cell r="BH34">
            <v>1518.7660700101965</v>
          </cell>
          <cell r="BI34">
            <v>3750.4298503098998</v>
          </cell>
        </row>
        <row r="36">
          <cell r="G36">
            <v>-3037.4602469330339</v>
          </cell>
          <cell r="H36">
            <v>-387.73108099423905</v>
          </cell>
          <cell r="I36">
            <v>-606.79168895322596</v>
          </cell>
          <cell r="J36">
            <v>-2042.937476985569</v>
          </cell>
          <cell r="L36">
            <v>-1001.9394427661424</v>
          </cell>
          <cell r="M36">
            <v>-1.3185202354885617E-3</v>
          </cell>
          <cell r="N36">
            <v>-18.573596823664651</v>
          </cell>
          <cell r="O36">
            <v>-36.995227074904676</v>
          </cell>
          <cell r="P36">
            <v>-944.97697834098062</v>
          </cell>
          <cell r="Q36">
            <v>-1.3923220063569715</v>
          </cell>
          <cell r="AY36">
            <v>-3037.4602469330339</v>
          </cell>
          <cell r="AZ36">
            <v>-387.73108099423905</v>
          </cell>
          <cell r="BA36">
            <v>-606.79168895322596</v>
          </cell>
          <cell r="BB36">
            <v>-2042.937476985569</v>
          </cell>
          <cell r="BD36">
            <v>-1001.9394427661424</v>
          </cell>
          <cell r="BE36">
            <v>-1.3185202354885617E-3</v>
          </cell>
          <cell r="BF36">
            <v>-18.573596823664651</v>
          </cell>
          <cell r="BG36">
            <v>-36.995227074904676</v>
          </cell>
          <cell r="BH36">
            <v>-944.97697834098062</v>
          </cell>
          <cell r="BI36">
            <v>-1.3923220063569715</v>
          </cell>
        </row>
        <row r="37">
          <cell r="G37">
            <v>-461.36140909704432</v>
          </cell>
          <cell r="H37">
            <v>-34.607316126200047</v>
          </cell>
          <cell r="I37">
            <v>-63.156502240935922</v>
          </cell>
          <cell r="J37">
            <v>-363.59759072990835</v>
          </cell>
          <cell r="L37">
            <v>-178.16219518106635</v>
          </cell>
          <cell r="M37">
            <v>0.10781124298644661</v>
          </cell>
          <cell r="N37">
            <v>12.651840212611848</v>
          </cell>
          <cell r="O37">
            <v>-13.859342784340226</v>
          </cell>
          <cell r="P37">
            <v>-174.01699130971664</v>
          </cell>
          <cell r="Q37">
            <v>-3.045512542607792</v>
          </cell>
          <cell r="AY37">
            <v>-461.36140909704432</v>
          </cell>
          <cell r="AZ37">
            <v>-34.607316126200047</v>
          </cell>
          <cell r="BA37">
            <v>-63.156502240935922</v>
          </cell>
          <cell r="BB37">
            <v>-363.59759072990835</v>
          </cell>
          <cell r="BD37">
            <v>-178.16219518106635</v>
          </cell>
          <cell r="BE37">
            <v>0.10781124298644661</v>
          </cell>
          <cell r="BF37">
            <v>12.651840212611848</v>
          </cell>
          <cell r="BG37">
            <v>-13.859342784340226</v>
          </cell>
          <cell r="BH37">
            <v>-174.01699130971664</v>
          </cell>
          <cell r="BI37">
            <v>-3.045512542607792</v>
          </cell>
        </row>
        <row r="38">
          <cell r="G38">
            <v>-3498.821656030078</v>
          </cell>
          <cell r="H38">
            <v>-422.33839712043908</v>
          </cell>
          <cell r="I38">
            <v>-669.94819119416184</v>
          </cell>
          <cell r="J38">
            <v>-2406.5350677154775</v>
          </cell>
          <cell r="L38">
            <v>-1180.1016379472087</v>
          </cell>
          <cell r="M38">
            <v>0.10649272275095804</v>
          </cell>
          <cell r="N38">
            <v>-5.9217566110528033</v>
          </cell>
          <cell r="O38">
            <v>-50.854569859244904</v>
          </cell>
          <cell r="P38">
            <v>-1118.9939696506972</v>
          </cell>
          <cell r="Q38">
            <v>-4.4378345489647639</v>
          </cell>
          <cell r="AY38">
            <v>-3498.821656030078</v>
          </cell>
          <cell r="AZ38">
            <v>-422.33839712043908</v>
          </cell>
          <cell r="BA38">
            <v>-669.94819119416184</v>
          </cell>
          <cell r="BB38">
            <v>-2406.5350677154775</v>
          </cell>
          <cell r="BD38">
            <v>-1180.1016379472087</v>
          </cell>
          <cell r="BE38">
            <v>0.10649272275095804</v>
          </cell>
          <cell r="BF38">
            <v>-5.9217566110528033</v>
          </cell>
          <cell r="BG38">
            <v>-50.854569859244904</v>
          </cell>
          <cell r="BH38">
            <v>-1118.9939696506972</v>
          </cell>
          <cell r="BI38">
            <v>-4.4378345489647639</v>
          </cell>
        </row>
        <row r="39">
          <cell r="G39">
            <v>247735.55023510402</v>
          </cell>
          <cell r="H39">
            <v>143952.40016167372</v>
          </cell>
          <cell r="I39">
            <v>21143.164792999061</v>
          </cell>
          <cell r="J39">
            <v>82639.985280431196</v>
          </cell>
          <cell r="L39">
            <v>60279.13460327428</v>
          </cell>
          <cell r="M39">
            <v>17027.061518986044</v>
          </cell>
          <cell r="N39">
            <v>5339.5246457512421</v>
          </cell>
          <cell r="O39">
            <v>33766.784322416577</v>
          </cell>
          <cell r="P39">
            <v>399.77210035949929</v>
          </cell>
          <cell r="Q39">
            <v>3745.9920157609349</v>
          </cell>
          <cell r="AY39">
            <v>247735.55023510402</v>
          </cell>
          <cell r="AZ39">
            <v>143952.40016167372</v>
          </cell>
          <cell r="BA39">
            <v>21143.164792999061</v>
          </cell>
          <cell r="BB39">
            <v>82639.985280431196</v>
          </cell>
          <cell r="BD39">
            <v>60279.13460327428</v>
          </cell>
          <cell r="BE39">
            <v>17027.061518986044</v>
          </cell>
          <cell r="BF39">
            <v>5339.5246457512421</v>
          </cell>
          <cell r="BG39">
            <v>33766.784322416577</v>
          </cell>
          <cell r="BH39">
            <v>399.77210035949929</v>
          </cell>
          <cell r="BI39">
            <v>3745.9920157609349</v>
          </cell>
        </row>
        <row r="44">
          <cell r="G44" t="str">
            <v>Total</v>
          </cell>
          <cell r="H44" t="str">
            <v>Atikokan</v>
          </cell>
          <cell r="I44" t="str">
            <v>Lakeview</v>
          </cell>
          <cell r="J44" t="str">
            <v>Lambton</v>
          </cell>
          <cell r="K44" t="str">
            <v>Lennox</v>
          </cell>
          <cell r="L44" t="str">
            <v>Nanticoke</v>
          </cell>
          <cell r="M44" t="str">
            <v>Thunder Bay</v>
          </cell>
          <cell r="O44" t="str">
            <v>Total</v>
          </cell>
          <cell r="P44" t="str">
            <v>Northeast</v>
          </cell>
          <cell r="Q44" t="str">
            <v>Northwest</v>
          </cell>
          <cell r="R44" t="str">
            <v>East</v>
          </cell>
          <cell r="S44" t="str">
            <v>Small Hydro</v>
          </cell>
          <cell r="U44" t="str">
            <v>Pool</v>
          </cell>
          <cell r="AY44" t="str">
            <v>Total</v>
          </cell>
          <cell r="AZ44" t="str">
            <v>Atikokan</v>
          </cell>
          <cell r="BA44" t="str">
            <v>Lakeview</v>
          </cell>
          <cell r="BB44" t="str">
            <v>Lambton</v>
          </cell>
          <cell r="BC44" t="str">
            <v>Lennox</v>
          </cell>
          <cell r="BD44" t="str">
            <v>Nanticoke</v>
          </cell>
          <cell r="BE44" t="str">
            <v>Thunder Bay</v>
          </cell>
          <cell r="BG44" t="str">
            <v>Total</v>
          </cell>
          <cell r="BH44" t="str">
            <v>Northeast</v>
          </cell>
          <cell r="BI44" t="str">
            <v>Northwest</v>
          </cell>
          <cell r="BJ44" t="str">
            <v>East</v>
          </cell>
          <cell r="BK44" t="str">
            <v>Small Hydro</v>
          </cell>
          <cell r="BM44" t="str">
            <v>Pool</v>
          </cell>
        </row>
        <row r="46">
          <cell r="G46">
            <v>0</v>
          </cell>
          <cell r="H46">
            <v>0</v>
          </cell>
          <cell r="I46">
            <v>0</v>
          </cell>
          <cell r="J46">
            <v>0</v>
          </cell>
          <cell r="K46">
            <v>0</v>
          </cell>
          <cell r="L46">
            <v>0</v>
          </cell>
          <cell r="M46">
            <v>0</v>
          </cell>
          <cell r="O46">
            <v>0</v>
          </cell>
          <cell r="P46">
            <v>0</v>
          </cell>
          <cell r="Q46">
            <v>0</v>
          </cell>
          <cell r="R46">
            <v>0</v>
          </cell>
          <cell r="S46">
            <v>0</v>
          </cell>
          <cell r="U46">
            <v>0</v>
          </cell>
          <cell r="AY46">
            <v>0</v>
          </cell>
          <cell r="AZ46">
            <v>0</v>
          </cell>
          <cell r="BA46">
            <v>0</v>
          </cell>
          <cell r="BB46">
            <v>0</v>
          </cell>
          <cell r="BC46">
            <v>0</v>
          </cell>
          <cell r="BD46">
            <v>0</v>
          </cell>
          <cell r="BE46">
            <v>0</v>
          </cell>
          <cell r="BG46">
            <v>0</v>
          </cell>
          <cell r="BH46">
            <v>0</v>
          </cell>
          <cell r="BI46">
            <v>0</v>
          </cell>
          <cell r="BJ46">
            <v>0</v>
          </cell>
          <cell r="BK46">
            <v>0</v>
          </cell>
          <cell r="BM46">
            <v>0</v>
          </cell>
        </row>
        <row r="47">
          <cell r="G47">
            <v>121518.3057626028</v>
          </cell>
          <cell r="H47">
            <v>25.760581998045634</v>
          </cell>
          <cell r="I47">
            <v>0</v>
          </cell>
          <cell r="J47">
            <v>34110.742516485036</v>
          </cell>
          <cell r="K47">
            <v>2413.8167199999998</v>
          </cell>
          <cell r="L47">
            <v>78226.358994541733</v>
          </cell>
          <cell r="M47">
            <v>6741.6269495779879</v>
          </cell>
          <cell r="O47">
            <v>87565.96145689956</v>
          </cell>
          <cell r="P47">
            <v>23176.118092204742</v>
          </cell>
          <cell r="Q47">
            <v>22127.857368303288</v>
          </cell>
          <cell r="R47">
            <v>39438.841761596494</v>
          </cell>
          <cell r="S47">
            <v>2823.1442347950419</v>
          </cell>
          <cell r="U47">
            <v>-1.4901161193847657E-11</v>
          </cell>
          <cell r="AY47">
            <v>121518.3057626028</v>
          </cell>
          <cell r="AZ47">
            <v>25.760581998045634</v>
          </cell>
          <cell r="BA47">
            <v>0</v>
          </cell>
          <cell r="BB47">
            <v>34110.742516485036</v>
          </cell>
          <cell r="BC47">
            <v>2413.8167199999998</v>
          </cell>
          <cell r="BD47">
            <v>78226.358994541733</v>
          </cell>
          <cell r="BE47">
            <v>6741.6269495779879</v>
          </cell>
          <cell r="BG47">
            <v>87565.96145689956</v>
          </cell>
          <cell r="BH47">
            <v>23176.118092204742</v>
          </cell>
          <cell r="BI47">
            <v>22127.857368303288</v>
          </cell>
          <cell r="BJ47">
            <v>39438.841761596494</v>
          </cell>
          <cell r="BK47">
            <v>2823.1442347950419</v>
          </cell>
          <cell r="BM47">
            <v>-1.4901161193847657E-11</v>
          </cell>
        </row>
        <row r="48">
          <cell r="G48">
            <v>0</v>
          </cell>
          <cell r="O48">
            <v>0</v>
          </cell>
          <cell r="AY48">
            <v>0</v>
          </cell>
          <cell r="AZ48">
            <v>0</v>
          </cell>
          <cell r="BA48">
            <v>0</v>
          </cell>
          <cell r="BB48">
            <v>0</v>
          </cell>
          <cell r="BC48">
            <v>0</v>
          </cell>
          <cell r="BD48">
            <v>0</v>
          </cell>
          <cell r="BE48">
            <v>0</v>
          </cell>
          <cell r="BG48">
            <v>0</v>
          </cell>
          <cell r="BH48">
            <v>0</v>
          </cell>
          <cell r="BI48">
            <v>0</v>
          </cell>
          <cell r="BJ48">
            <v>0</v>
          </cell>
          <cell r="BK48">
            <v>0</v>
          </cell>
          <cell r="BM48">
            <v>0</v>
          </cell>
        </row>
        <row r="49">
          <cell r="G49">
            <v>-931.10067999999865</v>
          </cell>
          <cell r="H49">
            <v>1.0967500000000001</v>
          </cell>
          <cell r="I49">
            <v>0</v>
          </cell>
          <cell r="J49">
            <v>-19.429810000001453</v>
          </cell>
          <cell r="K49">
            <v>779.06025999999974</v>
          </cell>
          <cell r="L49">
            <v>-2556.528489999997</v>
          </cell>
          <cell r="M49">
            <v>864.70060999999987</v>
          </cell>
          <cell r="O49">
            <v>766.3621883333326</v>
          </cell>
          <cell r="P49">
            <v>466.07116833333203</v>
          </cell>
          <cell r="Q49">
            <v>154.83596000000034</v>
          </cell>
          <cell r="R49">
            <v>145.45506000000023</v>
          </cell>
          <cell r="S49">
            <v>0</v>
          </cell>
          <cell r="U49">
            <v>5.8207660913467459E-14</v>
          </cell>
          <cell r="AY49">
            <v>-931.10067999999865</v>
          </cell>
          <cell r="AZ49">
            <v>1.0967500000000001</v>
          </cell>
          <cell r="BA49">
            <v>0</v>
          </cell>
          <cell r="BB49">
            <v>-19.429810000001453</v>
          </cell>
          <cell r="BC49">
            <v>779.06025999999974</v>
          </cell>
          <cell r="BD49">
            <v>-2556.528489999997</v>
          </cell>
          <cell r="BE49">
            <v>864.70060999999987</v>
          </cell>
          <cell r="BG49">
            <v>766.3621883333326</v>
          </cell>
          <cell r="BH49">
            <v>466.07116833333203</v>
          </cell>
          <cell r="BI49">
            <v>154.83596000000034</v>
          </cell>
          <cell r="BJ49">
            <v>145.45506000000023</v>
          </cell>
          <cell r="BK49">
            <v>0</v>
          </cell>
          <cell r="BM49">
            <v>5.8207660913467459E-14</v>
          </cell>
        </row>
        <row r="50">
          <cell r="G50">
            <v>-17401.746377789397</v>
          </cell>
          <cell r="H50">
            <v>0.82616159927611066</v>
          </cell>
          <cell r="I50">
            <v>0</v>
          </cell>
          <cell r="J50">
            <v>-3956.4405428411874</v>
          </cell>
          <cell r="K50">
            <v>0</v>
          </cell>
          <cell r="L50">
            <v>-12433.302114150874</v>
          </cell>
          <cell r="M50">
            <v>-1012.8298823966123</v>
          </cell>
          <cell r="O50">
            <v>-10627.252783545158</v>
          </cell>
          <cell r="P50">
            <v>-3873.081503319298</v>
          </cell>
          <cell r="Q50">
            <v>-2227.4127214339992</v>
          </cell>
          <cell r="R50">
            <v>-4272.6996390782788</v>
          </cell>
          <cell r="S50">
            <v>-254.05891971358213</v>
          </cell>
          <cell r="U50">
            <v>0</v>
          </cell>
          <cell r="AY50">
            <v>-17401.746377789397</v>
          </cell>
          <cell r="AZ50">
            <v>0.82616159927611066</v>
          </cell>
          <cell r="BA50">
            <v>0</v>
          </cell>
          <cell r="BB50">
            <v>-3956.4405428411874</v>
          </cell>
          <cell r="BC50">
            <v>0</v>
          </cell>
          <cell r="BD50">
            <v>-12433.302114150874</v>
          </cell>
          <cell r="BE50">
            <v>-1012.8298823966123</v>
          </cell>
          <cell r="BG50">
            <v>-10627.252783545158</v>
          </cell>
          <cell r="BH50">
            <v>-3873.081503319298</v>
          </cell>
          <cell r="BI50">
            <v>-2227.4127214339992</v>
          </cell>
          <cell r="BJ50">
            <v>-4272.6996390782788</v>
          </cell>
          <cell r="BK50">
            <v>-254.05891971358213</v>
          </cell>
          <cell r="BM50">
            <v>0</v>
          </cell>
        </row>
        <row r="51">
          <cell r="G51">
            <v>0</v>
          </cell>
          <cell r="O51">
            <v>0</v>
          </cell>
          <cell r="AY51">
            <v>0</v>
          </cell>
          <cell r="AZ51">
            <v>0</v>
          </cell>
          <cell r="BA51">
            <v>0</v>
          </cell>
          <cell r="BB51">
            <v>0</v>
          </cell>
          <cell r="BC51">
            <v>0</v>
          </cell>
          <cell r="BD51">
            <v>0</v>
          </cell>
          <cell r="BE51">
            <v>0</v>
          </cell>
          <cell r="BG51">
            <v>0</v>
          </cell>
          <cell r="BH51">
            <v>0</v>
          </cell>
          <cell r="BI51">
            <v>0</v>
          </cell>
          <cell r="BJ51">
            <v>0</v>
          </cell>
          <cell r="BK51">
            <v>0</v>
          </cell>
          <cell r="BM51">
            <v>0</v>
          </cell>
        </row>
        <row r="52">
          <cell r="G52">
            <v>7428.3822622222224</v>
          </cell>
          <cell r="H52">
            <v>-0.22466</v>
          </cell>
          <cell r="I52">
            <v>0</v>
          </cell>
          <cell r="J52">
            <v>422.96025999999995</v>
          </cell>
          <cell r="K52">
            <v>6039.6709911111111</v>
          </cell>
          <cell r="L52">
            <v>942.78374888888891</v>
          </cell>
          <cell r="M52">
            <v>23.191922222222225</v>
          </cell>
          <cell r="O52">
            <v>3085.7034505555562</v>
          </cell>
          <cell r="P52">
            <v>1988.5694311111113</v>
          </cell>
          <cell r="Q52">
            <v>215.53069722222222</v>
          </cell>
          <cell r="R52">
            <v>881.56436277777789</v>
          </cell>
          <cell r="S52">
            <v>3.8959444444444435E-2</v>
          </cell>
          <cell r="U52">
            <v>0</v>
          </cell>
          <cell r="AY52">
            <v>7428.3822622222224</v>
          </cell>
          <cell r="AZ52">
            <v>-0.22466</v>
          </cell>
          <cell r="BA52">
            <v>0</v>
          </cell>
          <cell r="BB52">
            <v>422.96025999999995</v>
          </cell>
          <cell r="BC52">
            <v>6039.6709911111111</v>
          </cell>
          <cell r="BD52">
            <v>942.78374888888891</v>
          </cell>
          <cell r="BE52">
            <v>23.191922222222225</v>
          </cell>
          <cell r="BG52">
            <v>3085.7034505555562</v>
          </cell>
          <cell r="BH52">
            <v>1988.5694311111113</v>
          </cell>
          <cell r="BI52">
            <v>215.53069722222222</v>
          </cell>
          <cell r="BJ52">
            <v>881.56436277777789</v>
          </cell>
          <cell r="BK52">
            <v>3.8959444444444435E-2</v>
          </cell>
          <cell r="BM52">
            <v>0</v>
          </cell>
        </row>
        <row r="53">
          <cell r="G53">
            <v>0</v>
          </cell>
          <cell r="O53">
            <v>0</v>
          </cell>
          <cell r="AY53">
            <v>0</v>
          </cell>
          <cell r="AZ53">
            <v>0</v>
          </cell>
          <cell r="BA53">
            <v>0</v>
          </cell>
          <cell r="BB53">
            <v>0</v>
          </cell>
          <cell r="BC53">
            <v>0</v>
          </cell>
          <cell r="BD53">
            <v>0</v>
          </cell>
          <cell r="BE53">
            <v>0</v>
          </cell>
          <cell r="BG53">
            <v>0</v>
          </cell>
          <cell r="BH53">
            <v>0</v>
          </cell>
          <cell r="BI53">
            <v>0</v>
          </cell>
          <cell r="BJ53">
            <v>0</v>
          </cell>
          <cell r="BK53">
            <v>0</v>
          </cell>
          <cell r="BM53">
            <v>0</v>
          </cell>
        </row>
        <row r="54">
          <cell r="G54">
            <v>110613.84096703562</v>
          </cell>
          <cell r="H54">
            <v>27.458833597321746</v>
          </cell>
          <cell r="I54">
            <v>0</v>
          </cell>
          <cell r="J54">
            <v>30557.832423643846</v>
          </cell>
          <cell r="K54">
            <v>9232.5479711111111</v>
          </cell>
          <cell r="L54">
            <v>64179.312139279755</v>
          </cell>
          <cell r="M54">
            <v>6616.6895994035976</v>
          </cell>
          <cell r="O54">
            <v>80790.774312243273</v>
          </cell>
          <cell r="P54">
            <v>21757.677188329886</v>
          </cell>
          <cell r="Q54">
            <v>20270.811304091509</v>
          </cell>
          <cell r="R54">
            <v>36193.161545295989</v>
          </cell>
          <cell r="S54">
            <v>2569.1242745259042</v>
          </cell>
          <cell r="U54">
            <v>-1.4842953532934189E-11</v>
          </cell>
          <cell r="AY54">
            <v>110613.84096703562</v>
          </cell>
          <cell r="AZ54">
            <v>27.458833597321746</v>
          </cell>
          <cell r="BA54">
            <v>0</v>
          </cell>
          <cell r="BB54">
            <v>30557.832423643846</v>
          </cell>
          <cell r="BC54">
            <v>9232.5479711111111</v>
          </cell>
          <cell r="BD54">
            <v>64179.312139279755</v>
          </cell>
          <cell r="BE54">
            <v>6616.6895994035976</v>
          </cell>
          <cell r="BG54">
            <v>80790.774312243273</v>
          </cell>
          <cell r="BH54">
            <v>21757.677188329886</v>
          </cell>
          <cell r="BI54">
            <v>20270.811304091509</v>
          </cell>
          <cell r="BJ54">
            <v>36193.161545295989</v>
          </cell>
          <cell r="BK54">
            <v>2569.1242745259042</v>
          </cell>
          <cell r="BM54">
            <v>-1.4842953532934189E-11</v>
          </cell>
        </row>
        <row r="56">
          <cell r="G56">
            <v>-1601.1967842748165</v>
          </cell>
          <cell r="H56">
            <v>-90.009781998045625</v>
          </cell>
          <cell r="I56">
            <v>0</v>
          </cell>
          <cell r="J56">
            <v>-319.3705839850324</v>
          </cell>
          <cell r="K56">
            <v>-481.61508250000003</v>
          </cell>
          <cell r="L56">
            <v>-589.29131079173851</v>
          </cell>
          <cell r="M56">
            <v>-120.91002499999999</v>
          </cell>
          <cell r="O56">
            <v>-286.4762458941097</v>
          </cell>
          <cell r="P56">
            <v>-265.18378844100181</v>
          </cell>
          <cell r="Q56">
            <v>-1.1285783032854948</v>
          </cell>
          <cell r="R56">
            <v>-20.163879149822371</v>
          </cell>
          <cell r="S56">
            <v>0</v>
          </cell>
          <cell r="U56">
            <v>0</v>
          </cell>
          <cell r="AY56">
            <v>-1601.1967842748165</v>
          </cell>
          <cell r="AZ56">
            <v>-90.009781998045625</v>
          </cell>
          <cell r="BA56">
            <v>0</v>
          </cell>
          <cell r="BB56">
            <v>-319.3705839850324</v>
          </cell>
          <cell r="BC56">
            <v>-481.61508250000003</v>
          </cell>
          <cell r="BD56">
            <v>-589.29131079173851</v>
          </cell>
          <cell r="BE56">
            <v>-120.91002499999999</v>
          </cell>
          <cell r="BG56">
            <v>-286.4762458941097</v>
          </cell>
          <cell r="BH56">
            <v>-265.18378844100181</v>
          </cell>
          <cell r="BI56">
            <v>-1.1285783032854948</v>
          </cell>
          <cell r="BJ56">
            <v>-20.163879149822371</v>
          </cell>
          <cell r="BK56">
            <v>0</v>
          </cell>
          <cell r="BM56">
            <v>0</v>
          </cell>
        </row>
        <row r="57">
          <cell r="G57">
            <v>-376.89377214241483</v>
          </cell>
          <cell r="H57">
            <v>-36.315125608956663</v>
          </cell>
          <cell r="I57">
            <v>-3.0028018905373744E-6</v>
          </cell>
          <cell r="J57">
            <v>-83.069952759908915</v>
          </cell>
          <cell r="K57">
            <v>-140.44889671556274</v>
          </cell>
          <cell r="L57">
            <v>-111.39711720980627</v>
          </cell>
          <cell r="M57">
            <v>-5.6626768453783844</v>
          </cell>
          <cell r="O57">
            <v>-131.87279833462404</v>
          </cell>
          <cell r="P57">
            <v>-140.46748728196926</v>
          </cell>
          <cell r="Q57">
            <v>-8.5273971335837295</v>
          </cell>
          <cell r="R57">
            <v>41.874504925646903</v>
          </cell>
          <cell r="S57">
            <v>-24.752418844717955</v>
          </cell>
          <cell r="U57">
            <v>1.7462298274040223E-13</v>
          </cell>
          <cell r="AY57">
            <v>-376.89377214241483</v>
          </cell>
          <cell r="AZ57">
            <v>-36.315125608956663</v>
          </cell>
          <cell r="BA57">
            <v>-3.0028018905373744E-6</v>
          </cell>
          <cell r="BB57">
            <v>-83.069952759908915</v>
          </cell>
          <cell r="BC57">
            <v>-140.44889671556274</v>
          </cell>
          <cell r="BD57">
            <v>-111.39711720980627</v>
          </cell>
          <cell r="BE57">
            <v>-5.6626768453783844</v>
          </cell>
          <cell r="BG57">
            <v>-131.87279833462404</v>
          </cell>
          <cell r="BH57">
            <v>-140.46748728196926</v>
          </cell>
          <cell r="BI57">
            <v>-8.5273971335837295</v>
          </cell>
          <cell r="BJ57">
            <v>41.874504925646903</v>
          </cell>
          <cell r="BK57">
            <v>-24.752418844717955</v>
          </cell>
          <cell r="BM57">
            <v>1.7462298274040223E-13</v>
          </cell>
        </row>
        <row r="58">
          <cell r="G58">
            <v>-1978.0905564172313</v>
          </cell>
          <cell r="H58">
            <v>-126.32490760700229</v>
          </cell>
          <cell r="I58">
            <v>-3.0028018905373744E-6</v>
          </cell>
          <cell r="J58">
            <v>-402.44053674494131</v>
          </cell>
          <cell r="K58">
            <v>-622.06397921556277</v>
          </cell>
          <cell r="L58">
            <v>-700.68842800154482</v>
          </cell>
          <cell r="M58">
            <v>-126.57270184537838</v>
          </cell>
          <cell r="O58">
            <v>-418.34904422873376</v>
          </cell>
          <cell r="P58">
            <v>-405.65127572297104</v>
          </cell>
          <cell r="Q58">
            <v>-9.655975436869225</v>
          </cell>
          <cell r="R58">
            <v>21.710625775824532</v>
          </cell>
          <cell r="S58">
            <v>-24.752418844717955</v>
          </cell>
          <cell r="U58">
            <v>1.7462298274040223E-13</v>
          </cell>
          <cell r="AY58">
            <v>-1978.0905564172313</v>
          </cell>
          <cell r="AZ58">
            <v>-126.32490760700229</v>
          </cell>
          <cell r="BA58">
            <v>-3.0028018905373744E-6</v>
          </cell>
          <cell r="BB58">
            <v>-402.44053674494131</v>
          </cell>
          <cell r="BC58">
            <v>-622.06397921556277</v>
          </cell>
          <cell r="BD58">
            <v>-700.68842800154482</v>
          </cell>
          <cell r="BE58">
            <v>-126.57270184537838</v>
          </cell>
          <cell r="BG58">
            <v>-418.34904422873376</v>
          </cell>
          <cell r="BH58">
            <v>-405.65127572297104</v>
          </cell>
          <cell r="BI58">
            <v>-9.655975436869225</v>
          </cell>
          <cell r="BJ58">
            <v>21.710625775824532</v>
          </cell>
          <cell r="BK58">
            <v>-24.752418844717955</v>
          </cell>
          <cell r="BM58">
            <v>1.7462298274040223E-13</v>
          </cell>
        </row>
        <row r="59">
          <cell r="G59">
            <v>108635.75041061839</v>
          </cell>
          <cell r="H59">
            <v>-98.866074009680545</v>
          </cell>
          <cell r="I59">
            <v>-3.0028018905373744E-6</v>
          </cell>
          <cell r="J59">
            <v>30155.391886898906</v>
          </cell>
          <cell r="K59">
            <v>8610.4839918955477</v>
          </cell>
          <cell r="L59">
            <v>63478.623711278211</v>
          </cell>
          <cell r="M59">
            <v>6490.1168975582195</v>
          </cell>
          <cell r="O59">
            <v>80372.425268014544</v>
          </cell>
          <cell r="P59">
            <v>21352.025912606914</v>
          </cell>
          <cell r="Q59">
            <v>20261.15532865464</v>
          </cell>
          <cell r="R59">
            <v>36214.872171071816</v>
          </cell>
          <cell r="S59">
            <v>2544.3718556811864</v>
          </cell>
          <cell r="U59">
            <v>-1.4668330550193787E-11</v>
          </cell>
          <cell r="AY59">
            <v>108635.75041061839</v>
          </cell>
          <cell r="AZ59">
            <v>-98.866074009680545</v>
          </cell>
          <cell r="BA59">
            <v>-3.0028018905373744E-6</v>
          </cell>
          <cell r="BB59">
            <v>30155.391886898906</v>
          </cell>
          <cell r="BC59">
            <v>8610.4839918955477</v>
          </cell>
          <cell r="BD59">
            <v>63478.623711278211</v>
          </cell>
          <cell r="BE59">
            <v>6490.1168975582195</v>
          </cell>
          <cell r="BG59">
            <v>80372.425268014544</v>
          </cell>
          <cell r="BH59">
            <v>21352.025912606914</v>
          </cell>
          <cell r="BI59">
            <v>20261.15532865464</v>
          </cell>
          <cell r="BJ59">
            <v>36214.872171071816</v>
          </cell>
          <cell r="BK59">
            <v>2544.3718556811864</v>
          </cell>
          <cell r="BM59">
            <v>-1.4668330550193787E-11</v>
          </cell>
        </row>
      </sheetData>
      <sheetData sheetId="16"/>
      <sheetData sheetId="17"/>
      <sheetData sheetId="18"/>
      <sheetData sheetId="19"/>
      <sheetData sheetId="20"/>
      <sheetData sheetId="21"/>
      <sheetData sheetId="22"/>
      <sheetData sheetId="23" refreshError="1">
        <row r="41">
          <cell r="A41" t="str">
            <v>Total-2009</v>
          </cell>
          <cell r="B41">
            <v>2624257.9270000001</v>
          </cell>
          <cell r="C41">
            <v>395568.65899999987</v>
          </cell>
          <cell r="D41">
            <v>1543733.2480000006</v>
          </cell>
          <cell r="E41">
            <v>367580.20099999988</v>
          </cell>
          <cell r="F41">
            <v>124059.47766666679</v>
          </cell>
          <cell r="G41">
            <v>901206.42933333362</v>
          </cell>
          <cell r="H41">
            <v>11254.03333333334</v>
          </cell>
          <cell r="I41">
            <v>101164.41</v>
          </cell>
          <cell r="J41">
            <v>847.9</v>
          </cell>
          <cell r="K41">
            <v>617550.84133333294</v>
          </cell>
          <cell r="L41">
            <v>31864.78200000001</v>
          </cell>
          <cell r="M41">
            <v>4986.2130000000034</v>
          </cell>
          <cell r="N41">
            <v>1329389.5109999992</v>
          </cell>
          <cell r="O41">
            <v>117330.88099999995</v>
          </cell>
          <cell r="P41">
            <v>0</v>
          </cell>
          <cell r="Q41">
            <v>411195.04400000034</v>
          </cell>
          <cell r="R41">
            <v>714481.51066666748</v>
          </cell>
          <cell r="S41">
            <v>354823.74266666599</v>
          </cell>
          <cell r="T41">
            <v>0</v>
          </cell>
          <cell r="U41">
            <v>0</v>
          </cell>
          <cell r="V41">
            <v>0</v>
          </cell>
          <cell r="W41">
            <v>18498.042333333397</v>
          </cell>
          <cell r="X41">
            <v>0</v>
          </cell>
          <cell r="BA41" t="str">
            <v>2009 Total</v>
          </cell>
          <cell r="BB41">
            <v>2624257.9270000001</v>
          </cell>
          <cell r="BC41">
            <v>395568.65899999987</v>
          </cell>
          <cell r="BD41">
            <v>1543733.2480000006</v>
          </cell>
          <cell r="BE41">
            <v>367580.20099999988</v>
          </cell>
          <cell r="BF41">
            <v>124059.47766666679</v>
          </cell>
          <cell r="BG41">
            <v>901206.42933333362</v>
          </cell>
          <cell r="BH41">
            <v>11254.03333333334</v>
          </cell>
          <cell r="BI41">
            <v>101164.41</v>
          </cell>
          <cell r="BJ41">
            <v>847.9</v>
          </cell>
          <cell r="BK41">
            <v>617550.84133333294</v>
          </cell>
          <cell r="BL41">
            <v>31864.78200000001</v>
          </cell>
          <cell r="BM41">
            <v>4986.2130000000034</v>
          </cell>
          <cell r="BN41">
            <v>1329389.5109999992</v>
          </cell>
          <cell r="BO41">
            <v>117330.88099999995</v>
          </cell>
          <cell r="BP41">
            <v>0</v>
          </cell>
          <cell r="BQ41">
            <v>411195.04400000034</v>
          </cell>
          <cell r="BR41">
            <v>714481.51066666748</v>
          </cell>
          <cell r="BS41">
            <v>354823.74266666599</v>
          </cell>
          <cell r="BT41">
            <v>0</v>
          </cell>
          <cell r="BU41">
            <v>0</v>
          </cell>
          <cell r="BV41">
            <v>0</v>
          </cell>
        </row>
        <row r="42">
          <cell r="A42">
            <v>39814</v>
          </cell>
          <cell r="B42">
            <v>2624257.9270000001</v>
          </cell>
          <cell r="C42">
            <v>395568.65899999987</v>
          </cell>
          <cell r="D42">
            <v>1543733.2480000006</v>
          </cell>
          <cell r="E42">
            <v>367580.20099999988</v>
          </cell>
          <cell r="F42">
            <v>124059.47766666679</v>
          </cell>
          <cell r="G42">
            <v>901206.42933333362</v>
          </cell>
          <cell r="H42">
            <v>11254.03333333334</v>
          </cell>
          <cell r="I42">
            <v>101164.41</v>
          </cell>
          <cell r="J42">
            <v>847.9</v>
          </cell>
          <cell r="K42">
            <v>617550.84133333294</v>
          </cell>
          <cell r="L42">
            <v>31864.78200000001</v>
          </cell>
          <cell r="M42">
            <v>4986.2130000000034</v>
          </cell>
          <cell r="N42">
            <v>1329389.5109999992</v>
          </cell>
          <cell r="O42">
            <v>117330.88099999995</v>
          </cell>
          <cell r="P42">
            <v>0</v>
          </cell>
          <cell r="Q42">
            <v>411195.04400000034</v>
          </cell>
          <cell r="R42">
            <v>714481.51066666748</v>
          </cell>
          <cell r="S42">
            <v>354823.74266666599</v>
          </cell>
          <cell r="T42">
            <v>0</v>
          </cell>
          <cell r="U42">
            <v>0</v>
          </cell>
          <cell r="V42">
            <v>0</v>
          </cell>
          <cell r="W42">
            <v>18498.042333333397</v>
          </cell>
          <cell r="X42">
            <v>0</v>
          </cell>
          <cell r="BA42">
            <v>39844</v>
          </cell>
          <cell r="BB42">
            <v>2624257.9270000001</v>
          </cell>
          <cell r="BC42">
            <v>395568.65899999987</v>
          </cell>
          <cell r="BD42">
            <v>1543733.2480000006</v>
          </cell>
          <cell r="BE42">
            <v>367580.20099999988</v>
          </cell>
          <cell r="BF42">
            <v>124059.47766666679</v>
          </cell>
          <cell r="BG42">
            <v>901206.42933333362</v>
          </cell>
          <cell r="BH42">
            <v>11254.03333333334</v>
          </cell>
          <cell r="BI42">
            <v>101164.41</v>
          </cell>
          <cell r="BJ42">
            <v>847.9</v>
          </cell>
          <cell r="BK42">
            <v>617550.84133333294</v>
          </cell>
          <cell r="BL42">
            <v>31864.78200000001</v>
          </cell>
          <cell r="BM42">
            <v>4986.2130000000034</v>
          </cell>
          <cell r="BN42">
            <v>1329389.5109999992</v>
          </cell>
          <cell r="BO42">
            <v>117330.88099999995</v>
          </cell>
          <cell r="BP42">
            <v>0</v>
          </cell>
          <cell r="BQ42">
            <v>411195.04400000034</v>
          </cell>
          <cell r="BR42">
            <v>714481.51066666748</v>
          </cell>
          <cell r="BS42">
            <v>354823.74266666599</v>
          </cell>
          <cell r="BT42">
            <v>0</v>
          </cell>
          <cell r="BU42">
            <v>0</v>
          </cell>
          <cell r="BV42">
            <v>0</v>
          </cell>
        </row>
        <row r="43">
          <cell r="A43">
            <v>39845</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BA43">
            <v>39872</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row>
        <row r="44">
          <cell r="A44">
            <v>39873</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BA44">
            <v>39903</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row>
        <row r="45">
          <cell r="A45">
            <v>39904</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BA45">
            <v>39933</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row>
        <row r="46">
          <cell r="A46">
            <v>39934</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BA46">
            <v>39964</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row>
        <row r="47">
          <cell r="A47">
            <v>39965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BA47">
            <v>39994</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row>
        <row r="48">
          <cell r="A48">
            <v>39995</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BA48">
            <v>40025</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row>
        <row r="49">
          <cell r="A49">
            <v>40026</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BA49">
            <v>40056</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row>
        <row r="50">
          <cell r="A50">
            <v>40057</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BA50">
            <v>40086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row>
        <row r="51">
          <cell r="A51">
            <v>40087</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BA51">
            <v>40117</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row>
        <row r="52">
          <cell r="A52">
            <v>40118</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BA52">
            <v>40147</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row>
        <row r="53">
          <cell r="A53">
            <v>40148</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BA53">
            <v>40178</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row>
        <row r="57">
          <cell r="A57" t="str">
            <v>Total-2009</v>
          </cell>
          <cell r="B57">
            <v>6641.1280000000024</v>
          </cell>
          <cell r="C57">
            <v>11622.106</v>
          </cell>
          <cell r="D57">
            <v>30669.747000000018</v>
          </cell>
          <cell r="E57">
            <v>2.9000000000000005E-2</v>
          </cell>
          <cell r="F57">
            <v>287.77400000000011</v>
          </cell>
          <cell r="G57">
            <v>0</v>
          </cell>
          <cell r="H57">
            <v>19799.667666666664</v>
          </cell>
          <cell r="I57">
            <v>23.637999999999884</v>
          </cell>
          <cell r="J57">
            <v>1728.2149999999999</v>
          </cell>
          <cell r="K57">
            <v>7763.8809999999985</v>
          </cell>
          <cell r="L57">
            <v>7164.97</v>
          </cell>
          <cell r="M57">
            <v>0</v>
          </cell>
          <cell r="N57">
            <v>10708.071999999991</v>
          </cell>
          <cell r="O57">
            <v>1887.861999999998</v>
          </cell>
          <cell r="P57">
            <v>0</v>
          </cell>
          <cell r="Q57">
            <v>37.762</v>
          </cell>
          <cell r="R57">
            <v>691.92900000000031</v>
          </cell>
          <cell r="S57">
            <v>6102.7459999999992</v>
          </cell>
          <cell r="T57">
            <v>2264.0069999999992</v>
          </cell>
          <cell r="U57">
            <v>634.65900000000306</v>
          </cell>
          <cell r="V57">
            <v>0</v>
          </cell>
          <cell r="W57">
            <v>0</v>
          </cell>
          <cell r="X57">
            <v>0</v>
          </cell>
          <cell r="BA57" t="str">
            <v>2009 Total</v>
          </cell>
          <cell r="BB57">
            <v>6641.1280000000024</v>
          </cell>
          <cell r="BC57">
            <v>11622.106</v>
          </cell>
          <cell r="BD57">
            <v>30669.747000000018</v>
          </cell>
          <cell r="BE57">
            <v>2.9000000000000005E-2</v>
          </cell>
          <cell r="BF57">
            <v>287.77400000000011</v>
          </cell>
          <cell r="BG57">
            <v>0</v>
          </cell>
          <cell r="BH57">
            <v>19799.667666666664</v>
          </cell>
          <cell r="BI57">
            <v>23.637999999999884</v>
          </cell>
          <cell r="BJ57">
            <v>1728.2149999999999</v>
          </cell>
          <cell r="BK57">
            <v>7763.8809999999985</v>
          </cell>
          <cell r="BL57">
            <v>7164.97</v>
          </cell>
          <cell r="BM57">
            <v>0</v>
          </cell>
          <cell r="BN57">
            <v>10708.071999999991</v>
          </cell>
          <cell r="BO57">
            <v>1887.861999999998</v>
          </cell>
          <cell r="BP57">
            <v>0</v>
          </cell>
          <cell r="BQ57">
            <v>37.762</v>
          </cell>
          <cell r="BR57">
            <v>691.92900000000031</v>
          </cell>
          <cell r="BS57">
            <v>6102.7459999999992</v>
          </cell>
          <cell r="BT57">
            <v>2264.0069999999992</v>
          </cell>
          <cell r="BU57">
            <v>634.65900000000306</v>
          </cell>
          <cell r="BV57">
            <v>0</v>
          </cell>
        </row>
        <row r="58">
          <cell r="A58">
            <v>39814</v>
          </cell>
          <cell r="B58">
            <v>6641.1280000000024</v>
          </cell>
          <cell r="C58">
            <v>11622.106</v>
          </cell>
          <cell r="D58">
            <v>30669.747000000018</v>
          </cell>
          <cell r="E58">
            <v>2.9000000000000005E-2</v>
          </cell>
          <cell r="F58">
            <v>287.77400000000011</v>
          </cell>
          <cell r="G58">
            <v>0</v>
          </cell>
          <cell r="H58">
            <v>19799.667666666664</v>
          </cell>
          <cell r="I58">
            <v>23.637999999999884</v>
          </cell>
          <cell r="J58">
            <v>1728.2149999999999</v>
          </cell>
          <cell r="K58">
            <v>7763.8809999999985</v>
          </cell>
          <cell r="L58">
            <v>7164.97</v>
          </cell>
          <cell r="M58">
            <v>0</v>
          </cell>
          <cell r="N58">
            <v>10708.071999999991</v>
          </cell>
          <cell r="O58">
            <v>1887.861999999998</v>
          </cell>
          <cell r="P58">
            <v>0</v>
          </cell>
          <cell r="Q58">
            <v>37.762</v>
          </cell>
          <cell r="R58">
            <v>691.92900000000031</v>
          </cell>
          <cell r="S58">
            <v>6102.7459999999992</v>
          </cell>
          <cell r="T58">
            <v>2264.0069999999992</v>
          </cell>
          <cell r="U58">
            <v>634.65900000000306</v>
          </cell>
          <cell r="V58">
            <v>0</v>
          </cell>
          <cell r="W58">
            <v>0</v>
          </cell>
          <cell r="X58">
            <v>0</v>
          </cell>
          <cell r="BA58">
            <v>39844</v>
          </cell>
          <cell r="BB58">
            <v>6641.1280000000024</v>
          </cell>
          <cell r="BC58">
            <v>11622.106</v>
          </cell>
          <cell r="BD58">
            <v>30669.747000000018</v>
          </cell>
          <cell r="BE58">
            <v>2.9000000000000005E-2</v>
          </cell>
          <cell r="BF58">
            <v>287.77400000000011</v>
          </cell>
          <cell r="BG58">
            <v>0</v>
          </cell>
          <cell r="BH58">
            <v>19799.667666666664</v>
          </cell>
          <cell r="BI58">
            <v>23.637999999999884</v>
          </cell>
          <cell r="BJ58">
            <v>1728.2149999999999</v>
          </cell>
          <cell r="BK58">
            <v>7763.8809999999985</v>
          </cell>
          <cell r="BL58">
            <v>7164.97</v>
          </cell>
          <cell r="BM58">
            <v>0</v>
          </cell>
          <cell r="BN58">
            <v>10708.071999999991</v>
          </cell>
          <cell r="BO58">
            <v>1887.861999999998</v>
          </cell>
          <cell r="BP58">
            <v>0</v>
          </cell>
          <cell r="BQ58">
            <v>37.762</v>
          </cell>
          <cell r="BR58">
            <v>691.92900000000031</v>
          </cell>
          <cell r="BS58">
            <v>6102.7459999999992</v>
          </cell>
          <cell r="BT58">
            <v>2264.0069999999992</v>
          </cell>
          <cell r="BU58">
            <v>634.65900000000306</v>
          </cell>
          <cell r="BV58">
            <v>0</v>
          </cell>
        </row>
        <row r="59">
          <cell r="A59">
            <v>39845</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BA59">
            <v>39872</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row>
        <row r="60">
          <cell r="A60">
            <v>39873</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BA60">
            <v>39903</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row>
        <row r="61">
          <cell r="A61">
            <v>39904</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BA61">
            <v>39933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row>
        <row r="62">
          <cell r="A62">
            <v>39934</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BA62">
            <v>39964</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row>
        <row r="63">
          <cell r="A63">
            <v>39965</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BA63">
            <v>39994</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row>
        <row r="64">
          <cell r="A64">
            <v>39995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BA64">
            <v>40025</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row>
        <row r="65">
          <cell r="A65">
            <v>40026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BA65">
            <v>40056</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row>
        <row r="66">
          <cell r="A66">
            <v>40057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BA66">
            <v>40086</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row>
        <row r="67">
          <cell r="A67">
            <v>40087</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BA67">
            <v>40117</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row>
        <row r="68">
          <cell r="A68">
            <v>40118</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BA68">
            <v>40147</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row>
        <row r="69">
          <cell r="A69">
            <v>40148</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BA69">
            <v>40178</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row>
        <row r="74">
          <cell r="BA74" t="str">
            <v>2009 Total</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row>
        <row r="75">
          <cell r="BA75">
            <v>39844</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row>
        <row r="76">
          <cell r="BA76">
            <v>39872</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row>
        <row r="77">
          <cell r="BA77">
            <v>39903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row>
        <row r="78">
          <cell r="BA78">
            <v>39933</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row>
        <row r="79">
          <cell r="BA79">
            <v>39964</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row>
        <row r="80">
          <cell r="BA80">
            <v>39994</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row>
        <row r="81">
          <cell r="BA81">
            <v>40025</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row>
        <row r="82">
          <cell r="BA82">
            <v>40056</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row>
        <row r="83">
          <cell r="BA83">
            <v>40086</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row>
        <row r="84">
          <cell r="BA84">
            <v>40117</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row>
        <row r="85">
          <cell r="BA85">
            <v>40147</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row>
        <row r="86">
          <cell r="BA86">
            <v>40178</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row>
      </sheetData>
      <sheetData sheetId="24"/>
      <sheetData sheetId="25"/>
      <sheetData sheetId="26"/>
      <sheetData sheetId="27"/>
      <sheetData sheetId="28"/>
      <sheetData sheetId="29"/>
      <sheetData sheetId="30"/>
      <sheetData sheetId="31" refreshError="1">
        <row r="1">
          <cell r="F1">
            <v>1</v>
          </cell>
          <cell r="G1">
            <v>2</v>
          </cell>
          <cell r="H1">
            <v>3</v>
          </cell>
          <cell r="I1">
            <v>4</v>
          </cell>
          <cell r="J1">
            <v>5</v>
          </cell>
          <cell r="K1">
            <v>6</v>
          </cell>
          <cell r="L1">
            <v>7</v>
          </cell>
          <cell r="M1">
            <v>8</v>
          </cell>
          <cell r="N1">
            <v>9</v>
          </cell>
          <cell r="O1">
            <v>10</v>
          </cell>
          <cell r="P1">
            <v>11</v>
          </cell>
          <cell r="Q1">
            <v>12</v>
          </cell>
          <cell r="Y1">
            <v>1</v>
          </cell>
          <cell r="Z1">
            <v>2</v>
          </cell>
          <cell r="AA1">
            <v>3</v>
          </cell>
          <cell r="AB1">
            <v>4</v>
          </cell>
          <cell r="AC1">
            <v>5</v>
          </cell>
          <cell r="AD1">
            <v>6</v>
          </cell>
          <cell r="AE1">
            <v>7</v>
          </cell>
          <cell r="AF1">
            <v>8</v>
          </cell>
          <cell r="AG1">
            <v>9</v>
          </cell>
          <cell r="AH1">
            <v>10</v>
          </cell>
          <cell r="AI1">
            <v>11</v>
          </cell>
          <cell r="AJ1">
            <v>12</v>
          </cell>
        </row>
        <row r="2">
          <cell r="F2" t="str">
            <v>Business Plan 2009  R3               Year 2009                  (Issue on November 24, 2008)</v>
          </cell>
          <cell r="Y2" t="str">
            <v>Business Plan 2007  R3                    Year 2007              (Issue on November 24, 2006)</v>
          </cell>
        </row>
        <row r="4">
          <cell r="F4" t="str">
            <v>JAN</v>
          </cell>
          <cell r="G4" t="str">
            <v>FEB</v>
          </cell>
          <cell r="H4" t="str">
            <v>MAR</v>
          </cell>
          <cell r="I4" t="str">
            <v>APR</v>
          </cell>
          <cell r="J4" t="str">
            <v>MAY</v>
          </cell>
          <cell r="K4" t="str">
            <v>JUNE</v>
          </cell>
          <cell r="L4" t="str">
            <v>JULY</v>
          </cell>
          <cell r="M4" t="str">
            <v>AUG</v>
          </cell>
          <cell r="N4" t="str">
            <v>SEP</v>
          </cell>
          <cell r="O4" t="str">
            <v>OCT</v>
          </cell>
          <cell r="P4" t="str">
            <v>NOV</v>
          </cell>
          <cell r="Q4" t="str">
            <v>DEC</v>
          </cell>
          <cell r="Y4" t="str">
            <v>JAN</v>
          </cell>
          <cell r="Z4" t="str">
            <v>FEB</v>
          </cell>
          <cell r="AA4" t="str">
            <v>MAR</v>
          </cell>
          <cell r="AB4" t="str">
            <v>APR</v>
          </cell>
          <cell r="AC4" t="str">
            <v>MAY</v>
          </cell>
          <cell r="AD4" t="str">
            <v>JUNE</v>
          </cell>
          <cell r="AE4" t="str">
            <v>JULY</v>
          </cell>
          <cell r="AF4" t="str">
            <v>AUG</v>
          </cell>
          <cell r="AG4" t="str">
            <v>SEP</v>
          </cell>
          <cell r="AH4" t="str">
            <v>OCT</v>
          </cell>
          <cell r="AI4" t="str">
            <v>NOV</v>
          </cell>
          <cell r="AJ4" t="str">
            <v>DEC</v>
          </cell>
        </row>
        <row r="6">
          <cell r="F6">
            <v>13620.053400000001</v>
          </cell>
          <cell r="G6">
            <v>11996.201599999999</v>
          </cell>
          <cell r="H6">
            <v>12472.154699999999</v>
          </cell>
          <cell r="I6">
            <v>11480.662499999999</v>
          </cell>
          <cell r="J6">
            <v>11438.584699999999</v>
          </cell>
          <cell r="K6">
            <v>12263.9295</v>
          </cell>
          <cell r="L6">
            <v>13395.079400000001</v>
          </cell>
          <cell r="M6">
            <v>13121.7243</v>
          </cell>
          <cell r="N6">
            <v>12066.5069</v>
          </cell>
          <cell r="O6">
            <v>11647.990400000001</v>
          </cell>
          <cell r="P6">
            <v>12053.8837</v>
          </cell>
          <cell r="Q6">
            <v>12967.7325</v>
          </cell>
          <cell r="Y6">
            <v>13620.053400000001</v>
          </cell>
          <cell r="Z6">
            <v>25616.254999999997</v>
          </cell>
          <cell r="AA6">
            <v>38088.409699999997</v>
          </cell>
          <cell r="AB6">
            <v>49569.072199999995</v>
          </cell>
          <cell r="AC6">
            <v>61007.656899999994</v>
          </cell>
          <cell r="AD6">
            <v>73271.5864</v>
          </cell>
          <cell r="AE6">
            <v>86666.665800000002</v>
          </cell>
          <cell r="AF6">
            <v>99788.390100000004</v>
          </cell>
          <cell r="AG6">
            <v>111854.897</v>
          </cell>
          <cell r="AH6">
            <v>123502.88739999999</v>
          </cell>
          <cell r="AI6">
            <v>135556.77109999998</v>
          </cell>
          <cell r="AJ6">
            <v>148524.5036</v>
          </cell>
        </row>
        <row r="7">
          <cell r="F7">
            <v>1230.9127000000005</v>
          </cell>
          <cell r="G7">
            <v>975.89639999999997</v>
          </cell>
          <cell r="H7">
            <v>650.49189999999976</v>
          </cell>
          <cell r="I7">
            <v>474.52139999999991</v>
          </cell>
          <cell r="J7">
            <v>822.45269999999994</v>
          </cell>
          <cell r="K7">
            <v>978.79129999999998</v>
          </cell>
          <cell r="L7">
            <v>1229.9654999999998</v>
          </cell>
          <cell r="M7">
            <v>993.01709999999991</v>
          </cell>
          <cell r="N7">
            <v>1017.8558999999999</v>
          </cell>
          <cell r="O7">
            <v>1306.3467000000001</v>
          </cell>
          <cell r="P7">
            <v>1249.0408000000002</v>
          </cell>
          <cell r="Q7">
            <v>1633.8419999999999</v>
          </cell>
          <cell r="Y7">
            <v>1230.9127000000005</v>
          </cell>
          <cell r="Z7">
            <v>2206.8091000000004</v>
          </cell>
          <cell r="AA7">
            <v>2857.3010000000004</v>
          </cell>
          <cell r="AB7">
            <v>3331.8224000000005</v>
          </cell>
          <cell r="AC7">
            <v>4154.2751000000007</v>
          </cell>
          <cell r="AD7">
            <v>5133.0664000000006</v>
          </cell>
          <cell r="AE7">
            <v>6363.0319</v>
          </cell>
          <cell r="AF7">
            <v>7356.049</v>
          </cell>
          <cell r="AG7">
            <v>8373.9048999999995</v>
          </cell>
          <cell r="AH7">
            <v>9680.2515999999996</v>
          </cell>
          <cell r="AI7">
            <v>10929.2924</v>
          </cell>
          <cell r="AJ7">
            <v>12563.134400000001</v>
          </cell>
        </row>
        <row r="8">
          <cell r="F8">
            <v>14850.966100000001</v>
          </cell>
          <cell r="G8">
            <v>12972.097999999998</v>
          </cell>
          <cell r="H8">
            <v>13122.646599999998</v>
          </cell>
          <cell r="I8">
            <v>11955.183899999998</v>
          </cell>
          <cell r="J8">
            <v>12261.037399999999</v>
          </cell>
          <cell r="K8">
            <v>13242.720800000001</v>
          </cell>
          <cell r="L8">
            <v>14625.044900000001</v>
          </cell>
          <cell r="M8">
            <v>14114.741399999999</v>
          </cell>
          <cell r="N8">
            <v>13084.362800000001</v>
          </cell>
          <cell r="O8">
            <v>12954.337100000001</v>
          </cell>
          <cell r="P8">
            <v>13302.924500000001</v>
          </cell>
          <cell r="Q8">
            <v>14601.574500000001</v>
          </cell>
          <cell r="Y8">
            <v>14850.966100000001</v>
          </cell>
          <cell r="Z8">
            <v>27823.064099999996</v>
          </cell>
          <cell r="AA8">
            <v>40945.710699999996</v>
          </cell>
          <cell r="AB8">
            <v>52900.894599999992</v>
          </cell>
          <cell r="AC8">
            <v>65161.931999999993</v>
          </cell>
          <cell r="AD8">
            <v>78404.652799999996</v>
          </cell>
          <cell r="AE8">
            <v>93029.697700000004</v>
          </cell>
          <cell r="AF8">
            <v>107144.4391</v>
          </cell>
          <cell r="AG8">
            <v>120228.80189999999</v>
          </cell>
          <cell r="AH8">
            <v>133183.139</v>
          </cell>
          <cell r="AI8">
            <v>146486.06349999999</v>
          </cell>
          <cell r="AJ8">
            <v>161087.63800000001</v>
          </cell>
        </row>
        <row r="12">
          <cell r="F12">
            <v>308.03710000000001</v>
          </cell>
          <cell r="G12">
            <v>315.28049999999996</v>
          </cell>
          <cell r="H12">
            <v>148.76249999999999</v>
          </cell>
          <cell r="I12">
            <v>344.89980000000003</v>
          </cell>
          <cell r="J12">
            <v>322.82320000000004</v>
          </cell>
          <cell r="K12">
            <v>255.12190000000001</v>
          </cell>
          <cell r="L12">
            <v>316.50310000000002</v>
          </cell>
          <cell r="M12">
            <v>271.26220000000001</v>
          </cell>
          <cell r="N12">
            <v>532.94910000000016</v>
          </cell>
          <cell r="O12">
            <v>186.35079999999999</v>
          </cell>
          <cell r="P12">
            <v>254.11520000000007</v>
          </cell>
          <cell r="Q12">
            <v>491.9443</v>
          </cell>
          <cell r="Y12">
            <v>308.03710000000001</v>
          </cell>
          <cell r="Z12">
            <v>623.31759999999997</v>
          </cell>
          <cell r="AA12">
            <v>772.0800999999999</v>
          </cell>
          <cell r="AB12">
            <v>1116.9798999999998</v>
          </cell>
          <cell r="AC12">
            <v>1439.8030999999999</v>
          </cell>
          <cell r="AD12">
            <v>1694.925</v>
          </cell>
          <cell r="AE12">
            <v>2011.4281000000001</v>
          </cell>
          <cell r="AF12">
            <v>2282.6903000000002</v>
          </cell>
          <cell r="AG12">
            <v>2815.6394000000005</v>
          </cell>
          <cell r="AH12">
            <v>3001.9902000000006</v>
          </cell>
          <cell r="AI12">
            <v>3256.1054000000008</v>
          </cell>
          <cell r="AJ12">
            <v>3748.0497000000009</v>
          </cell>
        </row>
        <row r="13">
          <cell r="F13">
            <v>987.40860000000009</v>
          </cell>
          <cell r="G13">
            <v>904.05409999999995</v>
          </cell>
          <cell r="H13">
            <v>1004.7825999999999</v>
          </cell>
          <cell r="I13">
            <v>928.25920000000008</v>
          </cell>
          <cell r="J13">
            <v>881.74899999999991</v>
          </cell>
          <cell r="K13">
            <v>895.56230000000005</v>
          </cell>
          <cell r="L13">
            <v>892.99030000000005</v>
          </cell>
          <cell r="M13">
            <v>931.2725999999999</v>
          </cell>
          <cell r="N13">
            <v>938.85249999999996</v>
          </cell>
          <cell r="O13">
            <v>1018.9055</v>
          </cell>
          <cell r="P13">
            <v>956.64339999999982</v>
          </cell>
          <cell r="Q13">
            <v>985.35839999999996</v>
          </cell>
          <cell r="Y13">
            <v>987.40860000000009</v>
          </cell>
          <cell r="Z13">
            <v>1891.4627</v>
          </cell>
          <cell r="AA13">
            <v>2896.2453</v>
          </cell>
          <cell r="AB13">
            <v>3824.5045</v>
          </cell>
          <cell r="AC13">
            <v>4706.2534999999998</v>
          </cell>
          <cell r="AD13">
            <v>5601.8158000000003</v>
          </cell>
          <cell r="AE13">
            <v>6494.8061000000007</v>
          </cell>
          <cell r="AF13">
            <v>7426.0787000000009</v>
          </cell>
          <cell r="AG13">
            <v>8364.9312000000009</v>
          </cell>
          <cell r="AH13">
            <v>9383.8367000000017</v>
          </cell>
          <cell r="AI13">
            <v>10340.480100000001</v>
          </cell>
          <cell r="AJ13">
            <v>11325.8385</v>
          </cell>
        </row>
        <row r="14">
          <cell r="Y14">
            <v>0</v>
          </cell>
          <cell r="Z14">
            <v>0</v>
          </cell>
          <cell r="AA14">
            <v>0</v>
          </cell>
          <cell r="AB14">
            <v>0</v>
          </cell>
          <cell r="AC14">
            <v>0</v>
          </cell>
          <cell r="AD14">
            <v>0</v>
          </cell>
          <cell r="AE14">
            <v>0</v>
          </cell>
          <cell r="AF14">
            <v>0</v>
          </cell>
          <cell r="AG14">
            <v>0</v>
          </cell>
          <cell r="AH14">
            <v>0</v>
          </cell>
          <cell r="AI14">
            <v>0</v>
          </cell>
          <cell r="AJ14">
            <v>0</v>
          </cell>
        </row>
        <row r="15">
          <cell r="F15">
            <v>25.4817</v>
          </cell>
          <cell r="G15">
            <v>30.185300000000002</v>
          </cell>
          <cell r="H15">
            <v>38.0047</v>
          </cell>
          <cell r="I15">
            <v>88.156099999999995</v>
          </cell>
          <cell r="J15">
            <v>47.028399999999998</v>
          </cell>
          <cell r="K15">
            <v>71.525000000000006</v>
          </cell>
          <cell r="L15">
            <v>59.219000000000001</v>
          </cell>
          <cell r="M15">
            <v>42.893900000000002</v>
          </cell>
          <cell r="N15">
            <v>38.063099999999999</v>
          </cell>
          <cell r="O15">
            <v>7.1233000000000004</v>
          </cell>
          <cell r="P15">
            <v>4.9473000000000003</v>
          </cell>
          <cell r="Q15">
            <v>2.2400000000000002</v>
          </cell>
          <cell r="Y15">
            <v>25.4817</v>
          </cell>
          <cell r="Z15">
            <v>55.667000000000002</v>
          </cell>
          <cell r="AA15">
            <v>93.671700000000001</v>
          </cell>
          <cell r="AB15">
            <v>181.8278</v>
          </cell>
          <cell r="AC15">
            <v>228.8562</v>
          </cell>
          <cell r="AD15">
            <v>300.38120000000004</v>
          </cell>
          <cell r="AE15">
            <v>359.60020000000003</v>
          </cell>
          <cell r="AF15">
            <v>402.4941</v>
          </cell>
          <cell r="AG15">
            <v>440.55720000000002</v>
          </cell>
          <cell r="AH15">
            <v>447.68050000000005</v>
          </cell>
          <cell r="AI15">
            <v>452.62780000000004</v>
          </cell>
          <cell r="AJ15">
            <v>454.86780000000005</v>
          </cell>
        </row>
        <row r="16">
          <cell r="F16">
            <v>1.34E-2</v>
          </cell>
          <cell r="G16">
            <v>0</v>
          </cell>
          <cell r="H16">
            <v>0</v>
          </cell>
          <cell r="I16">
            <v>0</v>
          </cell>
          <cell r="J16">
            <v>0</v>
          </cell>
          <cell r="K16">
            <v>0</v>
          </cell>
          <cell r="L16">
            <v>0</v>
          </cell>
          <cell r="M16">
            <v>0</v>
          </cell>
          <cell r="N16">
            <v>0</v>
          </cell>
          <cell r="O16">
            <v>0</v>
          </cell>
          <cell r="P16">
            <v>0</v>
          </cell>
          <cell r="Q16">
            <v>0</v>
          </cell>
          <cell r="Y16">
            <v>1.34E-2</v>
          </cell>
          <cell r="Z16">
            <v>1.34E-2</v>
          </cell>
          <cell r="AA16">
            <v>1.34E-2</v>
          </cell>
          <cell r="AB16">
            <v>1.34E-2</v>
          </cell>
          <cell r="AC16">
            <v>1.34E-2</v>
          </cell>
          <cell r="AD16">
            <v>1.34E-2</v>
          </cell>
          <cell r="AE16">
            <v>1.34E-2</v>
          </cell>
          <cell r="AF16">
            <v>1.34E-2</v>
          </cell>
          <cell r="AG16">
            <v>1.34E-2</v>
          </cell>
          <cell r="AH16">
            <v>1.34E-2</v>
          </cell>
          <cell r="AI16">
            <v>1.34E-2</v>
          </cell>
          <cell r="AJ16">
            <v>1.34E-2</v>
          </cell>
        </row>
        <row r="17">
          <cell r="F17">
            <v>0</v>
          </cell>
          <cell r="G17">
            <v>0</v>
          </cell>
          <cell r="H17">
            <v>0</v>
          </cell>
          <cell r="I17">
            <v>0</v>
          </cell>
          <cell r="J17">
            <v>0</v>
          </cell>
          <cell r="K17">
            <v>103.92489999999999</v>
          </cell>
          <cell r="L17">
            <v>101.2253</v>
          </cell>
          <cell r="M17">
            <v>105.515</v>
          </cell>
          <cell r="N17">
            <v>107.3609</v>
          </cell>
          <cell r="O17">
            <v>68.392300000000006</v>
          </cell>
          <cell r="P17">
            <v>41.185400000000001</v>
          </cell>
          <cell r="Q17">
            <v>102.7972</v>
          </cell>
          <cell r="Y17">
            <v>0</v>
          </cell>
          <cell r="Z17">
            <v>0</v>
          </cell>
          <cell r="AA17">
            <v>0</v>
          </cell>
          <cell r="AB17">
            <v>0</v>
          </cell>
          <cell r="AC17">
            <v>0</v>
          </cell>
          <cell r="AD17">
            <v>103.92489999999999</v>
          </cell>
          <cell r="AE17">
            <v>205.15019999999998</v>
          </cell>
          <cell r="AF17">
            <v>310.66519999999997</v>
          </cell>
          <cell r="AG17">
            <v>418.02609999999999</v>
          </cell>
          <cell r="AH17">
            <v>486.41840000000002</v>
          </cell>
          <cell r="AI17">
            <v>527.60379999999998</v>
          </cell>
          <cell r="AJ17">
            <v>630.40099999999995</v>
          </cell>
        </row>
        <row r="18">
          <cell r="F18">
            <v>125.1794</v>
          </cell>
          <cell r="G18">
            <v>117.88239999999999</v>
          </cell>
          <cell r="H18">
            <v>133.6191</v>
          </cell>
          <cell r="I18">
            <v>143.08260000000001</v>
          </cell>
          <cell r="J18">
            <v>112.29769999999999</v>
          </cell>
          <cell r="K18">
            <v>121.5421</v>
          </cell>
          <cell r="L18">
            <v>128.31389999999999</v>
          </cell>
          <cell r="M18">
            <v>120.273</v>
          </cell>
          <cell r="N18">
            <v>119.30799999999999</v>
          </cell>
          <cell r="O18">
            <v>82.25</v>
          </cell>
          <cell r="P18">
            <v>82.987499999999997</v>
          </cell>
          <cell r="Q18">
            <v>92.817999999999998</v>
          </cell>
          <cell r="Y18">
            <v>125.1794</v>
          </cell>
          <cell r="Z18">
            <v>243.06180000000001</v>
          </cell>
          <cell r="AA18">
            <v>376.68090000000001</v>
          </cell>
          <cell r="AB18">
            <v>519.76350000000002</v>
          </cell>
          <cell r="AC18">
            <v>632.06119999999999</v>
          </cell>
          <cell r="AD18">
            <v>753.60329999999999</v>
          </cell>
          <cell r="AE18">
            <v>881.91719999999998</v>
          </cell>
          <cell r="AF18">
            <v>1002.1902</v>
          </cell>
          <cell r="AG18">
            <v>1121.4982</v>
          </cell>
          <cell r="AH18">
            <v>1203.7482</v>
          </cell>
          <cell r="AI18">
            <v>1286.7357</v>
          </cell>
          <cell r="AJ18">
            <v>1379.5536999999999</v>
          </cell>
        </row>
        <row r="19">
          <cell r="F19">
            <v>102.6789</v>
          </cell>
          <cell r="G19">
            <v>84.387999999999991</v>
          </cell>
          <cell r="H19">
            <v>65.132199999999997</v>
          </cell>
          <cell r="I19">
            <v>206.60889999999998</v>
          </cell>
          <cell r="J19">
            <v>147.3203</v>
          </cell>
          <cell r="K19">
            <v>221.84100000000001</v>
          </cell>
          <cell r="L19">
            <v>270.4769</v>
          </cell>
          <cell r="M19">
            <v>196.88149999999999</v>
          </cell>
          <cell r="N19">
            <v>172.85489999999999</v>
          </cell>
          <cell r="O19">
            <v>8.5545000000000009</v>
          </cell>
          <cell r="P19">
            <v>16.105899999999998</v>
          </cell>
          <cell r="Q19">
            <v>68.251499999999993</v>
          </cell>
          <cell r="Y19">
            <v>102.6789</v>
          </cell>
          <cell r="Z19">
            <v>187.06689999999998</v>
          </cell>
          <cell r="AA19">
            <v>252.19909999999999</v>
          </cell>
          <cell r="AB19">
            <v>458.80799999999999</v>
          </cell>
          <cell r="AC19">
            <v>606.12829999999997</v>
          </cell>
          <cell r="AD19">
            <v>827.96929999999998</v>
          </cell>
          <cell r="AE19">
            <v>1098.4461999999999</v>
          </cell>
          <cell r="AF19">
            <v>1295.3276999999998</v>
          </cell>
          <cell r="AG19">
            <v>1468.1825999999999</v>
          </cell>
          <cell r="AH19">
            <v>1476.7370999999998</v>
          </cell>
          <cell r="AI19">
            <v>1492.8429999999998</v>
          </cell>
          <cell r="AJ19">
            <v>1561.0944999999999</v>
          </cell>
        </row>
        <row r="20">
          <cell r="F20">
            <v>285.42140000000001</v>
          </cell>
          <cell r="G20">
            <v>230.3828</v>
          </cell>
          <cell r="H20">
            <v>221.81489999999999</v>
          </cell>
          <cell r="I20">
            <v>258.17069999999995</v>
          </cell>
          <cell r="J20">
            <v>152.94600000000003</v>
          </cell>
          <cell r="K20">
            <v>102.71650000000001</v>
          </cell>
          <cell r="L20">
            <v>116.0951</v>
          </cell>
          <cell r="M20">
            <v>111.8711</v>
          </cell>
          <cell r="N20">
            <v>157.43099999999998</v>
          </cell>
          <cell r="O20">
            <v>240.5822</v>
          </cell>
          <cell r="P20">
            <v>280.81479999999999</v>
          </cell>
          <cell r="Q20">
            <v>304.08309999999994</v>
          </cell>
          <cell r="Y20">
            <v>285.42140000000001</v>
          </cell>
          <cell r="Z20">
            <v>515.80420000000004</v>
          </cell>
          <cell r="AA20">
            <v>737.6191</v>
          </cell>
          <cell r="AB20">
            <v>995.78980000000001</v>
          </cell>
          <cell r="AC20">
            <v>1148.7357999999999</v>
          </cell>
          <cell r="AD20">
            <v>1251.4522999999999</v>
          </cell>
          <cell r="AE20">
            <v>1367.5473999999999</v>
          </cell>
          <cell r="AF20">
            <v>1479.4185</v>
          </cell>
          <cell r="AG20">
            <v>1636.8495</v>
          </cell>
          <cell r="AH20">
            <v>1877.4317000000001</v>
          </cell>
          <cell r="AI20">
            <v>2158.2465000000002</v>
          </cell>
          <cell r="AJ20">
            <v>2462.3296</v>
          </cell>
        </row>
        <row r="21">
          <cell r="F21">
            <v>55.502400000000002</v>
          </cell>
          <cell r="G21">
            <v>50.131100000000004</v>
          </cell>
          <cell r="H21">
            <v>55.502299999999998</v>
          </cell>
          <cell r="I21">
            <v>53.712000000000003</v>
          </cell>
          <cell r="J21">
            <v>0</v>
          </cell>
          <cell r="K21">
            <v>0</v>
          </cell>
          <cell r="L21">
            <v>0</v>
          </cell>
          <cell r="M21">
            <v>0</v>
          </cell>
          <cell r="N21">
            <v>0</v>
          </cell>
          <cell r="O21">
            <v>0</v>
          </cell>
          <cell r="P21">
            <v>0</v>
          </cell>
          <cell r="Q21">
            <v>0</v>
          </cell>
          <cell r="Y21">
            <v>55.502400000000002</v>
          </cell>
          <cell r="Z21">
            <v>105.6335</v>
          </cell>
          <cell r="AA21">
            <v>161.13579999999999</v>
          </cell>
          <cell r="AB21">
            <v>214.84780000000001</v>
          </cell>
          <cell r="AC21">
            <v>214.84780000000001</v>
          </cell>
          <cell r="AD21">
            <v>214.84780000000001</v>
          </cell>
          <cell r="AE21">
            <v>214.84780000000001</v>
          </cell>
          <cell r="AF21">
            <v>214.84780000000001</v>
          </cell>
          <cell r="AG21">
            <v>214.84780000000001</v>
          </cell>
          <cell r="AH21">
            <v>214.84780000000001</v>
          </cell>
          <cell r="AI21">
            <v>214.84780000000001</v>
          </cell>
          <cell r="AJ21">
            <v>214.84780000000001</v>
          </cell>
        </row>
        <row r="22">
          <cell r="F22">
            <v>1007.292</v>
          </cell>
          <cell r="G22">
            <v>910.34899999999993</v>
          </cell>
          <cell r="H22">
            <v>601.26</v>
          </cell>
          <cell r="I22">
            <v>666.52700000000004</v>
          </cell>
          <cell r="J22">
            <v>1007.292</v>
          </cell>
          <cell r="K22">
            <v>974.99400000000003</v>
          </cell>
          <cell r="L22">
            <v>1007.292</v>
          </cell>
          <cell r="M22">
            <v>1007.292</v>
          </cell>
          <cell r="N22">
            <v>974.99400000000003</v>
          </cell>
          <cell r="O22">
            <v>1007.292</v>
          </cell>
          <cell r="P22">
            <v>974.99400000000003</v>
          </cell>
          <cell r="Q22">
            <v>1007.2429999999999</v>
          </cell>
          <cell r="Y22">
            <v>1007.292</v>
          </cell>
          <cell r="Z22">
            <v>1917.6410000000001</v>
          </cell>
          <cell r="AA22">
            <v>2518.9009999999998</v>
          </cell>
          <cell r="AB22">
            <v>3185.4279999999999</v>
          </cell>
          <cell r="AC22">
            <v>4192.72</v>
          </cell>
          <cell r="AD22">
            <v>5167.7139999999999</v>
          </cell>
          <cell r="AE22">
            <v>6175.0060000000003</v>
          </cell>
          <cell r="AF22">
            <v>7182.2980000000007</v>
          </cell>
          <cell r="AG22">
            <v>8157.2920000000004</v>
          </cell>
          <cell r="AH22">
            <v>9164.5840000000007</v>
          </cell>
          <cell r="AI22">
            <v>10139.578000000001</v>
          </cell>
          <cell r="AJ22">
            <v>11146.821000000002</v>
          </cell>
        </row>
        <row r="23">
          <cell r="F23">
            <v>2324.64</v>
          </cell>
          <cell r="G23">
            <v>2099.52</v>
          </cell>
          <cell r="H23">
            <v>2324.64</v>
          </cell>
          <cell r="I23">
            <v>2119.6803</v>
          </cell>
          <cell r="J23">
            <v>2175</v>
          </cell>
          <cell r="K23">
            <v>2250.7204000000002</v>
          </cell>
          <cell r="L23">
            <v>2062.56</v>
          </cell>
          <cell r="M23">
            <v>1743.48</v>
          </cell>
          <cell r="N23">
            <v>1912.9203000000002</v>
          </cell>
          <cell r="O23">
            <v>2324.64</v>
          </cell>
          <cell r="P23">
            <v>2250.7204000000002</v>
          </cell>
          <cell r="Q23">
            <v>2324.52</v>
          </cell>
          <cell r="Y23">
            <v>2324.64</v>
          </cell>
          <cell r="Z23">
            <v>4424.16</v>
          </cell>
          <cell r="AA23">
            <v>6748.7999999999993</v>
          </cell>
          <cell r="AB23">
            <v>8868.4802999999993</v>
          </cell>
          <cell r="AC23">
            <v>11043.480299999999</v>
          </cell>
          <cell r="AD23">
            <v>13294.200699999999</v>
          </cell>
          <cell r="AE23">
            <v>15356.760699999999</v>
          </cell>
          <cell r="AF23">
            <v>17100.240699999998</v>
          </cell>
          <cell r="AG23">
            <v>19013.161</v>
          </cell>
          <cell r="AH23">
            <v>21337.800999999999</v>
          </cell>
          <cell r="AI23">
            <v>23588.521399999998</v>
          </cell>
          <cell r="AJ23">
            <v>25913.041399999998</v>
          </cell>
        </row>
        <row r="24">
          <cell r="F24">
            <v>81.914299999999997</v>
          </cell>
          <cell r="G24">
            <v>69.619200000000006</v>
          </cell>
          <cell r="H24">
            <v>63.611999999999995</v>
          </cell>
          <cell r="I24">
            <v>71.712000000000003</v>
          </cell>
          <cell r="J24">
            <v>101.70490000000001</v>
          </cell>
          <cell r="K24">
            <v>68.903899999999993</v>
          </cell>
          <cell r="L24">
            <v>40.994399999999999</v>
          </cell>
          <cell r="M24">
            <v>33.182400000000001</v>
          </cell>
          <cell r="N24">
            <v>33.624000000000002</v>
          </cell>
          <cell r="O24">
            <v>39.208799999999997</v>
          </cell>
          <cell r="P24">
            <v>56.808</v>
          </cell>
          <cell r="Q24">
            <v>62.198499999999996</v>
          </cell>
          <cell r="Y24">
            <v>81.914299999999997</v>
          </cell>
          <cell r="Z24">
            <v>151.5335</v>
          </cell>
          <cell r="AA24">
            <v>215.1455</v>
          </cell>
          <cell r="AB24">
            <v>286.85750000000002</v>
          </cell>
          <cell r="AC24">
            <v>388.56240000000003</v>
          </cell>
          <cell r="AD24">
            <v>457.46630000000005</v>
          </cell>
          <cell r="AE24">
            <v>498.46070000000003</v>
          </cell>
          <cell r="AF24">
            <v>531.6431</v>
          </cell>
          <cell r="AG24">
            <v>565.26710000000003</v>
          </cell>
          <cell r="AH24">
            <v>604.47590000000002</v>
          </cell>
          <cell r="AI24">
            <v>661.28390000000002</v>
          </cell>
          <cell r="AJ24">
            <v>723.48239999999998</v>
          </cell>
        </row>
        <row r="25">
          <cell r="F25">
            <v>5303.5691999999999</v>
          </cell>
          <cell r="G25">
            <v>4811.7923999999994</v>
          </cell>
          <cell r="H25">
            <v>4657.1302999999998</v>
          </cell>
          <cell r="I25">
            <v>4880.8086000000003</v>
          </cell>
          <cell r="J25">
            <v>4948.1614999999993</v>
          </cell>
          <cell r="K25">
            <v>5066.8520000000008</v>
          </cell>
          <cell r="L25">
            <v>4995.67</v>
          </cell>
          <cell r="M25">
            <v>4563.9236999999994</v>
          </cell>
          <cell r="N25">
            <v>4988.3577999999998</v>
          </cell>
          <cell r="O25">
            <v>4983.2993999999999</v>
          </cell>
          <cell r="P25">
            <v>4919.3218999999999</v>
          </cell>
          <cell r="Q25">
            <v>5441.4539999999997</v>
          </cell>
          <cell r="Y25">
            <v>5303.5691999999999</v>
          </cell>
          <cell r="Z25">
            <v>10115.361599999998</v>
          </cell>
          <cell r="AA25">
            <v>14772.491899999999</v>
          </cell>
          <cell r="AB25">
            <v>19653.300499999998</v>
          </cell>
          <cell r="AC25">
            <v>24601.462</v>
          </cell>
          <cell r="AD25">
            <v>29668.313999999998</v>
          </cell>
          <cell r="AE25">
            <v>34663.984000000004</v>
          </cell>
          <cell r="AF25">
            <v>39227.907699999996</v>
          </cell>
          <cell r="AG25">
            <v>44216.265499999994</v>
          </cell>
          <cell r="AH25">
            <v>49199.564899999998</v>
          </cell>
          <cell r="AI25">
            <v>54118.8868</v>
          </cell>
          <cell r="AJ25">
            <v>59560.340799999998</v>
          </cell>
        </row>
        <row r="26">
          <cell r="F26">
            <v>9547.3958999999995</v>
          </cell>
          <cell r="G26">
            <v>8160.3043999999991</v>
          </cell>
          <cell r="H26">
            <v>8465.5154000000002</v>
          </cell>
          <cell r="I26">
            <v>7074.3747999999996</v>
          </cell>
          <cell r="J26">
            <v>7312.8751000000011</v>
          </cell>
          <cell r="K26">
            <v>8175.8680999999997</v>
          </cell>
          <cell r="L26">
            <v>9629.3739000000005</v>
          </cell>
          <cell r="M26">
            <v>9550.8171000000002</v>
          </cell>
          <cell r="N26">
            <v>8096.0044000000007</v>
          </cell>
          <cell r="O26">
            <v>7971.0371999999998</v>
          </cell>
          <cell r="P26">
            <v>8383.6027000000013</v>
          </cell>
          <cell r="Q26">
            <v>9160.1195000000007</v>
          </cell>
          <cell r="Y26">
            <v>6664.0332999999991</v>
          </cell>
          <cell r="Z26">
            <v>12258.480899999999</v>
          </cell>
          <cell r="AA26">
            <v>17846.186000000002</v>
          </cell>
          <cell r="AB26">
            <v>21936.022499999999</v>
          </cell>
          <cell r="AC26">
            <v>25866.711500000005</v>
          </cell>
          <cell r="AD26">
            <v>31124.736100000002</v>
          </cell>
          <cell r="AE26">
            <v>38053.249900000003</v>
          </cell>
          <cell r="AF26">
            <v>45115.969700000001</v>
          </cell>
          <cell r="AG26">
            <v>50866.316600000006</v>
          </cell>
          <cell r="AH26">
            <v>56112.8223</v>
          </cell>
          <cell r="AI26">
            <v>61613.3658</v>
          </cell>
          <cell r="AJ26">
            <v>67785.840399999986</v>
          </cell>
        </row>
        <row r="27">
          <cell r="F27">
            <v>14850.965099999999</v>
          </cell>
          <cell r="G27">
            <v>12972.096799999999</v>
          </cell>
          <cell r="H27">
            <v>13122.645700000001</v>
          </cell>
          <cell r="I27">
            <v>11955.1834</v>
          </cell>
          <cell r="J27">
            <v>12261.036599999999</v>
          </cell>
          <cell r="K27">
            <v>13242.7201</v>
          </cell>
          <cell r="L27">
            <v>14625.043900000001</v>
          </cell>
          <cell r="M27">
            <v>14114.7408</v>
          </cell>
          <cell r="N27">
            <v>13084.3622</v>
          </cell>
          <cell r="O27">
            <v>12954.336599999999</v>
          </cell>
          <cell r="P27">
            <v>13302.924600000002</v>
          </cell>
          <cell r="Q27">
            <v>14601.5735</v>
          </cell>
          <cell r="Y27">
            <v>11967.602499999999</v>
          </cell>
          <cell r="Z27">
            <v>22373.842499999999</v>
          </cell>
          <cell r="AA27">
            <v>32618.677900000002</v>
          </cell>
          <cell r="AB27">
            <v>41589.322999999997</v>
          </cell>
          <cell r="AC27">
            <v>50468.173500000004</v>
          </cell>
          <cell r="AD27">
            <v>60793.0501</v>
          </cell>
          <cell r="AE27">
            <v>72717.233900000007</v>
          </cell>
          <cell r="AF27">
            <v>84343.877399999998</v>
          </cell>
          <cell r="AG27">
            <v>95082.5821</v>
          </cell>
          <cell r="AH27">
            <v>105312.3872</v>
          </cell>
          <cell r="AI27">
            <v>115732.25260000001</v>
          </cell>
          <cell r="AJ27">
            <v>127346.18119999999</v>
          </cell>
        </row>
        <row r="31">
          <cell r="Y31">
            <v>0</v>
          </cell>
          <cell r="Z31">
            <v>0</v>
          </cell>
          <cell r="AA31">
            <v>0</v>
          </cell>
          <cell r="AB31">
            <v>0</v>
          </cell>
          <cell r="AC31">
            <v>0</v>
          </cell>
          <cell r="AD31">
            <v>0</v>
          </cell>
          <cell r="AE31">
            <v>0</v>
          </cell>
          <cell r="AF31">
            <v>0</v>
          </cell>
          <cell r="AG31">
            <v>0</v>
          </cell>
          <cell r="AH31">
            <v>0</v>
          </cell>
          <cell r="AI31">
            <v>0</v>
          </cell>
          <cell r="AJ31">
            <v>0</v>
          </cell>
        </row>
        <row r="32">
          <cell r="Y32">
            <v>0</v>
          </cell>
          <cell r="Z32">
            <v>0</v>
          </cell>
          <cell r="AA32">
            <v>0</v>
          </cell>
          <cell r="AB32">
            <v>0</v>
          </cell>
          <cell r="AC32">
            <v>0</v>
          </cell>
          <cell r="AD32">
            <v>0</v>
          </cell>
          <cell r="AE32">
            <v>0</v>
          </cell>
          <cell r="AF32">
            <v>0</v>
          </cell>
          <cell r="AG32">
            <v>0</v>
          </cell>
          <cell r="AH32">
            <v>0</v>
          </cell>
          <cell r="AI32">
            <v>0</v>
          </cell>
          <cell r="AJ32">
            <v>0</v>
          </cell>
        </row>
        <row r="33">
          <cell r="Y33">
            <v>0</v>
          </cell>
          <cell r="Z33">
            <v>0</v>
          </cell>
          <cell r="AA33">
            <v>0</v>
          </cell>
          <cell r="AB33">
            <v>0</v>
          </cell>
          <cell r="AC33">
            <v>0</v>
          </cell>
          <cell r="AD33">
            <v>0</v>
          </cell>
          <cell r="AE33">
            <v>0</v>
          </cell>
          <cell r="AF33">
            <v>0</v>
          </cell>
          <cell r="AG33">
            <v>0</v>
          </cell>
          <cell r="AH33">
            <v>0</v>
          </cell>
          <cell r="AI33">
            <v>0</v>
          </cell>
          <cell r="AJ33">
            <v>0</v>
          </cell>
        </row>
        <row r="34">
          <cell r="Y34">
            <v>0</v>
          </cell>
          <cell r="Z34">
            <v>0</v>
          </cell>
          <cell r="AA34">
            <v>0</v>
          </cell>
          <cell r="AB34">
            <v>0</v>
          </cell>
          <cell r="AC34">
            <v>0</v>
          </cell>
          <cell r="AD34">
            <v>0</v>
          </cell>
          <cell r="AE34">
            <v>0</v>
          </cell>
          <cell r="AF34">
            <v>0</v>
          </cell>
          <cell r="AG34">
            <v>0</v>
          </cell>
          <cell r="AH34">
            <v>0</v>
          </cell>
          <cell r="AI34">
            <v>0</v>
          </cell>
          <cell r="AJ34">
            <v>0</v>
          </cell>
        </row>
        <row r="35">
          <cell r="Y35">
            <v>0</v>
          </cell>
          <cell r="Z35">
            <v>0</v>
          </cell>
          <cell r="AA35">
            <v>0</v>
          </cell>
          <cell r="AB35">
            <v>0</v>
          </cell>
          <cell r="AC35">
            <v>0</v>
          </cell>
          <cell r="AD35">
            <v>0</v>
          </cell>
          <cell r="AE35">
            <v>0</v>
          </cell>
          <cell r="AF35">
            <v>0</v>
          </cell>
          <cell r="AG35">
            <v>0</v>
          </cell>
          <cell r="AH35">
            <v>0</v>
          </cell>
          <cell r="AI35">
            <v>0</v>
          </cell>
          <cell r="AJ35">
            <v>0</v>
          </cell>
        </row>
        <row r="36">
          <cell r="Y36">
            <v>0</v>
          </cell>
          <cell r="Z36">
            <v>0</v>
          </cell>
          <cell r="AA36">
            <v>0</v>
          </cell>
          <cell r="AB36">
            <v>0</v>
          </cell>
          <cell r="AC36">
            <v>0</v>
          </cell>
          <cell r="AD36">
            <v>0</v>
          </cell>
          <cell r="AE36">
            <v>0</v>
          </cell>
          <cell r="AF36">
            <v>0</v>
          </cell>
          <cell r="AG36">
            <v>0</v>
          </cell>
          <cell r="AH36">
            <v>0</v>
          </cell>
          <cell r="AI36">
            <v>0</v>
          </cell>
          <cell r="AJ36">
            <v>0</v>
          </cell>
        </row>
        <row r="37">
          <cell r="Y37">
            <v>0</v>
          </cell>
          <cell r="Z37">
            <v>0</v>
          </cell>
          <cell r="AA37">
            <v>0</v>
          </cell>
          <cell r="AB37">
            <v>0</v>
          </cell>
          <cell r="AC37">
            <v>0</v>
          </cell>
          <cell r="AD37">
            <v>0</v>
          </cell>
          <cell r="AE37">
            <v>0</v>
          </cell>
          <cell r="AF37">
            <v>0</v>
          </cell>
          <cell r="AG37">
            <v>0</v>
          </cell>
          <cell r="AH37">
            <v>0</v>
          </cell>
          <cell r="AI37">
            <v>0</v>
          </cell>
          <cell r="AJ37">
            <v>0</v>
          </cell>
        </row>
        <row r="38">
          <cell r="Y38">
            <v>0</v>
          </cell>
          <cell r="Z38">
            <v>0</v>
          </cell>
          <cell r="AA38">
            <v>0</v>
          </cell>
          <cell r="AB38">
            <v>0</v>
          </cell>
          <cell r="AC38">
            <v>0</v>
          </cell>
          <cell r="AD38">
            <v>0</v>
          </cell>
          <cell r="AE38">
            <v>0</v>
          </cell>
          <cell r="AF38">
            <v>0</v>
          </cell>
          <cell r="AG38">
            <v>0</v>
          </cell>
          <cell r="AH38">
            <v>0</v>
          </cell>
          <cell r="AI38">
            <v>0</v>
          </cell>
          <cell r="AJ38">
            <v>0</v>
          </cell>
        </row>
        <row r="39">
          <cell r="F39">
            <v>2883.3625999999999</v>
          </cell>
          <cell r="G39">
            <v>2565.8567999999987</v>
          </cell>
          <cell r="H39">
            <v>2877.8103000000001</v>
          </cell>
          <cell r="I39">
            <v>2984.5382999999997</v>
          </cell>
          <cell r="J39">
            <v>3382.1861000000008</v>
          </cell>
          <cell r="K39">
            <v>2917.8435000000004</v>
          </cell>
          <cell r="L39">
            <v>2700.8601000000008</v>
          </cell>
          <cell r="M39">
            <v>2488.0972999999994</v>
          </cell>
          <cell r="N39">
            <v>2345.6575000000003</v>
          </cell>
          <cell r="O39">
            <v>2724.5315000000001</v>
          </cell>
          <cell r="P39">
            <v>2883.0592000000006</v>
          </cell>
          <cell r="Q39">
            <v>2987.6448999999998</v>
          </cell>
          <cell r="Y39">
            <v>0</v>
          </cell>
          <cell r="Z39">
            <v>0</v>
          </cell>
          <cell r="AA39">
            <v>0</v>
          </cell>
          <cell r="AB39">
            <v>0</v>
          </cell>
          <cell r="AC39">
            <v>0</v>
          </cell>
          <cell r="AD39">
            <v>0</v>
          </cell>
          <cell r="AE39">
            <v>0</v>
          </cell>
          <cell r="AF39">
            <v>0</v>
          </cell>
          <cell r="AG39">
            <v>0</v>
          </cell>
          <cell r="AH39">
            <v>0</v>
          </cell>
          <cell r="AI39">
            <v>0</v>
          </cell>
          <cell r="AJ39">
            <v>0</v>
          </cell>
        </row>
        <row r="41">
          <cell r="F41">
            <v>23.505600000000001</v>
          </cell>
          <cell r="G41">
            <v>7.2666000000000004</v>
          </cell>
          <cell r="H41">
            <v>3.5996999999999999</v>
          </cell>
          <cell r="I41">
            <v>29.225200000000001</v>
          </cell>
          <cell r="J41">
            <v>15.9415</v>
          </cell>
          <cell r="K41">
            <v>33.938800000000001</v>
          </cell>
          <cell r="L41">
            <v>48.8386</v>
          </cell>
          <cell r="M41">
            <v>45.627400000000002</v>
          </cell>
          <cell r="N41">
            <v>0</v>
          </cell>
          <cell r="O41">
            <v>0</v>
          </cell>
          <cell r="P41">
            <v>23.067599999999999</v>
          </cell>
          <cell r="Q41">
            <v>33.147199999999998</v>
          </cell>
          <cell r="Y41">
            <v>23.505600000000001</v>
          </cell>
          <cell r="Z41">
            <v>30.772200000000002</v>
          </cell>
          <cell r="AA41">
            <v>34.371900000000004</v>
          </cell>
          <cell r="AB41">
            <v>63.597100000000005</v>
          </cell>
          <cell r="AC41">
            <v>79.538600000000002</v>
          </cell>
          <cell r="AD41">
            <v>113.4774</v>
          </cell>
          <cell r="AE41">
            <v>162.316</v>
          </cell>
          <cell r="AF41">
            <v>207.9434</v>
          </cell>
          <cell r="AG41">
            <v>207.9434</v>
          </cell>
          <cell r="AH41">
            <v>207.9434</v>
          </cell>
          <cell r="AI41">
            <v>231.011</v>
          </cell>
          <cell r="AJ41">
            <v>264.15819999999997</v>
          </cell>
        </row>
        <row r="42">
          <cell r="F42">
            <v>1.7505999999999999</v>
          </cell>
          <cell r="G42">
            <v>1.7474000000000001</v>
          </cell>
          <cell r="H42">
            <v>0</v>
          </cell>
          <cell r="I42">
            <v>13.892200000000001</v>
          </cell>
          <cell r="J42">
            <v>41.145000000000003</v>
          </cell>
          <cell r="K42">
            <v>67.444599999999994</v>
          </cell>
          <cell r="L42">
            <v>192.38810000000001</v>
          </cell>
          <cell r="M42">
            <v>177.3759</v>
          </cell>
          <cell r="N42">
            <v>58.880800000000001</v>
          </cell>
          <cell r="O42">
            <v>16.665700000000001</v>
          </cell>
          <cell r="P42">
            <v>23.970800000000001</v>
          </cell>
          <cell r="Q42">
            <v>78.843600000000009</v>
          </cell>
          <cell r="Y42">
            <v>1.7505999999999999</v>
          </cell>
          <cell r="Z42">
            <v>3.4980000000000002</v>
          </cell>
          <cell r="AA42">
            <v>3.4980000000000002</v>
          </cell>
          <cell r="AB42">
            <v>17.3902</v>
          </cell>
          <cell r="AC42">
            <v>58.535200000000003</v>
          </cell>
          <cell r="AD42">
            <v>125.9798</v>
          </cell>
          <cell r="AE42">
            <v>318.36790000000002</v>
          </cell>
          <cell r="AF42">
            <v>495.74380000000002</v>
          </cell>
          <cell r="AG42">
            <v>554.62459999999999</v>
          </cell>
          <cell r="AH42">
            <v>571.2903</v>
          </cell>
          <cell r="AI42">
            <v>595.26110000000006</v>
          </cell>
          <cell r="AJ42">
            <v>674.10470000000009</v>
          </cell>
        </row>
        <row r="43">
          <cell r="F43">
            <v>533.71319999999992</v>
          </cell>
          <cell r="G43">
            <v>502.96190000000001</v>
          </cell>
          <cell r="H43">
            <v>558.59320000000002</v>
          </cell>
          <cell r="I43">
            <v>508.31529999999998</v>
          </cell>
          <cell r="J43">
            <v>376.02370000000002</v>
          </cell>
          <cell r="K43">
            <v>278.7595</v>
          </cell>
          <cell r="L43">
            <v>588.42319999999995</v>
          </cell>
          <cell r="M43">
            <v>593.60339999999997</v>
          </cell>
          <cell r="N43">
            <v>230.72050000000002</v>
          </cell>
          <cell r="O43">
            <v>357.62670000000003</v>
          </cell>
          <cell r="P43">
            <v>528.27030000000002</v>
          </cell>
          <cell r="Q43">
            <v>572.44579999999996</v>
          </cell>
          <cell r="Y43">
            <v>533.71319999999992</v>
          </cell>
          <cell r="Z43">
            <v>1036.6750999999999</v>
          </cell>
          <cell r="AA43">
            <v>1595.2683</v>
          </cell>
          <cell r="AB43">
            <v>2103.5835999999999</v>
          </cell>
          <cell r="AC43">
            <v>2479.6073000000001</v>
          </cell>
          <cell r="AD43">
            <v>2758.3668000000002</v>
          </cell>
          <cell r="AE43">
            <v>3346.79</v>
          </cell>
          <cell r="AF43">
            <v>3940.3933999999999</v>
          </cell>
          <cell r="AG43">
            <v>4171.1139000000003</v>
          </cell>
          <cell r="AH43">
            <v>4528.7406000000001</v>
          </cell>
          <cell r="AI43">
            <v>5057.0109000000002</v>
          </cell>
          <cell r="AJ43">
            <v>5629.4567000000006</v>
          </cell>
        </row>
        <row r="44">
          <cell r="F44">
            <v>0</v>
          </cell>
          <cell r="G44">
            <v>0</v>
          </cell>
          <cell r="H44">
            <v>0</v>
          </cell>
          <cell r="I44">
            <v>0</v>
          </cell>
          <cell r="J44">
            <v>0</v>
          </cell>
          <cell r="K44">
            <v>0</v>
          </cell>
          <cell r="L44">
            <v>0</v>
          </cell>
          <cell r="M44">
            <v>0</v>
          </cell>
          <cell r="N44">
            <v>0</v>
          </cell>
          <cell r="O44">
            <v>0</v>
          </cell>
          <cell r="P44">
            <v>0</v>
          </cell>
          <cell r="Q44">
            <v>0</v>
          </cell>
          <cell r="Y44">
            <v>0</v>
          </cell>
          <cell r="Z44">
            <v>0</v>
          </cell>
          <cell r="AA44">
            <v>0</v>
          </cell>
          <cell r="AB44">
            <v>0</v>
          </cell>
          <cell r="AC44">
            <v>0</v>
          </cell>
          <cell r="AD44">
            <v>0</v>
          </cell>
          <cell r="AE44">
            <v>0</v>
          </cell>
          <cell r="AF44">
            <v>0</v>
          </cell>
          <cell r="AG44">
            <v>0</v>
          </cell>
          <cell r="AH44">
            <v>0</v>
          </cell>
          <cell r="AI44">
            <v>0</v>
          </cell>
          <cell r="AJ44">
            <v>0</v>
          </cell>
        </row>
        <row r="45">
          <cell r="F45">
            <v>5.1652000000000005</v>
          </cell>
          <cell r="G45">
            <v>2.8418000000000001</v>
          </cell>
          <cell r="H45">
            <v>4.6479999999999997</v>
          </cell>
          <cell r="I45">
            <v>8.6358999999999995</v>
          </cell>
          <cell r="J45">
            <v>6.1585999999999999</v>
          </cell>
          <cell r="K45">
            <v>1.0640000000000001</v>
          </cell>
          <cell r="L45">
            <v>9.3575999999999997</v>
          </cell>
          <cell r="M45">
            <v>1.5679000000000001</v>
          </cell>
          <cell r="N45">
            <v>3.1422999999999996</v>
          </cell>
          <cell r="O45">
            <v>4.9000000000000004</v>
          </cell>
          <cell r="P45">
            <v>1.0550999999999999</v>
          </cell>
          <cell r="Q45">
            <v>2.0899000000000001</v>
          </cell>
          <cell r="Y45">
            <v>5.1652000000000005</v>
          </cell>
          <cell r="Z45">
            <v>8.0070000000000014</v>
          </cell>
          <cell r="AA45">
            <v>12.655000000000001</v>
          </cell>
          <cell r="AB45">
            <v>21.290900000000001</v>
          </cell>
          <cell r="AC45">
            <v>27.4495</v>
          </cell>
          <cell r="AD45">
            <v>28.513500000000001</v>
          </cell>
          <cell r="AE45">
            <v>37.871099999999998</v>
          </cell>
          <cell r="AF45">
            <v>39.439</v>
          </cell>
          <cell r="AG45">
            <v>42.581299999999999</v>
          </cell>
          <cell r="AH45">
            <v>47.481299999999997</v>
          </cell>
          <cell r="AI45">
            <v>48.5364</v>
          </cell>
          <cell r="AJ45">
            <v>50.626300000000001</v>
          </cell>
        </row>
        <row r="46">
          <cell r="F46">
            <v>1090.1179</v>
          </cell>
          <cell r="G46">
            <v>609.39390000000003</v>
          </cell>
          <cell r="H46">
            <v>586.89280000000008</v>
          </cell>
          <cell r="I46">
            <v>449.47350000000006</v>
          </cell>
          <cell r="J46">
            <v>576.08269999999993</v>
          </cell>
          <cell r="K46">
            <v>660.15970000000004</v>
          </cell>
          <cell r="L46">
            <v>998.78880000000004</v>
          </cell>
          <cell r="M46">
            <v>1140.7339999999999</v>
          </cell>
          <cell r="N46">
            <v>492.52539999999999</v>
          </cell>
          <cell r="O46">
            <v>185.32070000000002</v>
          </cell>
          <cell r="P46">
            <v>397.815</v>
          </cell>
          <cell r="Q46">
            <v>609.48270000000002</v>
          </cell>
          <cell r="Y46">
            <v>1090.1179</v>
          </cell>
          <cell r="Z46">
            <v>1699.5118</v>
          </cell>
          <cell r="AA46">
            <v>2286.4045999999998</v>
          </cell>
          <cell r="AB46">
            <v>2735.8780999999999</v>
          </cell>
          <cell r="AC46">
            <v>3311.9607999999998</v>
          </cell>
          <cell r="AD46">
            <v>3972.1205</v>
          </cell>
          <cell r="AE46">
            <v>4970.9093000000003</v>
          </cell>
          <cell r="AF46">
            <v>6111.6432999999997</v>
          </cell>
          <cell r="AG46">
            <v>6604.1687000000002</v>
          </cell>
          <cell r="AH46">
            <v>6789.4894000000004</v>
          </cell>
          <cell r="AI46">
            <v>7187.3044</v>
          </cell>
          <cell r="AJ46">
            <v>7796.7870999999996</v>
          </cell>
        </row>
        <row r="47">
          <cell r="F47">
            <v>583.44529999999997</v>
          </cell>
          <cell r="G47">
            <v>529.6617</v>
          </cell>
          <cell r="H47">
            <v>421.83330000000001</v>
          </cell>
          <cell r="I47">
            <v>278.74079999999998</v>
          </cell>
          <cell r="J47">
            <v>262.7559</v>
          </cell>
          <cell r="K47">
            <v>308.7389</v>
          </cell>
          <cell r="L47">
            <v>551.43780000000004</v>
          </cell>
          <cell r="M47">
            <v>383.56240000000003</v>
          </cell>
          <cell r="N47">
            <v>465.93259999999998</v>
          </cell>
          <cell r="O47">
            <v>391.13400000000001</v>
          </cell>
          <cell r="P47">
            <v>367.29859999999996</v>
          </cell>
          <cell r="Q47">
            <v>459.38919999999996</v>
          </cell>
          <cell r="Y47">
            <v>583.44529999999997</v>
          </cell>
          <cell r="Z47">
            <v>1113.107</v>
          </cell>
          <cell r="AA47">
            <v>1534.9403</v>
          </cell>
          <cell r="AB47">
            <v>1813.6811</v>
          </cell>
          <cell r="AC47">
            <v>2076.4369999999999</v>
          </cell>
          <cell r="AD47">
            <v>2385.1758999999997</v>
          </cell>
          <cell r="AE47">
            <v>2936.6136999999999</v>
          </cell>
          <cell r="AF47">
            <v>3320.1760999999997</v>
          </cell>
          <cell r="AG47">
            <v>3786.1086999999998</v>
          </cell>
          <cell r="AH47">
            <v>4177.2426999999998</v>
          </cell>
          <cell r="AI47">
            <v>4544.5412999999999</v>
          </cell>
          <cell r="AJ47">
            <v>5003.9304999999995</v>
          </cell>
        </row>
        <row r="48">
          <cell r="F48">
            <v>89.994900000000001</v>
          </cell>
          <cell r="G48">
            <v>70.552199999999999</v>
          </cell>
          <cell r="H48">
            <v>81.270499999999998</v>
          </cell>
          <cell r="I48">
            <v>40.611499999999999</v>
          </cell>
          <cell r="J48">
            <v>32.219000000000001</v>
          </cell>
          <cell r="K48">
            <v>65.212000000000003</v>
          </cell>
          <cell r="L48">
            <v>104.7111</v>
          </cell>
          <cell r="M48">
            <v>110.95820000000001</v>
          </cell>
          <cell r="N48">
            <v>40.0822</v>
          </cell>
          <cell r="O48">
            <v>22.128</v>
          </cell>
          <cell r="P48">
            <v>41.079000000000001</v>
          </cell>
          <cell r="Q48">
            <v>91.585599999999999</v>
          </cell>
          <cell r="Y48">
            <v>89.994900000000001</v>
          </cell>
          <cell r="Z48">
            <v>160.5471</v>
          </cell>
          <cell r="AA48">
            <v>241.8176</v>
          </cell>
          <cell r="AB48">
            <v>282.42910000000001</v>
          </cell>
          <cell r="AC48">
            <v>314.6481</v>
          </cell>
          <cell r="AD48">
            <v>379.86009999999999</v>
          </cell>
          <cell r="AE48">
            <v>484.57119999999998</v>
          </cell>
          <cell r="AF48">
            <v>595.52940000000001</v>
          </cell>
          <cell r="AG48">
            <v>635.61159999999995</v>
          </cell>
          <cell r="AH48">
            <v>657.7396</v>
          </cell>
          <cell r="AI48">
            <v>698.81859999999995</v>
          </cell>
          <cell r="AJ48">
            <v>790.40419999999995</v>
          </cell>
        </row>
        <row r="49">
          <cell r="F49">
            <v>2327.6927000000001</v>
          </cell>
          <cell r="G49">
            <v>1724.4255000000003</v>
          </cell>
          <cell r="H49">
            <v>1656.8375000000003</v>
          </cell>
          <cell r="I49">
            <v>1328.8943999999999</v>
          </cell>
          <cell r="J49">
            <v>1310.3263999999999</v>
          </cell>
          <cell r="K49">
            <v>1415.3175000000001</v>
          </cell>
          <cell r="L49">
            <v>2493.9452000000001</v>
          </cell>
          <cell r="M49">
            <v>2453.4291999999996</v>
          </cell>
          <cell r="N49">
            <v>1291.2837999999999</v>
          </cell>
          <cell r="O49">
            <v>977.77510000000007</v>
          </cell>
          <cell r="P49">
            <v>1382.5564000000002</v>
          </cell>
          <cell r="Q49">
            <v>1846.9839999999999</v>
          </cell>
          <cell r="Y49">
            <v>2327.6927000000001</v>
          </cell>
          <cell r="Z49">
            <v>4052.1181999999999</v>
          </cell>
          <cell r="AA49">
            <v>5708.9557000000004</v>
          </cell>
          <cell r="AB49">
            <v>7037.8500999999997</v>
          </cell>
          <cell r="AC49">
            <v>8348.1764999999996</v>
          </cell>
          <cell r="AD49">
            <v>9763.4940000000006</v>
          </cell>
          <cell r="AE49">
            <v>12257.439200000001</v>
          </cell>
          <cell r="AF49">
            <v>14710.868399999999</v>
          </cell>
          <cell r="AG49">
            <v>16002.1522</v>
          </cell>
          <cell r="AH49">
            <v>16979.927299999999</v>
          </cell>
          <cell r="AI49">
            <v>18362.483700000001</v>
          </cell>
          <cell r="AJ49">
            <v>20209.467700000001</v>
          </cell>
        </row>
        <row r="51">
          <cell r="F51">
            <v>376.91660000000002</v>
          </cell>
          <cell r="G51">
            <v>292.66210000000001</v>
          </cell>
          <cell r="H51">
            <v>323.8716</v>
          </cell>
          <cell r="I51">
            <v>545.39009999999996</v>
          </cell>
          <cell r="J51">
            <v>649.86660000000006</v>
          </cell>
          <cell r="K51">
            <v>629.33510000000001</v>
          </cell>
          <cell r="L51">
            <v>649.86660000000006</v>
          </cell>
          <cell r="M51">
            <v>649.86660000000006</v>
          </cell>
          <cell r="N51">
            <v>629.33510000000001</v>
          </cell>
          <cell r="O51">
            <v>649.86660000000006</v>
          </cell>
          <cell r="P51">
            <v>629.33510000000001</v>
          </cell>
          <cell r="Q51">
            <v>649.86660000000006</v>
          </cell>
          <cell r="Y51">
            <v>376.91660000000002</v>
          </cell>
          <cell r="Z51">
            <v>669.57870000000003</v>
          </cell>
          <cell r="AA51">
            <v>993.45029999999997</v>
          </cell>
          <cell r="AB51">
            <v>1538.8404</v>
          </cell>
          <cell r="AC51">
            <v>2188.7070000000003</v>
          </cell>
          <cell r="AD51">
            <v>2818.0421000000006</v>
          </cell>
          <cell r="AE51">
            <v>3467.9087000000009</v>
          </cell>
          <cell r="AF51">
            <v>4117.7753000000012</v>
          </cell>
          <cell r="AG51">
            <v>4747.1104000000014</v>
          </cell>
          <cell r="AH51">
            <v>5396.9770000000017</v>
          </cell>
          <cell r="AI51">
            <v>6026.3121000000019</v>
          </cell>
          <cell r="AJ51">
            <v>6676.1787000000022</v>
          </cell>
        </row>
        <row r="52">
          <cell r="F52">
            <v>1409.712</v>
          </cell>
          <cell r="G52">
            <v>1273.4880000000001</v>
          </cell>
          <cell r="H52">
            <v>1057.2840000000001</v>
          </cell>
          <cell r="I52">
            <v>1023.2280000000001</v>
          </cell>
          <cell r="J52">
            <v>1296.192</v>
          </cell>
          <cell r="K52">
            <v>1364.3040000000001</v>
          </cell>
          <cell r="L52">
            <v>1409.712</v>
          </cell>
          <cell r="M52">
            <v>1409.712</v>
          </cell>
          <cell r="N52">
            <v>1364.3040000000001</v>
          </cell>
          <cell r="O52">
            <v>1069.152</v>
          </cell>
          <cell r="P52">
            <v>1023.2280000000001</v>
          </cell>
          <cell r="Q52">
            <v>1125.9119999999998</v>
          </cell>
          <cell r="Y52">
            <v>1409.712</v>
          </cell>
          <cell r="Z52">
            <v>2683.2</v>
          </cell>
          <cell r="AA52">
            <v>3740.4839999999999</v>
          </cell>
          <cell r="AB52">
            <v>4763.7119999999995</v>
          </cell>
          <cell r="AC52">
            <v>6059.9039999999995</v>
          </cell>
          <cell r="AD52">
            <v>7424.2079999999996</v>
          </cell>
          <cell r="AE52">
            <v>8833.92</v>
          </cell>
          <cell r="AF52">
            <v>10243.632</v>
          </cell>
          <cell r="AG52">
            <v>11607.936</v>
          </cell>
          <cell r="AH52">
            <v>12677.088</v>
          </cell>
          <cell r="AI52">
            <v>13700.315999999999</v>
          </cell>
          <cell r="AJ52">
            <v>14826.227999999999</v>
          </cell>
        </row>
        <row r="53">
          <cell r="F53">
            <v>2549.712</v>
          </cell>
          <cell r="G53">
            <v>2303.8719999999998</v>
          </cell>
          <cell r="H53">
            <v>2549.712</v>
          </cell>
          <cell r="I53">
            <v>1192.3240000000001</v>
          </cell>
          <cell r="J53">
            <v>674.30399999999997</v>
          </cell>
          <cell r="K53">
            <v>1849.068</v>
          </cell>
          <cell r="L53">
            <v>2374.9899999999998</v>
          </cell>
          <cell r="M53">
            <v>2549.712</v>
          </cell>
          <cell r="N53">
            <v>2465.424</v>
          </cell>
          <cell r="O53">
            <v>2549.712</v>
          </cell>
          <cell r="P53">
            <v>2465.424</v>
          </cell>
          <cell r="Q53">
            <v>2549.712</v>
          </cell>
          <cell r="Y53">
            <v>2549.712</v>
          </cell>
          <cell r="Z53">
            <v>4853.5839999999998</v>
          </cell>
          <cell r="AA53">
            <v>7403.2960000000003</v>
          </cell>
          <cell r="AB53">
            <v>8595.6200000000008</v>
          </cell>
          <cell r="AC53">
            <v>9269.9240000000009</v>
          </cell>
          <cell r="AD53">
            <v>11118.992</v>
          </cell>
          <cell r="AE53">
            <v>13493.982</v>
          </cell>
          <cell r="AF53">
            <v>16043.694</v>
          </cell>
          <cell r="AG53">
            <v>18509.117999999999</v>
          </cell>
          <cell r="AH53">
            <v>21058.829999999998</v>
          </cell>
          <cell r="AI53">
            <v>23524.253999999997</v>
          </cell>
          <cell r="AJ53">
            <v>26073.965999999997</v>
          </cell>
        </row>
        <row r="54">
          <cell r="F54">
            <v>4336.3405999999995</v>
          </cell>
          <cell r="G54">
            <v>3870.0221000000001</v>
          </cell>
          <cell r="H54">
            <v>3930.8676</v>
          </cell>
          <cell r="I54">
            <v>2760.9421000000002</v>
          </cell>
          <cell r="J54">
            <v>2620.3625999999999</v>
          </cell>
          <cell r="K54">
            <v>3842.7071000000001</v>
          </cell>
          <cell r="L54">
            <v>4434.5685999999996</v>
          </cell>
          <cell r="M54">
            <v>4609.2906000000003</v>
          </cell>
          <cell r="N54">
            <v>4459.0631000000003</v>
          </cell>
          <cell r="O54">
            <v>4268.7305999999999</v>
          </cell>
          <cell r="P54">
            <v>4117.9871000000003</v>
          </cell>
          <cell r="Q54">
            <v>4325.4906000000001</v>
          </cell>
          <cell r="Y54">
            <v>4336.3405999999995</v>
          </cell>
          <cell r="Z54">
            <v>8206.3626999999997</v>
          </cell>
          <cell r="AA54">
            <v>12137.230299999999</v>
          </cell>
          <cell r="AB54">
            <v>14898.172399999999</v>
          </cell>
          <cell r="AC54">
            <v>17518.535000000003</v>
          </cell>
          <cell r="AD54">
            <v>21361.242100000003</v>
          </cell>
          <cell r="AE54">
            <v>25795.810700000002</v>
          </cell>
          <cell r="AF54">
            <v>30405.101300000002</v>
          </cell>
          <cell r="AG54">
            <v>34864.164400000001</v>
          </cell>
          <cell r="AH54">
            <v>39132.895000000004</v>
          </cell>
          <cell r="AI54">
            <v>43250.882100000003</v>
          </cell>
          <cell r="AJ54">
            <v>47576.372699999993</v>
          </cell>
        </row>
        <row r="55">
          <cell r="F55">
            <v>9547.3958999999995</v>
          </cell>
          <cell r="G55">
            <v>8160.3043999999991</v>
          </cell>
          <cell r="H55">
            <v>8465.5154000000002</v>
          </cell>
          <cell r="I55">
            <v>7074.3747999999996</v>
          </cell>
          <cell r="J55">
            <v>7312.8751000000011</v>
          </cell>
          <cell r="K55">
            <v>8175.8680999999997</v>
          </cell>
          <cell r="L55">
            <v>9629.3739000000005</v>
          </cell>
          <cell r="M55">
            <v>9550.8171000000002</v>
          </cell>
          <cell r="N55">
            <v>8096.0044000000007</v>
          </cell>
          <cell r="O55">
            <v>7971.0371999999998</v>
          </cell>
          <cell r="P55">
            <v>8383.6027000000013</v>
          </cell>
          <cell r="Q55">
            <v>9160.1195000000007</v>
          </cell>
          <cell r="Y55">
            <v>6664.0332999999991</v>
          </cell>
          <cell r="Z55">
            <v>12258.480899999999</v>
          </cell>
          <cell r="AA55">
            <v>17846.186000000002</v>
          </cell>
          <cell r="AB55">
            <v>21936.022499999999</v>
          </cell>
          <cell r="AC55">
            <v>25866.711500000005</v>
          </cell>
          <cell r="AD55">
            <v>31124.736100000002</v>
          </cell>
          <cell r="AE55">
            <v>38053.249900000003</v>
          </cell>
          <cell r="AF55">
            <v>45115.969700000001</v>
          </cell>
          <cell r="AG55">
            <v>50866.316600000006</v>
          </cell>
          <cell r="AH55">
            <v>56112.8223</v>
          </cell>
          <cell r="AI55">
            <v>61613.3658</v>
          </cell>
          <cell r="AJ55">
            <v>67785.840399999986</v>
          </cell>
        </row>
        <row r="57">
          <cell r="F57">
            <v>4336.3435999999592</v>
          </cell>
          <cell r="G57">
            <v>3870.0247999999565</v>
          </cell>
          <cell r="H57">
            <v>3930.8705999999524</v>
          </cell>
          <cell r="I57">
            <v>2760.9449999999597</v>
          </cell>
          <cell r="J57">
            <v>2620.3655999999778</v>
          </cell>
          <cell r="K57">
            <v>3842.7099999999527</v>
          </cell>
          <cell r="L57">
            <v>4434.5715999999702</v>
          </cell>
          <cell r="M57">
            <v>4609.29359999998</v>
          </cell>
          <cell r="N57">
            <v>4459.0659999999707</v>
          </cell>
          <cell r="O57">
            <v>4268.7335999999559</v>
          </cell>
          <cell r="P57">
            <v>4117.9899999999525</v>
          </cell>
          <cell r="Q57">
            <v>4325.4935999999616</v>
          </cell>
          <cell r="Y57">
            <v>4336.3435999999592</v>
          </cell>
          <cell r="Z57">
            <v>8206.3683999999157</v>
          </cell>
          <cell r="AA57">
            <v>12137.238999999869</v>
          </cell>
          <cell r="AB57">
            <v>14898.183999999828</v>
          </cell>
          <cell r="AC57">
            <v>17518.549599999806</v>
          </cell>
          <cell r="AD57">
            <v>21361.259599999757</v>
          </cell>
          <cell r="AE57">
            <v>25795.831199999728</v>
          </cell>
          <cell r="AF57">
            <v>30405.124799999707</v>
          </cell>
          <cell r="AG57">
            <v>34864.190799999677</v>
          </cell>
          <cell r="AH57">
            <v>39132.924399999632</v>
          </cell>
          <cell r="AI57">
            <v>43250.914399999587</v>
          </cell>
          <cell r="AJ57">
            <v>47576.407999999545</v>
          </cell>
        </row>
        <row r="58">
          <cell r="F58">
            <v>1567.6705999999849</v>
          </cell>
          <cell r="G58">
            <v>1401.8837999999926</v>
          </cell>
          <cell r="H58">
            <v>1611.1735999999837</v>
          </cell>
          <cell r="I58">
            <v>1498.4569999999885</v>
          </cell>
          <cell r="J58">
            <v>1648.7070000000001</v>
          </cell>
          <cell r="K58">
            <v>1562.0809999999999</v>
          </cell>
          <cell r="L58">
            <v>1598.33</v>
          </cell>
          <cell r="M58">
            <v>1565.252</v>
          </cell>
          <cell r="N58">
            <v>1486.2529999999999</v>
          </cell>
          <cell r="O58">
            <v>1542.518</v>
          </cell>
          <cell r="P58">
            <v>1603.711</v>
          </cell>
          <cell r="Q58">
            <v>1659.6859999999999</v>
          </cell>
          <cell r="Y58">
            <v>1567.6705999999849</v>
          </cell>
          <cell r="Z58">
            <v>2969.5543999999772</v>
          </cell>
          <cell r="AA58">
            <v>4580.727999999961</v>
          </cell>
          <cell r="AB58">
            <v>6079.1849999999495</v>
          </cell>
          <cell r="AC58">
            <v>7727.8919999999498</v>
          </cell>
          <cell r="AD58">
            <v>9289.972999999949</v>
          </cell>
          <cell r="AE58">
            <v>10888.302999999949</v>
          </cell>
          <cell r="AF58">
            <v>12453.554999999949</v>
          </cell>
          <cell r="AG58">
            <v>13939.80799999995</v>
          </cell>
          <cell r="AH58">
            <v>15482.32599999995</v>
          </cell>
          <cell r="AI58">
            <v>17086.036999999949</v>
          </cell>
          <cell r="AJ58">
            <v>18745.722999999951</v>
          </cell>
        </row>
        <row r="59">
          <cell r="F59">
            <v>0</v>
          </cell>
          <cell r="G59">
            <v>0</v>
          </cell>
          <cell r="H59">
            <v>0</v>
          </cell>
          <cell r="I59">
            <v>0</v>
          </cell>
          <cell r="J59">
            <v>0</v>
          </cell>
          <cell r="K59">
            <v>0</v>
          </cell>
          <cell r="L59">
            <v>0</v>
          </cell>
          <cell r="M59">
            <v>0</v>
          </cell>
          <cell r="N59">
            <v>0</v>
          </cell>
          <cell r="O59">
            <v>0</v>
          </cell>
          <cell r="P59">
            <v>0</v>
          </cell>
          <cell r="Q59">
            <v>0</v>
          </cell>
          <cell r="Y59">
            <v>0</v>
          </cell>
          <cell r="Z59">
            <v>0</v>
          </cell>
          <cell r="AA59">
            <v>0</v>
          </cell>
          <cell r="AB59">
            <v>0</v>
          </cell>
          <cell r="AC59">
            <v>0</v>
          </cell>
          <cell r="AD59">
            <v>0</v>
          </cell>
          <cell r="AE59">
            <v>0</v>
          </cell>
          <cell r="AF59">
            <v>0</v>
          </cell>
          <cell r="AG59">
            <v>0</v>
          </cell>
          <cell r="AH59">
            <v>0</v>
          </cell>
          <cell r="AI59">
            <v>0</v>
          </cell>
          <cell r="AJ59">
            <v>0</v>
          </cell>
        </row>
        <row r="60">
          <cell r="F60">
            <v>5.1651799999999994</v>
          </cell>
          <cell r="G60">
            <v>2.8418099999999997</v>
          </cell>
          <cell r="H60">
            <v>4.6479999999999997</v>
          </cell>
          <cell r="I60">
            <v>8.6359700000000004</v>
          </cell>
          <cell r="J60">
            <v>6.1585799999999997</v>
          </cell>
          <cell r="K60">
            <v>1.0640000000000001</v>
          </cell>
          <cell r="L60">
            <v>9.3575899999999983</v>
          </cell>
          <cell r="M60">
            <v>1.5679400000000001</v>
          </cell>
          <cell r="N60">
            <v>3.1422700000000003</v>
          </cell>
          <cell r="O60">
            <v>4.9000000000000004</v>
          </cell>
          <cell r="P60">
            <v>1.0550900000000001</v>
          </cell>
          <cell r="Q60">
            <v>2.0898900000000005</v>
          </cell>
          <cell r="Y60">
            <v>5.1651799999999994</v>
          </cell>
          <cell r="Z60">
            <v>8.0069899999999983</v>
          </cell>
          <cell r="AA60">
            <v>12.654989999999998</v>
          </cell>
          <cell r="AB60">
            <v>21.290959999999998</v>
          </cell>
          <cell r="AC60">
            <v>27.449539999999999</v>
          </cell>
          <cell r="AD60">
            <v>28.513539999999999</v>
          </cell>
          <cell r="AE60">
            <v>37.871129999999994</v>
          </cell>
          <cell r="AF60">
            <v>39.439069999999994</v>
          </cell>
          <cell r="AG60">
            <v>42.581339999999997</v>
          </cell>
          <cell r="AH60">
            <v>47.481339999999996</v>
          </cell>
          <cell r="AI60">
            <v>48.536429999999996</v>
          </cell>
          <cell r="AJ60">
            <v>50.626319999999993</v>
          </cell>
        </row>
        <row r="61">
          <cell r="F61">
            <v>3638.2096200000037</v>
          </cell>
          <cell r="G61">
            <v>2885.5446200000033</v>
          </cell>
          <cell r="H61">
            <v>2918.8245399999983</v>
          </cell>
          <cell r="I61">
            <v>2806.336849999997</v>
          </cell>
          <cell r="J61">
            <v>3037.6404599999946</v>
          </cell>
          <cell r="K61">
            <v>2770.0115999999985</v>
          </cell>
          <cell r="L61">
            <v>3587.1145299999985</v>
          </cell>
          <cell r="M61">
            <v>3374.7051499999989</v>
          </cell>
          <cell r="N61">
            <v>2147.5337799999975</v>
          </cell>
          <cell r="O61">
            <v>2154.8914599999976</v>
          </cell>
          <cell r="P61">
            <v>2660.8492900000015</v>
          </cell>
          <cell r="Q61">
            <v>3172.8430899999989</v>
          </cell>
          <cell r="Y61">
            <v>3638.2096200000037</v>
          </cell>
          <cell r="Z61">
            <v>6523.7542400000075</v>
          </cell>
          <cell r="AA61">
            <v>9442.5787800000053</v>
          </cell>
          <cell r="AB61">
            <v>12248.915630000003</v>
          </cell>
          <cell r="AC61">
            <v>15286.556089999998</v>
          </cell>
          <cell r="AD61">
            <v>18056.567689999996</v>
          </cell>
          <cell r="AE61">
            <v>21643.682219999995</v>
          </cell>
          <cell r="AF61">
            <v>25018.387369999993</v>
          </cell>
          <cell r="AG61">
            <v>27165.921149999991</v>
          </cell>
          <cell r="AH61">
            <v>29320.81260999999</v>
          </cell>
          <cell r="AI61">
            <v>31981.661899999992</v>
          </cell>
          <cell r="AJ61">
            <v>35154.504989999994</v>
          </cell>
        </row>
        <row r="62">
          <cell r="F62">
            <v>9547.3889999999483</v>
          </cell>
          <cell r="G62">
            <v>8160.295029999952</v>
          </cell>
          <cell r="H62">
            <v>8465.5167399999355</v>
          </cell>
          <cell r="I62">
            <v>7074.3748199999454</v>
          </cell>
          <cell r="J62">
            <v>7312.8716399999721</v>
          </cell>
          <cell r="K62">
            <v>8175.8665999999521</v>
          </cell>
          <cell r="L62">
            <v>9629.3737199999687</v>
          </cell>
          <cell r="M62">
            <v>9550.8186899999782</v>
          </cell>
          <cell r="N62">
            <v>8095.9950499999686</v>
          </cell>
          <cell r="O62">
            <v>7971.0430599999527</v>
          </cell>
          <cell r="P62">
            <v>8383.6053799999536</v>
          </cell>
          <cell r="Q62">
            <v>9160.1125799999609</v>
          </cell>
          <cell r="Y62">
            <v>9547.3889999999483</v>
          </cell>
          <cell r="Z62">
            <v>17707.684029999902</v>
          </cell>
          <cell r="AA62">
            <v>26173.200769999836</v>
          </cell>
          <cell r="AB62">
            <v>33247.575589999775</v>
          </cell>
          <cell r="AC62">
            <v>40560.447229999758</v>
          </cell>
          <cell r="AD62">
            <v>48736.313829999701</v>
          </cell>
          <cell r="AE62">
            <v>58365.687549999675</v>
          </cell>
          <cell r="AF62">
            <v>67916.506239999653</v>
          </cell>
          <cell r="AG62">
            <v>76012.501289999607</v>
          </cell>
          <cell r="AH62">
            <v>83983.544349999574</v>
          </cell>
          <cell r="AI62">
            <v>92367.149729999539</v>
          </cell>
          <cell r="AJ62">
            <v>101527.2623099995</v>
          </cell>
        </row>
        <row r="64">
          <cell r="F64">
            <v>51.607510483870719</v>
          </cell>
          <cell r="G64">
            <v>52.492709374999762</v>
          </cell>
          <cell r="H64">
            <v>50.903764516129186</v>
          </cell>
          <cell r="I64">
            <v>53.190737500000211</v>
          </cell>
          <cell r="J64">
            <v>48.432492741935548</v>
          </cell>
          <cell r="K64">
            <v>53.490807500000017</v>
          </cell>
          <cell r="L64">
            <v>57.324666935483741</v>
          </cell>
          <cell r="M64">
            <v>56.669379032258306</v>
          </cell>
          <cell r="N64">
            <v>52.275927916666653</v>
          </cell>
          <cell r="O64">
            <v>47.035966532257987</v>
          </cell>
          <cell r="P64">
            <v>49.292170833333373</v>
          </cell>
          <cell r="Q64">
            <v>54.424508467741681</v>
          </cell>
          <cell r="Y64">
            <v>51.607510483870719</v>
          </cell>
          <cell r="Z64">
            <v>52.035356614583087</v>
          </cell>
          <cell r="AA64">
            <v>51.649869196428462</v>
          </cell>
          <cell r="AB64">
            <v>52.03190266012394</v>
          </cell>
          <cell r="AC64">
            <v>51.297812479440779</v>
          </cell>
          <cell r="AD64">
            <v>51.659295175137359</v>
          </cell>
          <cell r="AE64">
            <v>52.483832849178384</v>
          </cell>
          <cell r="AF64">
            <v>53.015603060963123</v>
          </cell>
          <cell r="AG64">
            <v>52.934616731295627</v>
          </cell>
          <cell r="AH64">
            <v>52.335081793032785</v>
          </cell>
          <cell r="AI64">
            <v>52.062582304104481</v>
          </cell>
          <cell r="AJ64">
            <v>52.262636159494519</v>
          </cell>
        </row>
        <row r="65">
          <cell r="F65">
            <v>52.509759404269545</v>
          </cell>
          <cell r="G65">
            <v>53.285809531250813</v>
          </cell>
          <cell r="H65">
            <v>51.615658143910053</v>
          </cell>
          <cell r="I65">
            <v>54.36082376898645</v>
          </cell>
          <cell r="J65">
            <v>49.930004760064698</v>
          </cell>
          <cell r="K65">
            <v>55.700156767867746</v>
          </cell>
          <cell r="L65">
            <v>59.542486332756994</v>
          </cell>
          <cell r="M65">
            <v>58.569440417196674</v>
          </cell>
          <cell r="N65">
            <v>54.495530695621454</v>
          </cell>
          <cell r="O65">
            <v>48.085741440892406</v>
          </cell>
          <cell r="P65">
            <v>50.227290216804057</v>
          </cell>
          <cell r="Q65">
            <v>55.883622908608821</v>
          </cell>
          <cell r="Y65">
            <v>52.509759404269545</v>
          </cell>
          <cell r="Z65">
            <v>52.878054379786079</v>
          </cell>
          <cell r="AA65">
            <v>52.443229009651006</v>
          </cell>
          <cell r="AB65">
            <v>52.92262769948487</v>
          </cell>
          <cell r="AC65">
            <v>52.308248155630395</v>
          </cell>
          <cell r="AD65">
            <v>52.870442953238793</v>
          </cell>
          <cell r="AE65">
            <v>53.846071937979659</v>
          </cell>
          <cell r="AF65">
            <v>54.448641579361258</v>
          </cell>
          <cell r="AG65">
            <v>54.453794229499742</v>
          </cell>
          <cell r="AH65">
            <v>53.804420425398334</v>
          </cell>
          <cell r="AI65">
            <v>53.483121304865911</v>
          </cell>
          <cell r="AJ65">
            <v>53.686999523265996</v>
          </cell>
        </row>
        <row r="66">
          <cell r="F66">
            <v>53.195626238049975</v>
          </cell>
          <cell r="G66">
            <v>54.005205596703597</v>
          </cell>
          <cell r="H66">
            <v>52.429892853465262</v>
          </cell>
          <cell r="I66">
            <v>55.318140890325473</v>
          </cell>
          <cell r="J66">
            <v>52.611528797702498</v>
          </cell>
          <cell r="K66">
            <v>58.319238004192883</v>
          </cell>
          <cell r="L66">
            <v>62.708414401441246</v>
          </cell>
          <cell r="M66">
            <v>61.768312620770494</v>
          </cell>
          <cell r="N66">
            <v>58.813089273914045</v>
          </cell>
          <cell r="O66">
            <v>49.858410010819803</v>
          </cell>
          <cell r="P66">
            <v>51.774267816587638</v>
          </cell>
          <cell r="Q66">
            <v>58.26681257497517</v>
          </cell>
          <cell r="Y66">
            <v>53.195626238049975</v>
          </cell>
          <cell r="Z66">
            <v>53.579833391309322</v>
          </cell>
          <cell r="AA66">
            <v>53.183742761607483</v>
          </cell>
          <cell r="AB66">
            <v>53.717342293786977</v>
          </cell>
          <cell r="AC66">
            <v>53.490320980021295</v>
          </cell>
          <cell r="AD66">
            <v>54.290693967453045</v>
          </cell>
          <cell r="AE66">
            <v>55.521587049781509</v>
          </cell>
          <cell r="AF66">
            <v>56.318494427150476</v>
          </cell>
          <cell r="AG66">
            <v>56.59262572899263</v>
          </cell>
          <cell r="AH66">
            <v>55.905912941942113</v>
          </cell>
          <cell r="AI66">
            <v>55.534807092359372</v>
          </cell>
          <cell r="AJ66">
            <v>55.766840434718524</v>
          </cell>
        </row>
        <row r="69">
          <cell r="F69">
            <v>238.37</v>
          </cell>
          <cell r="G69">
            <v>212.73</v>
          </cell>
          <cell r="H69">
            <v>216.08</v>
          </cell>
          <cell r="I69">
            <v>151.77000000000001</v>
          </cell>
          <cell r="J69">
            <v>144.04</v>
          </cell>
          <cell r="K69">
            <v>211.23</v>
          </cell>
          <cell r="L69">
            <v>243.76</v>
          </cell>
          <cell r="M69">
            <v>253.37</v>
          </cell>
          <cell r="N69">
            <v>245.11</v>
          </cell>
          <cell r="O69">
            <v>234.65</v>
          </cell>
          <cell r="P69">
            <v>226.36</v>
          </cell>
          <cell r="Q69">
            <v>237.77</v>
          </cell>
          <cell r="Y69">
            <v>238.37</v>
          </cell>
          <cell r="Z69">
            <v>451.1</v>
          </cell>
          <cell r="AA69">
            <v>667.18000000000006</v>
          </cell>
          <cell r="AB69">
            <v>818.95</v>
          </cell>
          <cell r="AC69">
            <v>962.99</v>
          </cell>
          <cell r="AD69">
            <v>1174.22</v>
          </cell>
          <cell r="AE69">
            <v>1417.98</v>
          </cell>
          <cell r="AF69">
            <v>1671.35</v>
          </cell>
          <cell r="AG69">
            <v>1916.46</v>
          </cell>
          <cell r="AH69">
            <v>2151.11</v>
          </cell>
          <cell r="AI69">
            <v>2377.4700000000003</v>
          </cell>
          <cell r="AJ69">
            <v>2615.2400000000002</v>
          </cell>
        </row>
        <row r="70">
          <cell r="F70">
            <v>56.624949760120025</v>
          </cell>
          <cell r="G70">
            <v>50.584827237780026</v>
          </cell>
          <cell r="H70">
            <v>58.258394300320077</v>
          </cell>
          <cell r="I70">
            <v>54.030012957400047</v>
          </cell>
          <cell r="J70">
            <v>60.425111550000103</v>
          </cell>
          <cell r="K70">
            <v>57.250268649999981</v>
          </cell>
          <cell r="L70">
            <v>58.578794500000001</v>
          </cell>
          <cell r="M70">
            <v>57.366485799999936</v>
          </cell>
          <cell r="N70">
            <v>54.471172450000019</v>
          </cell>
          <cell r="O70">
            <v>56.533284699999939</v>
          </cell>
          <cell r="P70">
            <v>58.776008150000017</v>
          </cell>
          <cell r="Q70">
            <v>60.827491900000034</v>
          </cell>
          <cell r="Y70">
            <v>56.624949760120025</v>
          </cell>
          <cell r="Z70">
            <v>107.20977699790005</v>
          </cell>
          <cell r="AA70">
            <v>165.46817129822011</v>
          </cell>
          <cell r="AB70">
            <v>219.49818425562017</v>
          </cell>
          <cell r="AC70">
            <v>279.92329580562028</v>
          </cell>
          <cell r="AD70">
            <v>337.17356445562029</v>
          </cell>
          <cell r="AE70">
            <v>395.75235895562031</v>
          </cell>
          <cell r="AF70">
            <v>453.11884475562022</v>
          </cell>
          <cell r="AG70">
            <v>507.59001720562026</v>
          </cell>
          <cell r="AH70">
            <v>564.12330190562022</v>
          </cell>
          <cell r="AI70">
            <v>622.89931005562028</v>
          </cell>
          <cell r="AJ70">
            <v>683.72680195562032</v>
          </cell>
        </row>
        <row r="71">
          <cell r="F71">
            <v>0.35959213056371164</v>
          </cell>
          <cell r="G71">
            <v>0.47322584385936822</v>
          </cell>
          <cell r="H71">
            <v>0.5282377860161348</v>
          </cell>
          <cell r="I71">
            <v>0.45445315536250508</v>
          </cell>
          <cell r="J71">
            <v>0.97276447442177882</v>
          </cell>
          <cell r="K71">
            <v>0.78991949359249614</v>
          </cell>
          <cell r="L71">
            <v>0.72266240530806602</v>
          </cell>
          <cell r="M71">
            <v>0.72541025619999344</v>
          </cell>
          <cell r="N71">
            <v>0.50144623017041134</v>
          </cell>
          <cell r="O71">
            <v>0.36300762079435644</v>
          </cell>
          <cell r="P71">
            <v>0.6902758500041668</v>
          </cell>
          <cell r="Q71">
            <v>1.0923435561072585</v>
          </cell>
          <cell r="Y71">
            <v>0.35959213056371164</v>
          </cell>
          <cell r="Z71">
            <v>0.83281797442307992</v>
          </cell>
          <cell r="AA71">
            <v>1.3610557604392146</v>
          </cell>
          <cell r="AB71">
            <v>1.8155089158017197</v>
          </cell>
          <cell r="AC71">
            <v>2.7882733902234986</v>
          </cell>
          <cell r="AD71">
            <v>3.5781928838159947</v>
          </cell>
          <cell r="AE71">
            <v>4.300855289124061</v>
          </cell>
          <cell r="AF71">
            <v>5.0262655453240548</v>
          </cell>
          <cell r="AG71">
            <v>5.527711775494466</v>
          </cell>
          <cell r="AH71">
            <v>5.8907193962888229</v>
          </cell>
          <cell r="AI71">
            <v>6.5809952462929893</v>
          </cell>
          <cell r="AJ71">
            <v>7.6733388024002478</v>
          </cell>
        </row>
        <row r="72">
          <cell r="F72">
            <v>0.43333070619599995</v>
          </cell>
          <cell r="G72">
            <v>0.19529675364300006</v>
          </cell>
          <cell r="H72">
            <v>0.26074193040000043</v>
          </cell>
          <cell r="I72">
            <v>0.55846421609399965</v>
          </cell>
          <cell r="J72">
            <v>0.43862194610399979</v>
          </cell>
          <cell r="K72">
            <v>8.3521905600000002E-2</v>
          </cell>
          <cell r="L72">
            <v>0.9609255328020001</v>
          </cell>
          <cell r="M72">
            <v>0.16445154206400001</v>
          </cell>
          <cell r="N72">
            <v>0.2674293371880001</v>
          </cell>
          <cell r="O72">
            <v>0.27792637320000013</v>
          </cell>
          <cell r="P72">
            <v>6.9986597679000034E-2</v>
          </cell>
          <cell r="Q72">
            <v>0.18599596984799999</v>
          </cell>
          <cell r="Y72">
            <v>0.43333070619599995</v>
          </cell>
          <cell r="Z72">
            <v>0.62862745983900004</v>
          </cell>
          <cell r="AA72">
            <v>0.88936939023900052</v>
          </cell>
          <cell r="AB72">
            <v>1.4478336063330002</v>
          </cell>
          <cell r="AC72">
            <v>1.8864555524369999</v>
          </cell>
          <cell r="AD72">
            <v>1.969977458037</v>
          </cell>
          <cell r="AE72">
            <v>2.9309029908389999</v>
          </cell>
          <cell r="AF72">
            <v>3.0953545329029999</v>
          </cell>
          <cell r="AG72">
            <v>3.362783870091</v>
          </cell>
          <cell r="AH72">
            <v>3.6407102432910001</v>
          </cell>
          <cell r="AI72">
            <v>3.7106968409700003</v>
          </cell>
          <cell r="AJ72">
            <v>3.8966928108180001</v>
          </cell>
        </row>
        <row r="73">
          <cell r="F73">
            <v>193.53683912119803</v>
          </cell>
          <cell r="G73">
            <v>155.83443046156214</v>
          </cell>
          <cell r="H73">
            <v>153.03365789026495</v>
          </cell>
          <cell r="I73">
            <v>155.24133725401202</v>
          </cell>
          <cell r="J73">
            <v>159.81490853835598</v>
          </cell>
          <cell r="K73">
            <v>161.54496577477505</v>
          </cell>
          <cell r="L73">
            <v>224.94226445267103</v>
          </cell>
          <cell r="M73">
            <v>208.44984270812412</v>
          </cell>
          <cell r="N73">
            <v>126.30309592188593</v>
          </cell>
          <cell r="O73">
            <v>107.43946194149397</v>
          </cell>
          <cell r="P73">
            <v>137.76352376003715</v>
          </cell>
          <cell r="Q73">
            <v>184.87145365483502</v>
          </cell>
          <cell r="Y73">
            <v>193.53683912119803</v>
          </cell>
          <cell r="Z73">
            <v>349.37126958276019</v>
          </cell>
          <cell r="AA73">
            <v>502.40492747302517</v>
          </cell>
          <cell r="AB73">
            <v>657.64626472703719</v>
          </cell>
          <cell r="AC73">
            <v>817.4611732653932</v>
          </cell>
          <cell r="AD73">
            <v>979.00613904016825</v>
          </cell>
          <cell r="AE73">
            <v>1203.9484034928394</v>
          </cell>
          <cell r="AF73">
            <v>1412.3982462009635</v>
          </cell>
          <cell r="AG73">
            <v>1538.7013421228494</v>
          </cell>
          <cell r="AH73">
            <v>1646.1408040643435</v>
          </cell>
          <cell r="AI73">
            <v>1783.9043278243805</v>
          </cell>
          <cell r="AJ73">
            <v>1968.7757814792155</v>
          </cell>
        </row>
        <row r="74">
          <cell r="F74">
            <v>0.26416666666666666</v>
          </cell>
          <cell r="G74">
            <v>0.26416666666666666</v>
          </cell>
          <cell r="H74">
            <v>0.26416666666666666</v>
          </cell>
          <cell r="I74">
            <v>0.26416666666666666</v>
          </cell>
          <cell r="J74">
            <v>0.26416666666666666</v>
          </cell>
          <cell r="K74">
            <v>0.26416666666666666</v>
          </cell>
          <cell r="L74">
            <v>0.26416666666666666</v>
          </cell>
          <cell r="M74">
            <v>0.26416666666666666</v>
          </cell>
          <cell r="N74">
            <v>0.26416666666666666</v>
          </cell>
          <cell r="O74">
            <v>0.26416666666666666</v>
          </cell>
          <cell r="P74">
            <v>0.26416666666666666</v>
          </cell>
          <cell r="Q74">
            <v>0.26416666666666666</v>
          </cell>
          <cell r="Y74">
            <v>0.26416666666666666</v>
          </cell>
          <cell r="Z74">
            <v>0.52833333333333332</v>
          </cell>
          <cell r="AA74">
            <v>0.79249999999999998</v>
          </cell>
          <cell r="AB74">
            <v>1.0566666666666666</v>
          </cell>
          <cell r="AC74">
            <v>1.3208333333333333</v>
          </cell>
          <cell r="AD74">
            <v>1.585</v>
          </cell>
          <cell r="AE74">
            <v>1.8491666666666666</v>
          </cell>
          <cell r="AF74">
            <v>2.1133333333333333</v>
          </cell>
          <cell r="AG74">
            <v>2.3774999999999999</v>
          </cell>
          <cell r="AH74">
            <v>2.6416666666666666</v>
          </cell>
          <cell r="AI74">
            <v>2.9058333333333333</v>
          </cell>
          <cell r="AJ74">
            <v>3.17</v>
          </cell>
        </row>
        <row r="75">
          <cell r="F75">
            <v>4.8032217715299597</v>
          </cell>
          <cell r="G75">
            <v>4.8032217715299597</v>
          </cell>
          <cell r="H75">
            <v>4.8032217715299597</v>
          </cell>
          <cell r="I75">
            <v>4.8032217715299597</v>
          </cell>
          <cell r="J75">
            <v>4.8032217715299597</v>
          </cell>
          <cell r="K75">
            <v>4.8032217715299597</v>
          </cell>
          <cell r="L75">
            <v>4.8032217715299597</v>
          </cell>
          <cell r="M75">
            <v>4.8032217715299597</v>
          </cell>
          <cell r="N75">
            <v>4.8032217715299597</v>
          </cell>
          <cell r="O75">
            <v>4.8032217715299597</v>
          </cell>
          <cell r="P75">
            <v>4.8032217715299597</v>
          </cell>
          <cell r="Q75">
            <v>4.8032217715299597</v>
          </cell>
          <cell r="Y75">
            <v>4.8032217715299597</v>
          </cell>
          <cell r="Z75">
            <v>9.6064435430599193</v>
          </cell>
          <cell r="AA75">
            <v>14.40966531458988</v>
          </cell>
          <cell r="AB75">
            <v>19.212887086119839</v>
          </cell>
          <cell r="AC75">
            <v>24.016108857649797</v>
          </cell>
          <cell r="AD75">
            <v>28.819330629179756</v>
          </cell>
          <cell r="AE75">
            <v>33.622552400709715</v>
          </cell>
          <cell r="AF75">
            <v>38.425774172239677</v>
          </cell>
          <cell r="AG75">
            <v>43.22899594376964</v>
          </cell>
          <cell r="AH75">
            <v>48.032217715299602</v>
          </cell>
          <cell r="AI75">
            <v>52.835439486829564</v>
          </cell>
          <cell r="AJ75">
            <v>57.638661258359527</v>
          </cell>
        </row>
        <row r="76">
          <cell r="F76">
            <v>6.2651987577098804</v>
          </cell>
          <cell r="G76">
            <v>5.9090163567336074</v>
          </cell>
          <cell r="H76">
            <v>6.1632060270460363</v>
          </cell>
          <cell r="I76">
            <v>6.2571119229512329</v>
          </cell>
          <cell r="J76">
            <v>5.8751328868502419</v>
          </cell>
          <cell r="K76">
            <v>5.4016041903185235</v>
          </cell>
          <cell r="L76">
            <v>5.6847963912112771</v>
          </cell>
          <cell r="M76">
            <v>5.4172181945574156</v>
          </cell>
          <cell r="N76">
            <v>5.6234063663324347</v>
          </cell>
          <cell r="O76">
            <v>6.059305357515802</v>
          </cell>
          <cell r="P76">
            <v>5.7649569785504928</v>
          </cell>
          <cell r="Q76">
            <v>5.8528755915072175</v>
          </cell>
          <cell r="Y76">
            <v>6.2651987577098804</v>
          </cell>
          <cell r="Z76">
            <v>12.174215114443488</v>
          </cell>
          <cell r="AA76">
            <v>18.337421141489525</v>
          </cell>
          <cell r="AB76">
            <v>24.594533064440757</v>
          </cell>
          <cell r="AC76">
            <v>30.469665951290999</v>
          </cell>
          <cell r="AD76">
            <v>35.871270141609521</v>
          </cell>
          <cell r="AE76">
            <v>41.5560665328208</v>
          </cell>
          <cell r="AF76">
            <v>46.973284727378214</v>
          </cell>
          <cell r="AG76">
            <v>52.596691093710646</v>
          </cell>
          <cell r="AH76">
            <v>58.65599645122645</v>
          </cell>
          <cell r="AI76">
            <v>64.420953429776944</v>
          </cell>
          <cell r="AJ76">
            <v>70.273829021284158</v>
          </cell>
        </row>
        <row r="77">
          <cell r="F77">
            <v>0.86741061000004249</v>
          </cell>
          <cell r="G77">
            <v>0.75372496500003083</v>
          </cell>
          <cell r="H77">
            <v>0.89358996000002755</v>
          </cell>
          <cell r="I77">
            <v>0.78243345000002251</v>
          </cell>
          <cell r="J77">
            <v>0.98552127000003087</v>
          </cell>
          <cell r="K77">
            <v>0.77163093000002947</v>
          </cell>
          <cell r="L77">
            <v>0.65473239000003813</v>
          </cell>
          <cell r="M77">
            <v>0.67910910000002433</v>
          </cell>
          <cell r="N77">
            <v>0.8153665950000305</v>
          </cell>
          <cell r="O77">
            <v>1.0374720450000361</v>
          </cell>
          <cell r="P77">
            <v>0.92278185000002877</v>
          </cell>
          <cell r="Q77">
            <v>0.76261828500004281</v>
          </cell>
          <cell r="Y77">
            <v>0.86741061000004249</v>
          </cell>
          <cell r="Z77">
            <v>1.6211355750000733</v>
          </cell>
          <cell r="AA77">
            <v>2.514725535000101</v>
          </cell>
          <cell r="AB77">
            <v>3.2971589850001237</v>
          </cell>
          <cell r="AC77">
            <v>4.2826802550001544</v>
          </cell>
          <cell r="AD77">
            <v>5.0543111850001843</v>
          </cell>
          <cell r="AE77">
            <v>5.7090435750002229</v>
          </cell>
          <cell r="AF77">
            <v>6.3881526750002475</v>
          </cell>
          <cell r="AG77">
            <v>7.2035192700002781</v>
          </cell>
          <cell r="AH77">
            <v>8.2409913150003149</v>
          </cell>
          <cell r="AI77">
            <v>9.1637731650003431</v>
          </cell>
          <cell r="AJ77">
            <v>9.926391450000386</v>
          </cell>
        </row>
        <row r="78">
          <cell r="F78">
            <v>2.3185833333333337</v>
          </cell>
          <cell r="G78">
            <v>2.3185833333333337</v>
          </cell>
          <cell r="H78">
            <v>2.3185833333333337</v>
          </cell>
          <cell r="I78">
            <v>2.3185833333333337</v>
          </cell>
          <cell r="J78">
            <v>2.3185833333333337</v>
          </cell>
          <cell r="K78">
            <v>2.3185833333333337</v>
          </cell>
          <cell r="L78">
            <v>2.3185833333333337</v>
          </cell>
          <cell r="M78">
            <v>2.3185833333333337</v>
          </cell>
          <cell r="N78">
            <v>2.3185833333333337</v>
          </cell>
          <cell r="O78">
            <v>2.3185833333333337</v>
          </cell>
          <cell r="P78">
            <v>2.3185833333333337</v>
          </cell>
          <cell r="Q78">
            <v>2.3185833333333337</v>
          </cell>
          <cell r="Y78">
            <v>2.3185833333333337</v>
          </cell>
          <cell r="Z78">
            <v>4.6371666666666673</v>
          </cell>
          <cell r="AA78">
            <v>6.955750000000001</v>
          </cell>
          <cell r="AB78">
            <v>9.2743333333333347</v>
          </cell>
          <cell r="AC78">
            <v>11.592916666666667</v>
          </cell>
          <cell r="AD78">
            <v>13.9115</v>
          </cell>
          <cell r="AE78">
            <v>16.230083333333333</v>
          </cell>
          <cell r="AF78">
            <v>18.548666666666666</v>
          </cell>
          <cell r="AG78">
            <v>20.867249999999999</v>
          </cell>
          <cell r="AH78">
            <v>23.185833333333331</v>
          </cell>
          <cell r="AI78">
            <v>25.504416666666664</v>
          </cell>
          <cell r="AJ78">
            <v>27.822999999999997</v>
          </cell>
        </row>
        <row r="79">
          <cell r="F79">
            <v>503.84329285731758</v>
          </cell>
          <cell r="G79">
            <v>433.86649339010808</v>
          </cell>
          <cell r="H79">
            <v>442.60379966557718</v>
          </cell>
          <cell r="I79">
            <v>376.47978472734974</v>
          </cell>
          <cell r="J79">
            <v>379.93803243726205</v>
          </cell>
          <cell r="K79">
            <v>444.45788271581597</v>
          </cell>
          <cell r="L79">
            <v>542.69014744352239</v>
          </cell>
          <cell r="M79">
            <v>533.55848937247549</v>
          </cell>
          <cell r="N79">
            <v>440.47788867210681</v>
          </cell>
          <cell r="O79">
            <v>413.74642980953399</v>
          </cell>
          <cell r="P79">
            <v>437.73350495780079</v>
          </cell>
          <cell r="Q79">
            <v>498.74875072882747</v>
          </cell>
          <cell r="Y79">
            <v>503.84329285731758</v>
          </cell>
          <cell r="Z79">
            <v>937.70978624742565</v>
          </cell>
          <cell r="AA79">
            <v>1380.313585913003</v>
          </cell>
          <cell r="AB79">
            <v>1756.7933706403528</v>
          </cell>
          <cell r="AC79">
            <v>2136.7314030776147</v>
          </cell>
          <cell r="AD79">
            <v>2581.1892857934308</v>
          </cell>
          <cell r="AE79">
            <v>3123.8794332369534</v>
          </cell>
          <cell r="AF79">
            <v>3657.4379226094279</v>
          </cell>
          <cell r="AG79">
            <v>4097.9158112815358</v>
          </cell>
          <cell r="AH79">
            <v>4511.6622410910686</v>
          </cell>
          <cell r="AI79">
            <v>4949.3957460488709</v>
          </cell>
          <cell r="AJ79">
            <v>5448.1444967776988</v>
          </cell>
        </row>
        <row r="82">
          <cell r="F82">
            <v>16.659349334663929</v>
          </cell>
          <cell r="G82">
            <v>15.216122981938094</v>
          </cell>
          <cell r="H82">
            <v>11.697022892550946</v>
          </cell>
          <cell r="I82">
            <v>18.057828690518118</v>
          </cell>
          <cell r="J82">
            <v>0</v>
          </cell>
          <cell r="K82">
            <v>0</v>
          </cell>
          <cell r="L82">
            <v>0</v>
          </cell>
          <cell r="M82">
            <v>0</v>
          </cell>
          <cell r="N82">
            <v>0</v>
          </cell>
          <cell r="O82">
            <v>0</v>
          </cell>
          <cell r="P82">
            <v>0</v>
          </cell>
          <cell r="Q82">
            <v>0</v>
          </cell>
          <cell r="Y82">
            <v>16.659349334663929</v>
          </cell>
          <cell r="Z82">
            <v>31.875472316602021</v>
          </cell>
          <cell r="AA82">
            <v>43.572495209152969</v>
          </cell>
          <cell r="AB82">
            <v>61.630323899671083</v>
          </cell>
          <cell r="AC82">
            <v>61.630323899671083</v>
          </cell>
          <cell r="AD82">
            <v>61.630323899671083</v>
          </cell>
          <cell r="AE82">
            <v>61.630323899671083</v>
          </cell>
          <cell r="AF82">
            <v>61.630323899671083</v>
          </cell>
          <cell r="AG82">
            <v>61.630323899671083</v>
          </cell>
          <cell r="AH82">
            <v>61.630323899671083</v>
          </cell>
          <cell r="AI82">
            <v>61.630323899671083</v>
          </cell>
          <cell r="AJ82">
            <v>61.630323899671083</v>
          </cell>
        </row>
        <row r="83">
          <cell r="F83">
            <v>2.4183021579138795</v>
          </cell>
          <cell r="G83">
            <v>2.2603424701734287</v>
          </cell>
          <cell r="H83">
            <v>2.5008859500107707</v>
          </cell>
          <cell r="I83">
            <v>2.1820166222476143</v>
          </cell>
          <cell r="J83">
            <v>2.8461174879048636</v>
          </cell>
          <cell r="K83">
            <v>2.3873850726661252</v>
          </cell>
          <cell r="L83">
            <v>2.1064810589548491</v>
          </cell>
          <cell r="M83">
            <v>2.1593655483489367</v>
          </cell>
          <cell r="N83">
            <v>2.4938158789855769</v>
          </cell>
          <cell r="O83">
            <v>2.8764657375674032</v>
          </cell>
          <cell r="P83">
            <v>2.6867481574827843</v>
          </cell>
          <cell r="Q83">
            <v>2.2807888723991687</v>
          </cell>
          <cell r="Y83">
            <v>2.4183021579138795</v>
          </cell>
          <cell r="Z83">
            <v>4.6786446280873086</v>
          </cell>
          <cell r="AA83">
            <v>7.1795305780980794</v>
          </cell>
          <cell r="AB83">
            <v>9.3615472003456937</v>
          </cell>
          <cell r="AC83">
            <v>12.207664688250556</v>
          </cell>
          <cell r="AD83">
            <v>14.595049760916682</v>
          </cell>
          <cell r="AE83">
            <v>16.701530819871532</v>
          </cell>
          <cell r="AF83">
            <v>18.86089636822047</v>
          </cell>
          <cell r="AG83">
            <v>21.354712247206045</v>
          </cell>
          <cell r="AH83">
            <v>24.231177984773449</v>
          </cell>
          <cell r="AI83">
            <v>26.917926142256235</v>
          </cell>
          <cell r="AJ83">
            <v>29.198715014655402</v>
          </cell>
        </row>
        <row r="84">
          <cell r="F84">
            <v>0.63459631426317586</v>
          </cell>
          <cell r="G84">
            <v>0.23076352385744878</v>
          </cell>
          <cell r="H84">
            <v>0.13808850040912848</v>
          </cell>
          <cell r="I84">
            <v>0.803993663411677</v>
          </cell>
          <cell r="J84">
            <v>0.46525849319855828</v>
          </cell>
          <cell r="K84">
            <v>0.93941626908577336</v>
          </cell>
          <cell r="L84">
            <v>1.3318615627947969</v>
          </cell>
          <cell r="M84">
            <v>1.2575085850623082</v>
          </cell>
          <cell r="N84">
            <v>0</v>
          </cell>
          <cell r="O84">
            <v>0</v>
          </cell>
          <cell r="P84">
            <v>0.67449016778741355</v>
          </cell>
          <cell r="Q84">
            <v>0.94764555270552953</v>
          </cell>
          <cell r="Y84">
            <v>0.63459631426317586</v>
          </cell>
          <cell r="Z84">
            <v>0.86535983812062467</v>
          </cell>
          <cell r="AA84">
            <v>1.0034483385297532</v>
          </cell>
          <cell r="AB84">
            <v>1.8074420019414301</v>
          </cell>
          <cell r="AC84">
            <v>2.2727004951399885</v>
          </cell>
          <cell r="AD84">
            <v>3.2121167642257618</v>
          </cell>
          <cell r="AE84">
            <v>4.5439783270205591</v>
          </cell>
          <cell r="AF84">
            <v>5.8014869120828676</v>
          </cell>
          <cell r="AG84">
            <v>5.8014869120828676</v>
          </cell>
          <cell r="AH84">
            <v>5.8014869120828676</v>
          </cell>
          <cell r="AI84">
            <v>6.4759770798702814</v>
          </cell>
          <cell r="AJ84">
            <v>7.4236226325758112</v>
          </cell>
        </row>
        <row r="85">
          <cell r="F85">
            <v>8.7493595404482816E-2</v>
          </cell>
          <cell r="G85">
            <v>8.792184689922293E-2</v>
          </cell>
          <cell r="H85">
            <v>0</v>
          </cell>
          <cell r="I85">
            <v>0.50331989722820314</v>
          </cell>
          <cell r="J85">
            <v>1.4101267521384713</v>
          </cell>
          <cell r="K85">
            <v>2.2845642228919973</v>
          </cell>
          <cell r="L85">
            <v>6.374248575226134</v>
          </cell>
          <cell r="M85">
            <v>5.9187976825631052</v>
          </cell>
          <cell r="N85">
            <v>2.0325492697202714</v>
          </cell>
          <cell r="O85">
            <v>0.61239977162315995</v>
          </cell>
          <cell r="P85">
            <v>0.86593597957623503</v>
          </cell>
          <cell r="Q85">
            <v>2.737680319451921</v>
          </cell>
          <cell r="Y85">
            <v>8.7493595404482816E-2</v>
          </cell>
          <cell r="Z85">
            <v>0.17541544230370576</v>
          </cell>
          <cell r="AA85">
            <v>0.17541544230370576</v>
          </cell>
          <cell r="AB85">
            <v>0.6787353395319089</v>
          </cell>
          <cell r="AC85">
            <v>2.0888620916703804</v>
          </cell>
          <cell r="AD85">
            <v>4.3734263145623782</v>
          </cell>
          <cell r="AE85">
            <v>10.747674889788513</v>
          </cell>
          <cell r="AF85">
            <v>16.666472572351619</v>
          </cell>
          <cell r="AG85">
            <v>18.69902184207189</v>
          </cell>
          <cell r="AH85">
            <v>19.31142161369505</v>
          </cell>
          <cell r="AI85">
            <v>20.177357593271285</v>
          </cell>
          <cell r="AJ85">
            <v>22.915037912723207</v>
          </cell>
        </row>
        <row r="86">
          <cell r="F86">
            <v>12.171585931334237</v>
          </cell>
          <cell r="G86">
            <v>11.51115134481741</v>
          </cell>
          <cell r="H86">
            <v>13.674057491427666</v>
          </cell>
          <cell r="I86">
            <v>12.80497449539045</v>
          </cell>
          <cell r="J86">
            <v>9.8014485468788877</v>
          </cell>
          <cell r="K86">
            <v>7.435262410512018</v>
          </cell>
          <cell r="L86">
            <v>15.229802124853288</v>
          </cell>
          <cell r="M86">
            <v>15.359478048847361</v>
          </cell>
          <cell r="N86">
            <v>6.2202857476679512</v>
          </cell>
          <cell r="O86">
            <v>9.4280983512137073</v>
          </cell>
          <cell r="P86">
            <v>13.722299470734049</v>
          </cell>
          <cell r="Q86">
            <v>14.829695829748761</v>
          </cell>
          <cell r="Y86">
            <v>12.171585931334237</v>
          </cell>
          <cell r="Z86">
            <v>23.682737276151649</v>
          </cell>
          <cell r="AA86">
            <v>37.356794767579316</v>
          </cell>
          <cell r="AB86">
            <v>50.16176926296977</v>
          </cell>
          <cell r="AC86">
            <v>59.963217809848658</v>
          </cell>
          <cell r="AD86">
            <v>67.398480220360682</v>
          </cell>
          <cell r="AE86">
            <v>82.628282345213975</v>
          </cell>
          <cell r="AF86">
            <v>97.98776039406134</v>
          </cell>
          <cell r="AG86">
            <v>104.20804614172928</v>
          </cell>
          <cell r="AH86">
            <v>113.63614449294299</v>
          </cell>
          <cell r="AI86">
            <v>127.35844396367703</v>
          </cell>
          <cell r="AJ86">
            <v>142.18813979342579</v>
          </cell>
        </row>
        <row r="87">
          <cell r="F87">
            <v>45.362802747509356</v>
          </cell>
          <cell r="G87">
            <v>30.988790377954732</v>
          </cell>
          <cell r="H87">
            <v>27.494903667483531</v>
          </cell>
          <cell r="I87">
            <v>20.184034667279061</v>
          </cell>
          <cell r="J87">
            <v>23.696010674364199</v>
          </cell>
          <cell r="K87">
            <v>27.433187296176783</v>
          </cell>
          <cell r="L87">
            <v>43.95885720073057</v>
          </cell>
          <cell r="M87">
            <v>43.406129424338225</v>
          </cell>
          <cell r="N87">
            <v>27.4680262550606</v>
          </cell>
          <cell r="O87">
            <v>16.741671818654677</v>
          </cell>
          <cell r="P87">
            <v>22.151704064436132</v>
          </cell>
          <cell r="Q87">
            <v>31.104075625464954</v>
          </cell>
          <cell r="Y87">
            <v>45.362802747509356</v>
          </cell>
          <cell r="Z87">
            <v>76.351593125464092</v>
          </cell>
          <cell r="AA87">
            <v>103.84649679294762</v>
          </cell>
          <cell r="AB87">
            <v>124.03053146022668</v>
          </cell>
          <cell r="AC87">
            <v>147.72654213459089</v>
          </cell>
          <cell r="AD87">
            <v>175.15972943076767</v>
          </cell>
          <cell r="AE87">
            <v>219.11858663149823</v>
          </cell>
          <cell r="AF87">
            <v>262.52471605583645</v>
          </cell>
          <cell r="AG87">
            <v>289.99274231089703</v>
          </cell>
          <cell r="AH87">
            <v>306.73441412955168</v>
          </cell>
          <cell r="AI87">
            <v>328.88611819398784</v>
          </cell>
          <cell r="AJ87">
            <v>359.99019381945277</v>
          </cell>
        </row>
        <row r="88">
          <cell r="F88">
            <v>1.6949183619703825</v>
          </cell>
          <cell r="G88">
            <v>1.2543666263264961</v>
          </cell>
          <cell r="H88">
            <v>1.3960909439636342</v>
          </cell>
          <cell r="I88">
            <v>0.75568927670585018</v>
          </cell>
          <cell r="J88">
            <v>1.6994405672427921</v>
          </cell>
          <cell r="K88">
            <v>3.637539502720962</v>
          </cell>
          <cell r="L88">
            <v>1.7282077917900645</v>
          </cell>
          <cell r="M88">
            <v>1.8215385114986806</v>
          </cell>
          <cell r="N88">
            <v>0.7448513400985709</v>
          </cell>
          <cell r="O88">
            <v>0.48309407590896969</v>
          </cell>
          <cell r="P88">
            <v>0.75828950261992822</v>
          </cell>
          <cell r="Q88">
            <v>1.5206369631919872</v>
          </cell>
          <cell r="Y88">
            <v>1.6949183619703825</v>
          </cell>
          <cell r="Z88">
            <v>2.9492849882968786</v>
          </cell>
          <cell r="AA88">
            <v>4.345375932260513</v>
          </cell>
          <cell r="AB88">
            <v>5.1010652089663635</v>
          </cell>
          <cell r="AC88">
            <v>6.8005057762091559</v>
          </cell>
          <cell r="AD88">
            <v>10.438045278930119</v>
          </cell>
          <cell r="AE88">
            <v>12.166253070720183</v>
          </cell>
          <cell r="AF88">
            <v>13.987791582218863</v>
          </cell>
          <cell r="AG88">
            <v>14.732642922317433</v>
          </cell>
          <cell r="AH88">
            <v>15.215736998226403</v>
          </cell>
          <cell r="AI88">
            <v>15.97402650084633</v>
          </cell>
          <cell r="AJ88">
            <v>17.494663464038318</v>
          </cell>
        </row>
        <row r="89">
          <cell r="F89">
            <v>1.9084723508735486</v>
          </cell>
          <cell r="G89">
            <v>1.3261576949719251</v>
          </cell>
          <cell r="H89">
            <v>1.6425202832035046</v>
          </cell>
          <cell r="I89">
            <v>2.0192623505180007</v>
          </cell>
          <cell r="J89">
            <v>1.5234331579265101</v>
          </cell>
          <cell r="K89">
            <v>0.7125594229159915</v>
          </cell>
          <cell r="L89">
            <v>1.8292850696506449</v>
          </cell>
          <cell r="M89">
            <v>0.8050565817956834</v>
          </cell>
          <cell r="N89">
            <v>1.1090736589385022</v>
          </cell>
          <cell r="O89">
            <v>1.5549448343332701</v>
          </cell>
          <cell r="P89">
            <v>1.0630536686230105</v>
          </cell>
          <cell r="Q89">
            <v>1.2611811851402854</v>
          </cell>
          <cell r="Y89">
            <v>1.9084723508735486</v>
          </cell>
          <cell r="Z89">
            <v>3.2346300458454738</v>
          </cell>
          <cell r="AA89">
            <v>4.8771503290489786</v>
          </cell>
          <cell r="AB89">
            <v>6.8964126795669793</v>
          </cell>
          <cell r="AC89">
            <v>8.4198458374934901</v>
          </cell>
          <cell r="AD89">
            <v>9.132405260409481</v>
          </cell>
          <cell r="AE89">
            <v>10.961690330060126</v>
          </cell>
          <cell r="AF89">
            <v>11.76674691185581</v>
          </cell>
          <cell r="AG89">
            <v>12.875820570794312</v>
          </cell>
          <cell r="AH89">
            <v>14.430765405127582</v>
          </cell>
          <cell r="AI89">
            <v>15.493819073750593</v>
          </cell>
          <cell r="AJ89">
            <v>16.755000258890878</v>
          </cell>
        </row>
        <row r="90">
          <cell r="F90">
            <v>3.4735394892134145E-3</v>
          </cell>
          <cell r="G90">
            <v>2.6217510119072958E-3</v>
          </cell>
          <cell r="H90">
            <v>2.876280380207289E-3</v>
          </cell>
          <cell r="I90">
            <v>2.3907077306048485E-3</v>
          </cell>
          <cell r="J90">
            <v>1.4260101099652118E-3</v>
          </cell>
          <cell r="K90">
            <v>3.0605362095472103E-3</v>
          </cell>
          <cell r="L90">
            <v>4.3091515942392002E-3</v>
          </cell>
          <cell r="M90">
            <v>4.344415909884579E-3</v>
          </cell>
          <cell r="N90">
            <v>0</v>
          </cell>
          <cell r="O90">
            <v>0</v>
          </cell>
          <cell r="P90">
            <v>2.0502738208748815E-3</v>
          </cell>
          <cell r="Q90">
            <v>2.930254398865319E-3</v>
          </cell>
          <cell r="Y90">
            <v>3.4735394892134145E-3</v>
          </cell>
          <cell r="Z90">
            <v>6.0952905011207106E-3</v>
          </cell>
          <cell r="AA90">
            <v>8.9715708813280001E-3</v>
          </cell>
          <cell r="AB90">
            <v>1.1362278611932848E-2</v>
          </cell>
          <cell r="AC90">
            <v>1.2788288721898061E-2</v>
          </cell>
          <cell r="AD90">
            <v>1.5848824931445273E-2</v>
          </cell>
          <cell r="AE90">
            <v>2.0157976525684473E-2</v>
          </cell>
          <cell r="AF90">
            <v>2.4502392435569051E-2</v>
          </cell>
          <cell r="AG90">
            <v>2.4502392435569051E-2</v>
          </cell>
          <cell r="AH90">
            <v>2.4502392435569051E-2</v>
          </cell>
          <cell r="AI90">
            <v>2.6552666256443931E-2</v>
          </cell>
          <cell r="AJ90">
            <v>2.9482920655309251E-2</v>
          </cell>
        </row>
        <row r="91">
          <cell r="Y91">
            <v>0</v>
          </cell>
          <cell r="Z91">
            <v>0</v>
          </cell>
          <cell r="AA91">
            <v>0</v>
          </cell>
          <cell r="AB91">
            <v>0</v>
          </cell>
          <cell r="AC91">
            <v>0</v>
          </cell>
          <cell r="AD91">
            <v>0</v>
          </cell>
          <cell r="AE91">
            <v>0</v>
          </cell>
          <cell r="AF91">
            <v>0</v>
          </cell>
          <cell r="AG91">
            <v>0</v>
          </cell>
          <cell r="AH91">
            <v>0</v>
          </cell>
          <cell r="AI91">
            <v>0</v>
          </cell>
          <cell r="AJ91">
            <v>0</v>
          </cell>
        </row>
        <row r="92">
          <cell r="F92">
            <v>16.898656696000163</v>
          </cell>
          <cell r="G92">
            <v>23.278215976943727</v>
          </cell>
          <cell r="H92">
            <v>28.081422518024649</v>
          </cell>
          <cell r="I92">
            <v>28.189091611037185</v>
          </cell>
          <cell r="J92">
            <v>31.772397077446591</v>
          </cell>
          <cell r="K92">
            <v>29.079066427819416</v>
          </cell>
          <cell r="L92">
            <v>29.079656621897929</v>
          </cell>
          <cell r="M92">
            <v>28.416495101926881</v>
          </cell>
          <cell r="N92">
            <v>27.687407472815224</v>
          </cell>
          <cell r="O92">
            <v>30.846550646822902</v>
          </cell>
          <cell r="P92">
            <v>32.689054199182834</v>
          </cell>
          <cell r="Q92">
            <v>34.216638584636435</v>
          </cell>
          <cell r="Y92">
            <v>16.898656696000163</v>
          </cell>
          <cell r="Z92">
            <v>40.176872672943887</v>
          </cell>
          <cell r="AA92">
            <v>68.258295190968539</v>
          </cell>
          <cell r="AB92">
            <v>96.447386802005724</v>
          </cell>
          <cell r="AC92">
            <v>128.21978387945231</v>
          </cell>
          <cell r="AD92">
            <v>157.29885030727172</v>
          </cell>
          <cell r="AE92">
            <v>186.37850692916965</v>
          </cell>
          <cell r="AF92">
            <v>214.79500203109652</v>
          </cell>
          <cell r="AG92">
            <v>242.48240950391175</v>
          </cell>
          <cell r="AH92">
            <v>273.32896015073464</v>
          </cell>
          <cell r="AI92">
            <v>306.01801434991751</v>
          </cell>
          <cell r="AJ92">
            <v>340.23465293455394</v>
          </cell>
        </row>
        <row r="93">
          <cell r="F93">
            <v>12.9643</v>
          </cell>
          <cell r="G93">
            <v>11.88307</v>
          </cell>
          <cell r="H93">
            <v>12.257700000000002</v>
          </cell>
          <cell r="I93">
            <v>8.2389500000000009</v>
          </cell>
          <cell r="J93">
            <v>7.9111400000000005</v>
          </cell>
          <cell r="K93">
            <v>12.37842</v>
          </cell>
          <cell r="L93">
            <v>14.662430000000001</v>
          </cell>
          <cell r="M93">
            <v>15.348360000000001</v>
          </cell>
          <cell r="N93">
            <v>14.96715</v>
          </cell>
          <cell r="O93">
            <v>14.358189999999999</v>
          </cell>
          <cell r="P93">
            <v>13.96884</v>
          </cell>
          <cell r="Q93">
            <v>14.99837</v>
          </cell>
          <cell r="Y93">
            <v>12.9643</v>
          </cell>
          <cell r="Z93">
            <v>24.847369999999998</v>
          </cell>
          <cell r="AA93">
            <v>37.105069999999998</v>
          </cell>
          <cell r="AB93">
            <v>45.34402</v>
          </cell>
          <cell r="AC93">
            <v>53.255160000000004</v>
          </cell>
          <cell r="AD93">
            <v>65.633580000000009</v>
          </cell>
          <cell r="AE93">
            <v>80.29601000000001</v>
          </cell>
          <cell r="AF93">
            <v>95.644370000000009</v>
          </cell>
          <cell r="AG93">
            <v>110.61152000000001</v>
          </cell>
          <cell r="AH93">
            <v>124.96971000000001</v>
          </cell>
          <cell r="AI93">
            <v>138.93855000000002</v>
          </cell>
          <cell r="AJ93">
            <v>153.93692000000001</v>
          </cell>
        </row>
        <row r="94">
          <cell r="F94">
            <v>3.1677852916081433</v>
          </cell>
          <cell r="G94">
            <v>2.9686942963709493</v>
          </cell>
          <cell r="H94">
            <v>3.0062979854949061</v>
          </cell>
          <cell r="I94">
            <v>2.5871019876099695</v>
          </cell>
          <cell r="J94">
            <v>2.5435880523742687</v>
          </cell>
          <cell r="K94">
            <v>3.030195716224847</v>
          </cell>
          <cell r="L94">
            <v>3.2703893594997235</v>
          </cell>
          <cell r="M94">
            <v>3.3408627536158786</v>
          </cell>
          <cell r="N94">
            <v>3.2790397009660293</v>
          </cell>
          <cell r="O94">
            <v>3.2163378468004566</v>
          </cell>
          <cell r="P94">
            <v>3.1545147941506069</v>
          </cell>
          <cell r="Q94">
            <v>3.2372974845812701</v>
          </cell>
          <cell r="Y94">
            <v>3.1677852916081433</v>
          </cell>
          <cell r="Z94">
            <v>6.1364795879790925</v>
          </cell>
          <cell r="AA94">
            <v>9.1427775734739996</v>
          </cell>
          <cell r="AB94">
            <v>11.729879561083969</v>
          </cell>
          <cell r="AC94">
            <v>14.273467613458237</v>
          </cell>
          <cell r="AD94">
            <v>17.303663329683083</v>
          </cell>
          <cell r="AE94">
            <v>20.574052689182807</v>
          </cell>
          <cell r="AF94">
            <v>23.914915442798687</v>
          </cell>
          <cell r="AG94">
            <v>27.193955143764718</v>
          </cell>
          <cell r="AH94">
            <v>30.410292990565175</v>
          </cell>
          <cell r="AI94">
            <v>33.564807784715782</v>
          </cell>
          <cell r="AJ94">
            <v>36.802105269297051</v>
          </cell>
        </row>
        <row r="95">
          <cell r="F95">
            <v>113.97173632103049</v>
          </cell>
          <cell r="G95">
            <v>101.00821889126536</v>
          </cell>
          <cell r="H95">
            <v>101.89186651294895</v>
          </cell>
          <cell r="I95">
            <v>96.328653969676736</v>
          </cell>
          <cell r="J95">
            <v>83.670386819585119</v>
          </cell>
          <cell r="K95">
            <v>89.32065687722347</v>
          </cell>
          <cell r="L95">
            <v>119.57552851699225</v>
          </cell>
          <cell r="M95">
            <v>117.83793665390695</v>
          </cell>
          <cell r="N95">
            <v>86.002199324252729</v>
          </cell>
          <cell r="O95">
            <v>80.117753082924537</v>
          </cell>
          <cell r="P95">
            <v>91.736980278413867</v>
          </cell>
          <cell r="Q95">
            <v>107.13694067171919</v>
          </cell>
          <cell r="Y95">
            <v>113.97173632103049</v>
          </cell>
          <cell r="Z95">
            <v>214.97995521229583</v>
          </cell>
          <cell r="AA95">
            <v>316.87182172524479</v>
          </cell>
          <cell r="AB95">
            <v>413.20047569492158</v>
          </cell>
          <cell r="AC95">
            <v>496.87086251450665</v>
          </cell>
          <cell r="AD95">
            <v>586.19151939173014</v>
          </cell>
          <cell r="AE95">
            <v>705.76704790872247</v>
          </cell>
          <cell r="AF95">
            <v>823.60498456262928</v>
          </cell>
          <cell r="AG95">
            <v>909.60718388688201</v>
          </cell>
          <cell r="AH95">
            <v>989.72493696980632</v>
          </cell>
          <cell r="AI95">
            <v>1081.4619172482205</v>
          </cell>
          <cell r="AJ95">
            <v>1188.5988579199395</v>
          </cell>
        </row>
        <row r="97">
          <cell r="F97">
            <v>389.87155653628707</v>
          </cell>
          <cell r="G97">
            <v>332.85827449884272</v>
          </cell>
          <cell r="H97">
            <v>340.71193315262826</v>
          </cell>
          <cell r="I97">
            <v>280.151130757673</v>
          </cell>
          <cell r="J97">
            <v>296.26764561767692</v>
          </cell>
          <cell r="K97">
            <v>355.13722583859249</v>
          </cell>
          <cell r="L97">
            <v>423.11461892653017</v>
          </cell>
          <cell r="M97">
            <v>415.72055271856857</v>
          </cell>
          <cell r="N97">
            <v>354.47568934785409</v>
          </cell>
          <cell r="O97">
            <v>333.62867672660946</v>
          </cell>
          <cell r="P97">
            <v>345.99652467938694</v>
          </cell>
          <cell r="Q97">
            <v>391.6118100571083</v>
          </cell>
          <cell r="Y97">
            <v>389.87155653628707</v>
          </cell>
          <cell r="Z97">
            <v>722.72983103512979</v>
          </cell>
          <cell r="AA97">
            <v>1063.4417641877581</v>
          </cell>
          <cell r="AB97">
            <v>1343.5928949454312</v>
          </cell>
          <cell r="AC97">
            <v>1639.8605405631081</v>
          </cell>
          <cell r="AD97">
            <v>1994.9977664017006</v>
          </cell>
          <cell r="AE97">
            <v>2418.1123853282311</v>
          </cell>
          <cell r="AF97">
            <v>2833.8329380467985</v>
          </cell>
          <cell r="AG97">
            <v>3188.3086273946537</v>
          </cell>
          <cell r="AH97">
            <v>3521.9373041212621</v>
          </cell>
          <cell r="AI97">
            <v>3867.9338288006502</v>
          </cell>
          <cell r="AJ97">
            <v>4259.5456388577595</v>
          </cell>
        </row>
      </sheetData>
      <sheetData sheetId="32" refreshError="1">
        <row r="1">
          <cell r="C1">
            <v>1</v>
          </cell>
          <cell r="D1">
            <v>2</v>
          </cell>
          <cell r="E1">
            <v>3</v>
          </cell>
          <cell r="F1">
            <v>4</v>
          </cell>
          <cell r="G1">
            <v>5</v>
          </cell>
          <cell r="H1">
            <v>6</v>
          </cell>
          <cell r="I1">
            <v>7</v>
          </cell>
          <cell r="J1">
            <v>8</v>
          </cell>
          <cell r="K1">
            <v>9</v>
          </cell>
          <cell r="L1">
            <v>10</v>
          </cell>
          <cell r="M1">
            <v>11</v>
          </cell>
          <cell r="N1">
            <v>12</v>
          </cell>
          <cell r="T1">
            <v>1</v>
          </cell>
          <cell r="U1">
            <v>2</v>
          </cell>
          <cell r="V1">
            <v>3</v>
          </cell>
          <cell r="W1">
            <v>4</v>
          </cell>
          <cell r="X1">
            <v>5</v>
          </cell>
          <cell r="Y1">
            <v>6</v>
          </cell>
          <cell r="Z1">
            <v>7</v>
          </cell>
          <cell r="AA1">
            <v>8</v>
          </cell>
          <cell r="AB1">
            <v>9</v>
          </cell>
          <cell r="AC1">
            <v>10</v>
          </cell>
          <cell r="AD1">
            <v>11</v>
          </cell>
          <cell r="AE1">
            <v>12</v>
          </cell>
        </row>
        <row r="2">
          <cell r="C2" t="str">
            <v>Business Plan 2009</v>
          </cell>
        </row>
        <row r="3">
          <cell r="C3">
            <v>39814</v>
          </cell>
          <cell r="D3">
            <v>39845</v>
          </cell>
          <cell r="E3">
            <v>39873</v>
          </cell>
          <cell r="F3">
            <v>39904</v>
          </cell>
          <cell r="G3">
            <v>39934</v>
          </cell>
          <cell r="H3">
            <v>39965</v>
          </cell>
          <cell r="I3">
            <v>39995</v>
          </cell>
          <cell r="J3">
            <v>40026</v>
          </cell>
          <cell r="K3">
            <v>40057</v>
          </cell>
          <cell r="L3">
            <v>40087</v>
          </cell>
          <cell r="M3">
            <v>40118</v>
          </cell>
          <cell r="N3">
            <v>40148</v>
          </cell>
          <cell r="T3">
            <v>39083</v>
          </cell>
          <cell r="U3">
            <v>39114</v>
          </cell>
          <cell r="V3">
            <v>39142</v>
          </cell>
          <cell r="W3">
            <v>39173</v>
          </cell>
          <cell r="X3">
            <v>39203</v>
          </cell>
          <cell r="Y3">
            <v>39234</v>
          </cell>
          <cell r="Z3">
            <v>39264</v>
          </cell>
          <cell r="AA3">
            <v>39295</v>
          </cell>
          <cell r="AB3">
            <v>39326</v>
          </cell>
          <cell r="AC3">
            <v>39356</v>
          </cell>
          <cell r="AD3">
            <v>39387</v>
          </cell>
          <cell r="AE3">
            <v>39417</v>
          </cell>
        </row>
        <row r="5">
          <cell r="C5">
            <v>5.67</v>
          </cell>
          <cell r="D5">
            <v>5.32</v>
          </cell>
          <cell r="E5">
            <v>5.65</v>
          </cell>
          <cell r="F5">
            <v>7.43</v>
          </cell>
          <cell r="G5">
            <v>8.6300000000000008</v>
          </cell>
          <cell r="H5">
            <v>7.05</v>
          </cell>
          <cell r="I5">
            <v>6.58</v>
          </cell>
          <cell r="J5">
            <v>5.87</v>
          </cell>
          <cell r="K5">
            <v>5.82</v>
          </cell>
          <cell r="L5">
            <v>6.06</v>
          </cell>
          <cell r="M5">
            <v>5.87</v>
          </cell>
          <cell r="N5">
            <v>6.01</v>
          </cell>
          <cell r="T5">
            <v>5.67</v>
          </cell>
          <cell r="U5">
            <v>10.99</v>
          </cell>
          <cell r="V5">
            <v>16.64</v>
          </cell>
          <cell r="W5">
            <v>24.07</v>
          </cell>
          <cell r="X5">
            <v>32.700000000000003</v>
          </cell>
          <cell r="Y5">
            <v>39.75</v>
          </cell>
          <cell r="Z5">
            <v>46.33</v>
          </cell>
          <cell r="AA5">
            <v>52.199999999999996</v>
          </cell>
          <cell r="AB5">
            <v>58.019999999999996</v>
          </cell>
          <cell r="AC5">
            <v>64.08</v>
          </cell>
          <cell r="AD5">
            <v>69.95</v>
          </cell>
          <cell r="AE5">
            <v>75.960000000000008</v>
          </cell>
        </row>
        <row r="6">
          <cell r="C6">
            <v>0.84</v>
          </cell>
          <cell r="D6">
            <v>0.65</v>
          </cell>
          <cell r="E6">
            <v>0.86</v>
          </cell>
          <cell r="F6">
            <v>1.45</v>
          </cell>
          <cell r="G6">
            <v>1.1200000000000001</v>
          </cell>
          <cell r="H6">
            <v>0.67</v>
          </cell>
          <cell r="I6">
            <v>0.42</v>
          </cell>
          <cell r="J6">
            <v>0.25</v>
          </cell>
          <cell r="K6">
            <v>0.23</v>
          </cell>
          <cell r="L6">
            <v>0.35</v>
          </cell>
          <cell r="M6">
            <v>0.57999999999999996</v>
          </cell>
          <cell r="N6">
            <v>0.89</v>
          </cell>
          <cell r="T6">
            <v>0.84</v>
          </cell>
          <cell r="U6">
            <v>1.49</v>
          </cell>
          <cell r="V6">
            <v>2.35</v>
          </cell>
          <cell r="W6">
            <v>3.8</v>
          </cell>
          <cell r="X6">
            <v>4.92</v>
          </cell>
          <cell r="Y6">
            <v>5.59</v>
          </cell>
          <cell r="Z6">
            <v>6.01</v>
          </cell>
          <cell r="AA6">
            <v>6.26</v>
          </cell>
          <cell r="AB6">
            <v>6.49</v>
          </cell>
          <cell r="AC6">
            <v>6.84</v>
          </cell>
          <cell r="AD6">
            <v>7.42</v>
          </cell>
          <cell r="AE6">
            <v>8.31</v>
          </cell>
        </row>
        <row r="7">
          <cell r="C7">
            <v>1.77</v>
          </cell>
          <cell r="D7">
            <v>1.66</v>
          </cell>
          <cell r="E7">
            <v>1.79</v>
          </cell>
          <cell r="F7">
            <v>1.8</v>
          </cell>
          <cell r="G7">
            <v>1.1200000000000001</v>
          </cell>
          <cell r="H7">
            <v>0.86</v>
          </cell>
          <cell r="I7">
            <v>0.83</v>
          </cell>
          <cell r="J7">
            <v>0.69</v>
          </cell>
          <cell r="K7">
            <v>0.63</v>
          </cell>
          <cell r="L7">
            <v>0.91</v>
          </cell>
          <cell r="M7">
            <v>1.18</v>
          </cell>
          <cell r="N7">
            <v>1.77</v>
          </cell>
          <cell r="T7">
            <v>1.77</v>
          </cell>
          <cell r="U7">
            <v>3.4299999999999997</v>
          </cell>
          <cell r="V7">
            <v>5.22</v>
          </cell>
          <cell r="W7">
            <v>7.02</v>
          </cell>
          <cell r="X7">
            <v>8.14</v>
          </cell>
          <cell r="Y7">
            <v>9</v>
          </cell>
          <cell r="Z7">
            <v>9.83</v>
          </cell>
          <cell r="AA7">
            <v>10.52</v>
          </cell>
          <cell r="AB7">
            <v>11.15</v>
          </cell>
          <cell r="AC7">
            <v>12.06</v>
          </cell>
          <cell r="AD7">
            <v>13.24</v>
          </cell>
          <cell r="AE7">
            <v>15.01</v>
          </cell>
        </row>
        <row r="8">
          <cell r="C8">
            <v>1.55</v>
          </cell>
          <cell r="D8">
            <v>1.46</v>
          </cell>
          <cell r="E8">
            <v>1.46</v>
          </cell>
          <cell r="F8">
            <v>1.36</v>
          </cell>
          <cell r="G8">
            <v>1.26</v>
          </cell>
          <cell r="H8">
            <v>1.01</v>
          </cell>
          <cell r="I8">
            <v>0.68</v>
          </cell>
          <cell r="J8">
            <v>0.5</v>
          </cell>
          <cell r="K8">
            <v>0.39</v>
          </cell>
          <cell r="L8">
            <v>0.8</v>
          </cell>
          <cell r="M8">
            <v>1.1000000000000001</v>
          </cell>
          <cell r="N8">
            <v>1.49</v>
          </cell>
          <cell r="T8">
            <v>1.55</v>
          </cell>
          <cell r="U8">
            <v>3.01</v>
          </cell>
          <cell r="V8">
            <v>4.47</v>
          </cell>
          <cell r="W8">
            <v>5.83</v>
          </cell>
          <cell r="X8">
            <v>7.09</v>
          </cell>
          <cell r="Y8">
            <v>8.1</v>
          </cell>
          <cell r="Z8">
            <v>8.7799999999999994</v>
          </cell>
          <cell r="AA8">
            <v>9.2799999999999994</v>
          </cell>
          <cell r="AB8">
            <v>9.67</v>
          </cell>
          <cell r="AC8">
            <v>10.47</v>
          </cell>
          <cell r="AD8">
            <v>11.57</v>
          </cell>
          <cell r="AE8">
            <v>13.06</v>
          </cell>
        </row>
        <row r="9">
          <cell r="C9">
            <v>1.8</v>
          </cell>
          <cell r="D9">
            <v>1.4</v>
          </cell>
          <cell r="E9">
            <v>1.77</v>
          </cell>
          <cell r="F9">
            <v>2.92</v>
          </cell>
          <cell r="G9">
            <v>2.36</v>
          </cell>
          <cell r="H9">
            <v>1.37</v>
          </cell>
          <cell r="I9">
            <v>0.86</v>
          </cell>
          <cell r="J9">
            <v>0.5</v>
          </cell>
          <cell r="K9">
            <v>0.48</v>
          </cell>
          <cell r="L9">
            <v>0.69</v>
          </cell>
          <cell r="M9">
            <v>1.19</v>
          </cell>
          <cell r="N9">
            <v>1.96</v>
          </cell>
          <cell r="T9">
            <v>1.8</v>
          </cell>
          <cell r="U9">
            <v>3.2</v>
          </cell>
          <cell r="V9">
            <v>4.9700000000000006</v>
          </cell>
          <cell r="W9">
            <v>7.8900000000000006</v>
          </cell>
          <cell r="X9">
            <v>10.25</v>
          </cell>
          <cell r="Y9">
            <v>11.620000000000001</v>
          </cell>
          <cell r="Z9">
            <v>12.48</v>
          </cell>
          <cell r="AA9">
            <v>12.98</v>
          </cell>
          <cell r="AB9">
            <v>13.46</v>
          </cell>
          <cell r="AC9">
            <v>14.15</v>
          </cell>
          <cell r="AD9">
            <v>15.34</v>
          </cell>
          <cell r="AE9">
            <v>17.3</v>
          </cell>
        </row>
        <row r="10">
          <cell r="C10">
            <v>34.248810839195436</v>
          </cell>
          <cell r="D10">
            <v>31.228565746224536</v>
          </cell>
          <cell r="E10">
            <v>35.143370430030267</v>
          </cell>
          <cell r="F10">
            <v>30.537375266986636</v>
          </cell>
          <cell r="G10">
            <v>35.485250113602099</v>
          </cell>
          <cell r="H10">
            <v>32.841217191330827</v>
          </cell>
          <cell r="I10">
            <v>33.671183772393078</v>
          </cell>
          <cell r="J10">
            <v>33.251242681862365</v>
          </cell>
          <cell r="K10">
            <v>31.102513658073029</v>
          </cell>
          <cell r="L10">
            <v>32.654301255889528</v>
          </cell>
          <cell r="M10">
            <v>36.081986322622107</v>
          </cell>
          <cell r="N10">
            <v>37.568524244784236</v>
          </cell>
          <cell r="T10">
            <v>34.248810839195436</v>
          </cell>
          <cell r="U10">
            <v>65.477376585419975</v>
          </cell>
          <cell r="V10">
            <v>100.62074701545023</v>
          </cell>
          <cell r="W10">
            <v>131.15812228243686</v>
          </cell>
          <cell r="X10">
            <v>166.64337239603896</v>
          </cell>
          <cell r="Y10">
            <v>199.48458958736978</v>
          </cell>
          <cell r="Z10">
            <v>233.15577335976286</v>
          </cell>
          <cell r="AA10">
            <v>266.40701604162524</v>
          </cell>
          <cell r="AB10">
            <v>297.50952969969825</v>
          </cell>
          <cell r="AC10">
            <v>330.1638309555878</v>
          </cell>
          <cell r="AD10">
            <v>366.24581727820993</v>
          </cell>
          <cell r="AE10">
            <v>403.81434152299414</v>
          </cell>
        </row>
        <row r="11">
          <cell r="C11">
            <v>0.16</v>
          </cell>
          <cell r="D11">
            <v>0.12</v>
          </cell>
          <cell r="E11">
            <v>0.14000000000000001</v>
          </cell>
          <cell r="F11">
            <v>0.14000000000000001</v>
          </cell>
          <cell r="G11">
            <v>0.14000000000000001</v>
          </cell>
          <cell r="H11">
            <v>0.14000000000000001</v>
          </cell>
          <cell r="I11">
            <v>0.1</v>
          </cell>
          <cell r="J11">
            <v>0.05</v>
          </cell>
          <cell r="K11">
            <v>0.05</v>
          </cell>
          <cell r="L11">
            <v>0.09</v>
          </cell>
          <cell r="M11">
            <v>0.12</v>
          </cell>
          <cell r="N11">
            <v>0.18</v>
          </cell>
          <cell r="T11">
            <v>0.16</v>
          </cell>
          <cell r="U11">
            <v>0.28000000000000003</v>
          </cell>
          <cell r="V11">
            <v>0.42000000000000004</v>
          </cell>
          <cell r="W11">
            <v>0.56000000000000005</v>
          </cell>
          <cell r="X11">
            <v>0.70000000000000007</v>
          </cell>
          <cell r="Y11">
            <v>0.84000000000000008</v>
          </cell>
          <cell r="Z11">
            <v>0.94000000000000006</v>
          </cell>
          <cell r="AA11">
            <v>0.9900000000000001</v>
          </cell>
          <cell r="AB11">
            <v>1.04</v>
          </cell>
          <cell r="AC11">
            <v>1.1300000000000001</v>
          </cell>
          <cell r="AD11">
            <v>1.25</v>
          </cell>
          <cell r="AE11">
            <v>1.43</v>
          </cell>
        </row>
        <row r="12">
          <cell r="C12">
            <v>2.64</v>
          </cell>
          <cell r="D12">
            <v>2.3199999999999998</v>
          </cell>
          <cell r="E12">
            <v>2.64</v>
          </cell>
          <cell r="F12">
            <v>3.25</v>
          </cell>
          <cell r="G12">
            <v>3.23</v>
          </cell>
          <cell r="H12">
            <v>2.81</v>
          </cell>
          <cell r="I12">
            <v>2.41</v>
          </cell>
          <cell r="J12">
            <v>1.85</v>
          </cell>
          <cell r="K12">
            <v>1.5</v>
          </cell>
          <cell r="L12">
            <v>1.88</v>
          </cell>
          <cell r="M12">
            <v>2.29</v>
          </cell>
          <cell r="N12">
            <v>2.92</v>
          </cell>
          <cell r="T12">
            <v>2.64</v>
          </cell>
          <cell r="U12">
            <v>4.96</v>
          </cell>
          <cell r="V12">
            <v>7.6</v>
          </cell>
          <cell r="W12">
            <v>10.85</v>
          </cell>
          <cell r="X12">
            <v>14.08</v>
          </cell>
          <cell r="Y12">
            <v>16.89</v>
          </cell>
          <cell r="Z12">
            <v>19.3</v>
          </cell>
          <cell r="AA12">
            <v>21.150000000000002</v>
          </cell>
          <cell r="AB12">
            <v>22.650000000000002</v>
          </cell>
          <cell r="AC12">
            <v>24.53</v>
          </cell>
          <cell r="AD12">
            <v>26.82</v>
          </cell>
          <cell r="AE12">
            <v>29.740000000000002</v>
          </cell>
        </row>
        <row r="13">
          <cell r="C13">
            <v>3.52</v>
          </cell>
          <cell r="D13">
            <v>3.1</v>
          </cell>
          <cell r="E13">
            <v>3.54</v>
          </cell>
          <cell r="F13">
            <v>4.1100000000000003</v>
          </cell>
          <cell r="G13">
            <v>4.33</v>
          </cell>
          <cell r="H13">
            <v>3.82</v>
          </cell>
          <cell r="I13">
            <v>3.39</v>
          </cell>
          <cell r="J13">
            <v>2.65</v>
          </cell>
          <cell r="K13">
            <v>2.19</v>
          </cell>
          <cell r="L13">
            <v>2.64</v>
          </cell>
          <cell r="M13">
            <v>3.14</v>
          </cell>
          <cell r="N13">
            <v>3.89</v>
          </cell>
          <cell r="T13">
            <v>3.52</v>
          </cell>
          <cell r="U13">
            <v>6.62</v>
          </cell>
          <cell r="V13">
            <v>10.16</v>
          </cell>
          <cell r="W13">
            <v>14.27</v>
          </cell>
          <cell r="X13">
            <v>18.600000000000001</v>
          </cell>
          <cell r="Y13">
            <v>22.42</v>
          </cell>
          <cell r="Z13">
            <v>25.810000000000002</v>
          </cell>
          <cell r="AA13">
            <v>28.46</v>
          </cell>
          <cell r="AB13">
            <v>30.650000000000002</v>
          </cell>
          <cell r="AC13">
            <v>33.29</v>
          </cell>
          <cell r="AD13">
            <v>36.43</v>
          </cell>
          <cell r="AE13">
            <v>40.32</v>
          </cell>
        </row>
        <row r="14">
          <cell r="C14">
            <v>3.6280421903598112</v>
          </cell>
          <cell r="D14">
            <v>2.5131367964859446</v>
          </cell>
          <cell r="E14">
            <v>3.8641027405355</v>
          </cell>
          <cell r="F14">
            <v>3.8669957567512125</v>
          </cell>
          <cell r="G14">
            <v>4.0205592511742276</v>
          </cell>
          <cell r="H14">
            <v>4.0552854127113962</v>
          </cell>
          <cell r="I14">
            <v>4.1924055677823402</v>
          </cell>
          <cell r="J14">
            <v>3.7914231200404962</v>
          </cell>
          <cell r="K14">
            <v>3.8342905557876028</v>
          </cell>
          <cell r="L14">
            <v>3.8223525237792004</v>
          </cell>
          <cell r="M14">
            <v>3.5243387469992209</v>
          </cell>
          <cell r="N14">
            <v>4.0327293246564633</v>
          </cell>
          <cell r="T14">
            <v>3.6280421903598112</v>
          </cell>
          <cell r="U14">
            <v>6.1411789868457554</v>
          </cell>
          <cell r="V14">
            <v>10.005281727381256</v>
          </cell>
          <cell r="W14">
            <v>13.872277484132468</v>
          </cell>
          <cell r="X14">
            <v>17.892836735306695</v>
          </cell>
          <cell r="Y14">
            <v>21.94812214801809</v>
          </cell>
          <cell r="Z14">
            <v>26.140527715800431</v>
          </cell>
          <cell r="AA14">
            <v>29.931950835840926</v>
          </cell>
          <cell r="AB14">
            <v>33.766241391628526</v>
          </cell>
          <cell r="AC14">
            <v>37.588593915407728</v>
          </cell>
          <cell r="AD14">
            <v>41.112932662406948</v>
          </cell>
          <cell r="AE14">
            <v>45.145661987063413</v>
          </cell>
        </row>
        <row r="15">
          <cell r="C15">
            <v>10.73</v>
          </cell>
          <cell r="D15">
            <v>9.74</v>
          </cell>
          <cell r="E15">
            <v>9.58</v>
          </cell>
          <cell r="F15">
            <v>10</v>
          </cell>
          <cell r="G15">
            <v>12.48</v>
          </cell>
          <cell r="H15">
            <v>10.93</v>
          </cell>
          <cell r="I15">
            <v>10</v>
          </cell>
          <cell r="J15">
            <v>8.24</v>
          </cell>
          <cell r="K15">
            <v>6.92</v>
          </cell>
          <cell r="L15">
            <v>7.92</v>
          </cell>
          <cell r="M15">
            <v>9.09</v>
          </cell>
          <cell r="N15">
            <v>11.57</v>
          </cell>
          <cell r="T15">
            <v>10.73</v>
          </cell>
          <cell r="U15">
            <v>20.47</v>
          </cell>
          <cell r="V15">
            <v>30.049999999999997</v>
          </cell>
          <cell r="W15">
            <v>40.049999999999997</v>
          </cell>
          <cell r="X15">
            <v>52.53</v>
          </cell>
          <cell r="Y15">
            <v>63.46</v>
          </cell>
          <cell r="Z15">
            <v>73.460000000000008</v>
          </cell>
          <cell r="AA15">
            <v>81.7</v>
          </cell>
          <cell r="AB15">
            <v>88.62</v>
          </cell>
          <cell r="AC15">
            <v>96.54</v>
          </cell>
          <cell r="AD15">
            <v>105.63000000000001</v>
          </cell>
          <cell r="AE15">
            <v>117.20000000000002</v>
          </cell>
        </row>
        <row r="16">
          <cell r="C16">
            <v>1.07</v>
          </cell>
          <cell r="D16">
            <v>1.01</v>
          </cell>
          <cell r="E16">
            <v>0.94</v>
          </cell>
          <cell r="F16">
            <v>0.84</v>
          </cell>
          <cell r="G16">
            <v>0.78</v>
          </cell>
          <cell r="H16">
            <v>0.7</v>
          </cell>
          <cell r="I16">
            <v>0.48</v>
          </cell>
          <cell r="J16">
            <v>0.28000000000000003</v>
          </cell>
          <cell r="K16">
            <v>0.28999999999999998</v>
          </cell>
          <cell r="L16">
            <v>0.41</v>
          </cell>
          <cell r="M16">
            <v>0.62</v>
          </cell>
          <cell r="N16">
            <v>0.91</v>
          </cell>
          <cell r="T16">
            <v>1.07</v>
          </cell>
          <cell r="U16">
            <v>2.08</v>
          </cell>
          <cell r="V16">
            <v>3.02</v>
          </cell>
          <cell r="W16">
            <v>3.86</v>
          </cell>
          <cell r="X16">
            <v>4.6399999999999997</v>
          </cell>
          <cell r="Y16">
            <v>5.34</v>
          </cell>
          <cell r="Z16">
            <v>5.82</v>
          </cell>
          <cell r="AA16">
            <v>6.1000000000000005</v>
          </cell>
          <cell r="AB16">
            <v>6.3900000000000006</v>
          </cell>
          <cell r="AC16">
            <v>6.8000000000000007</v>
          </cell>
          <cell r="AD16">
            <v>7.4200000000000008</v>
          </cell>
          <cell r="AE16">
            <v>8.33</v>
          </cell>
        </row>
        <row r="17">
          <cell r="C17">
            <v>1.85</v>
          </cell>
          <cell r="D17">
            <v>1.64</v>
          </cell>
          <cell r="E17">
            <v>2.06</v>
          </cell>
          <cell r="F17">
            <v>3.8</v>
          </cell>
          <cell r="G17">
            <v>4.8899999999999997</v>
          </cell>
          <cell r="H17">
            <v>3.98</v>
          </cell>
          <cell r="I17">
            <v>3.27</v>
          </cell>
          <cell r="J17">
            <v>2.12</v>
          </cell>
          <cell r="K17">
            <v>1.85</v>
          </cell>
          <cell r="L17">
            <v>3.09</v>
          </cell>
          <cell r="M17">
            <v>3.23</v>
          </cell>
          <cell r="N17">
            <v>2.64</v>
          </cell>
          <cell r="T17">
            <v>1.85</v>
          </cell>
          <cell r="U17">
            <v>3.49</v>
          </cell>
          <cell r="V17">
            <v>5.5500000000000007</v>
          </cell>
          <cell r="W17">
            <v>9.3500000000000014</v>
          </cell>
          <cell r="X17">
            <v>14.240000000000002</v>
          </cell>
          <cell r="Y17">
            <v>18.220000000000002</v>
          </cell>
          <cell r="Z17">
            <v>21.490000000000002</v>
          </cell>
          <cell r="AA17">
            <v>23.610000000000003</v>
          </cell>
          <cell r="AB17">
            <v>25.460000000000004</v>
          </cell>
          <cell r="AC17">
            <v>28.550000000000004</v>
          </cell>
          <cell r="AD17">
            <v>31.780000000000005</v>
          </cell>
          <cell r="AE17">
            <v>34.42</v>
          </cell>
        </row>
        <row r="18">
          <cell r="C18">
            <v>1.88</v>
          </cell>
          <cell r="D18">
            <v>1.66</v>
          </cell>
          <cell r="E18">
            <v>2.08</v>
          </cell>
          <cell r="F18">
            <v>3.86</v>
          </cell>
          <cell r="G18">
            <v>5.42</v>
          </cell>
          <cell r="H18">
            <v>4.88</v>
          </cell>
          <cell r="I18">
            <v>3.62</v>
          </cell>
          <cell r="J18">
            <v>2.56</v>
          </cell>
          <cell r="K18">
            <v>1.9</v>
          </cell>
          <cell r="L18">
            <v>3.13</v>
          </cell>
          <cell r="M18">
            <v>3.29</v>
          </cell>
          <cell r="N18">
            <v>2.68</v>
          </cell>
          <cell r="T18">
            <v>1.88</v>
          </cell>
          <cell r="U18">
            <v>3.54</v>
          </cell>
          <cell r="V18">
            <v>5.62</v>
          </cell>
          <cell r="W18">
            <v>9.48</v>
          </cell>
          <cell r="X18">
            <v>14.9</v>
          </cell>
          <cell r="Y18">
            <v>19.78</v>
          </cell>
          <cell r="Z18">
            <v>23.400000000000002</v>
          </cell>
          <cell r="AA18">
            <v>25.96</v>
          </cell>
          <cell r="AB18">
            <v>27.86</v>
          </cell>
          <cell r="AC18">
            <v>30.99</v>
          </cell>
          <cell r="AD18">
            <v>34.28</v>
          </cell>
          <cell r="AE18">
            <v>36.96</v>
          </cell>
        </row>
        <row r="19">
          <cell r="C19">
            <v>3.15</v>
          </cell>
          <cell r="D19">
            <v>2.89</v>
          </cell>
          <cell r="E19">
            <v>3.38</v>
          </cell>
          <cell r="F19">
            <v>5.13</v>
          </cell>
          <cell r="G19">
            <v>6.11</v>
          </cell>
          <cell r="H19">
            <v>6.1</v>
          </cell>
          <cell r="I19">
            <v>5.14</v>
          </cell>
          <cell r="J19">
            <v>3.54</v>
          </cell>
          <cell r="K19">
            <v>2.87</v>
          </cell>
          <cell r="L19">
            <v>3.97</v>
          </cell>
          <cell r="M19">
            <v>4.6100000000000003</v>
          </cell>
          <cell r="N19">
            <v>4.34</v>
          </cell>
          <cell r="T19">
            <v>3.15</v>
          </cell>
          <cell r="U19">
            <v>6.04</v>
          </cell>
          <cell r="V19">
            <v>9.42</v>
          </cell>
          <cell r="W19">
            <v>14.55</v>
          </cell>
          <cell r="X19">
            <v>20.66</v>
          </cell>
          <cell r="Y19">
            <v>26.759999999999998</v>
          </cell>
          <cell r="Z19">
            <v>31.9</v>
          </cell>
          <cell r="AA19">
            <v>35.44</v>
          </cell>
          <cell r="AB19">
            <v>38.309999999999995</v>
          </cell>
          <cell r="AC19">
            <v>42.279999999999994</v>
          </cell>
          <cell r="AD19">
            <v>46.889999999999993</v>
          </cell>
          <cell r="AE19">
            <v>51.22999999999999</v>
          </cell>
        </row>
        <row r="20">
          <cell r="C20">
            <v>2.2000000000000002</v>
          </cell>
          <cell r="D20">
            <v>1.93</v>
          </cell>
          <cell r="E20">
            <v>1.36</v>
          </cell>
          <cell r="F20">
            <v>3.22</v>
          </cell>
          <cell r="G20">
            <v>4.2300000000000004</v>
          </cell>
          <cell r="H20">
            <v>2.56</v>
          </cell>
          <cell r="I20">
            <v>1.32</v>
          </cell>
          <cell r="J20">
            <v>1.02</v>
          </cell>
          <cell r="K20">
            <v>0.96</v>
          </cell>
          <cell r="L20">
            <v>1.23</v>
          </cell>
          <cell r="M20">
            <v>1.7</v>
          </cell>
          <cell r="N20">
            <v>2.14</v>
          </cell>
          <cell r="T20">
            <v>2.2000000000000002</v>
          </cell>
          <cell r="U20">
            <v>4.13</v>
          </cell>
          <cell r="V20">
            <v>5.49</v>
          </cell>
          <cell r="W20">
            <v>8.7100000000000009</v>
          </cell>
          <cell r="X20">
            <v>12.940000000000001</v>
          </cell>
          <cell r="Y20">
            <v>15.500000000000002</v>
          </cell>
          <cell r="Z20">
            <v>16.82</v>
          </cell>
          <cell r="AA20">
            <v>17.84</v>
          </cell>
          <cell r="AB20">
            <v>18.8</v>
          </cell>
          <cell r="AC20">
            <v>20.03</v>
          </cell>
          <cell r="AD20">
            <v>21.73</v>
          </cell>
          <cell r="AE20">
            <v>23.87</v>
          </cell>
        </row>
        <row r="21">
          <cell r="C21">
            <v>1.8</v>
          </cell>
          <cell r="D21">
            <v>1.39</v>
          </cell>
          <cell r="E21">
            <v>1.7</v>
          </cell>
          <cell r="F21">
            <v>2.76</v>
          </cell>
          <cell r="G21">
            <v>2.33</v>
          </cell>
          <cell r="H21">
            <v>1.39</v>
          </cell>
          <cell r="I21">
            <v>0.89</v>
          </cell>
          <cell r="J21">
            <v>0.5</v>
          </cell>
          <cell r="K21">
            <v>0.48</v>
          </cell>
          <cell r="L21">
            <v>0.67</v>
          </cell>
          <cell r="M21">
            <v>1.21</v>
          </cell>
          <cell r="N21">
            <v>1.9</v>
          </cell>
          <cell r="T21">
            <v>1.8</v>
          </cell>
          <cell r="U21">
            <v>3.19</v>
          </cell>
          <cell r="V21">
            <v>4.8899999999999997</v>
          </cell>
          <cell r="W21">
            <v>7.6499999999999995</v>
          </cell>
          <cell r="X21">
            <v>9.98</v>
          </cell>
          <cell r="Y21">
            <v>11.370000000000001</v>
          </cell>
          <cell r="Z21">
            <v>12.260000000000002</v>
          </cell>
          <cell r="AA21">
            <v>12.760000000000002</v>
          </cell>
          <cell r="AB21">
            <v>13.240000000000002</v>
          </cell>
          <cell r="AC21">
            <v>13.910000000000002</v>
          </cell>
          <cell r="AD21">
            <v>15.120000000000001</v>
          </cell>
          <cell r="AE21">
            <v>17.02</v>
          </cell>
        </row>
        <row r="22">
          <cell r="C22">
            <v>2.4900000000000002</v>
          </cell>
          <cell r="D22">
            <v>2.4700000000000002</v>
          </cell>
          <cell r="E22">
            <v>2.59</v>
          </cell>
          <cell r="F22">
            <v>4.0599999999999996</v>
          </cell>
          <cell r="G22">
            <v>5.69</v>
          </cell>
          <cell r="H22">
            <v>4.21</v>
          </cell>
          <cell r="I22">
            <v>3.63</v>
          </cell>
          <cell r="J22">
            <v>2.98</v>
          </cell>
          <cell r="K22">
            <v>3.06</v>
          </cell>
          <cell r="L22">
            <v>3.22</v>
          </cell>
          <cell r="M22">
            <v>3.09</v>
          </cell>
          <cell r="N22">
            <v>2.92</v>
          </cell>
          <cell r="T22">
            <v>2.4900000000000002</v>
          </cell>
          <cell r="U22">
            <v>4.9600000000000009</v>
          </cell>
          <cell r="V22">
            <v>7.5500000000000007</v>
          </cell>
          <cell r="W22">
            <v>11.61</v>
          </cell>
          <cell r="X22">
            <v>17.3</v>
          </cell>
          <cell r="Y22">
            <v>21.51</v>
          </cell>
          <cell r="Z22">
            <v>25.14</v>
          </cell>
          <cell r="AA22">
            <v>28.12</v>
          </cell>
          <cell r="AB22">
            <v>31.18</v>
          </cell>
          <cell r="AC22">
            <v>34.4</v>
          </cell>
          <cell r="AD22">
            <v>37.489999999999995</v>
          </cell>
          <cell r="AE22">
            <v>40.409999999999997</v>
          </cell>
        </row>
        <row r="23">
          <cell r="C23">
            <v>6.36</v>
          </cell>
          <cell r="D23">
            <v>5.45</v>
          </cell>
          <cell r="E23">
            <v>4.91</v>
          </cell>
          <cell r="F23">
            <v>5.63</v>
          </cell>
          <cell r="G23">
            <v>6.74</v>
          </cell>
          <cell r="H23">
            <v>6.01</v>
          </cell>
          <cell r="I23">
            <v>5.64</v>
          </cell>
          <cell r="J23">
            <v>4.91</v>
          </cell>
          <cell r="K23">
            <v>4.09</v>
          </cell>
          <cell r="L23">
            <v>4.5599999999999996</v>
          </cell>
          <cell r="M23">
            <v>5.27</v>
          </cell>
          <cell r="N23">
            <v>6.76</v>
          </cell>
          <cell r="T23">
            <v>6.36</v>
          </cell>
          <cell r="U23">
            <v>11.81</v>
          </cell>
          <cell r="V23">
            <v>16.72</v>
          </cell>
          <cell r="W23">
            <v>22.349999999999998</v>
          </cell>
          <cell r="X23">
            <v>29.089999999999996</v>
          </cell>
          <cell r="Y23">
            <v>35.099999999999994</v>
          </cell>
          <cell r="Z23">
            <v>40.739999999999995</v>
          </cell>
          <cell r="AA23">
            <v>45.649999999999991</v>
          </cell>
          <cell r="AB23">
            <v>49.739999999999995</v>
          </cell>
          <cell r="AC23">
            <v>54.3</v>
          </cell>
          <cell r="AD23">
            <v>59.569999999999993</v>
          </cell>
          <cell r="AE23">
            <v>66.33</v>
          </cell>
        </row>
        <row r="24">
          <cell r="C24">
            <v>19.10768886112854</v>
          </cell>
          <cell r="D24">
            <v>17.316350538928837</v>
          </cell>
          <cell r="E24">
            <v>19.779158915770395</v>
          </cell>
          <cell r="F24">
            <v>20.080095089024663</v>
          </cell>
          <cell r="G24">
            <v>21.892066659645447</v>
          </cell>
          <cell r="H24">
            <v>21.143685539550301</v>
          </cell>
          <cell r="I24">
            <v>21.43786756513267</v>
          </cell>
          <cell r="J24">
            <v>21.049230254297147</v>
          </cell>
          <cell r="K24">
            <v>20.035814466309798</v>
          </cell>
          <cell r="L24">
            <v>20.419638541125661</v>
          </cell>
          <cell r="M24">
            <v>19.859958930382874</v>
          </cell>
          <cell r="N24">
            <v>20.318581886666589</v>
          </cell>
          <cell r="T24">
            <v>19.10768886112854</v>
          </cell>
          <cell r="U24">
            <v>36.424039400057381</v>
          </cell>
          <cell r="V24">
            <v>56.203198315827777</v>
          </cell>
          <cell r="W24">
            <v>76.283293404852444</v>
          </cell>
          <cell r="X24">
            <v>98.175360064497895</v>
          </cell>
          <cell r="Y24">
            <v>119.3190456040482</v>
          </cell>
          <cell r="Z24">
            <v>140.75691316918088</v>
          </cell>
          <cell r="AA24">
            <v>161.80614342347803</v>
          </cell>
          <cell r="AB24">
            <v>181.84195788978784</v>
          </cell>
          <cell r="AC24">
            <v>202.2615964309135</v>
          </cell>
          <cell r="AD24">
            <v>222.12155536129637</v>
          </cell>
          <cell r="AE24">
            <v>242.44013724796295</v>
          </cell>
        </row>
        <row r="25">
          <cell r="C25">
            <v>1.78</v>
          </cell>
          <cell r="D25">
            <v>1.38</v>
          </cell>
          <cell r="E25">
            <v>1.82</v>
          </cell>
          <cell r="F25">
            <v>3.05</v>
          </cell>
          <cell r="G25">
            <v>2.36</v>
          </cell>
          <cell r="H25">
            <v>1.32</v>
          </cell>
          <cell r="I25">
            <v>0.81</v>
          </cell>
          <cell r="J25">
            <v>0.45</v>
          </cell>
          <cell r="K25">
            <v>0.42</v>
          </cell>
          <cell r="L25">
            <v>0.71</v>
          </cell>
          <cell r="M25">
            <v>1.19</v>
          </cell>
          <cell r="N25">
            <v>1.9</v>
          </cell>
          <cell r="T25">
            <v>1.78</v>
          </cell>
          <cell r="U25">
            <v>3.16</v>
          </cell>
          <cell r="V25">
            <v>4.9800000000000004</v>
          </cell>
          <cell r="W25">
            <v>8.0300000000000011</v>
          </cell>
          <cell r="X25">
            <v>10.39</v>
          </cell>
          <cell r="Y25">
            <v>11.71</v>
          </cell>
          <cell r="Z25">
            <v>12.520000000000001</v>
          </cell>
          <cell r="AA25">
            <v>12.97</v>
          </cell>
          <cell r="AB25">
            <v>13.39</v>
          </cell>
          <cell r="AC25">
            <v>14.100000000000001</v>
          </cell>
          <cell r="AD25">
            <v>15.290000000000001</v>
          </cell>
          <cell r="AE25">
            <v>17.190000000000001</v>
          </cell>
        </row>
        <row r="26">
          <cell r="C26">
            <v>-0.62</v>
          </cell>
          <cell r="D26">
            <v>-0.2</v>
          </cell>
          <cell r="E26">
            <v>-0.05</v>
          </cell>
          <cell r="F26">
            <v>0</v>
          </cell>
          <cell r="G26">
            <v>0</v>
          </cell>
          <cell r="H26">
            <v>0</v>
          </cell>
          <cell r="I26">
            <v>0</v>
          </cell>
          <cell r="J26">
            <v>-0.06</v>
          </cell>
          <cell r="K26">
            <v>-0.1</v>
          </cell>
          <cell r="L26">
            <v>-0.14000000000000001</v>
          </cell>
          <cell r="M26">
            <v>-0.3</v>
          </cell>
          <cell r="N26">
            <v>-0.65</v>
          </cell>
          <cell r="T26">
            <v>-0.62</v>
          </cell>
          <cell r="U26">
            <v>-0.82000000000000006</v>
          </cell>
          <cell r="V26">
            <v>-0.87000000000000011</v>
          </cell>
          <cell r="W26">
            <v>-0.87000000000000011</v>
          </cell>
          <cell r="X26">
            <v>-0.87000000000000011</v>
          </cell>
          <cell r="Y26">
            <v>-0.87000000000000011</v>
          </cell>
          <cell r="Z26">
            <v>-0.87000000000000011</v>
          </cell>
          <cell r="AA26">
            <v>-0.93000000000000016</v>
          </cell>
          <cell r="AB26">
            <v>-1.0300000000000002</v>
          </cell>
          <cell r="AC26">
            <v>-1.1700000000000004</v>
          </cell>
          <cell r="AD26">
            <v>-1.4700000000000004</v>
          </cell>
          <cell r="AE26">
            <v>-2.1200000000000006</v>
          </cell>
        </row>
        <row r="27">
          <cell r="C27">
            <v>1.38</v>
          </cell>
          <cell r="D27">
            <v>1.19</v>
          </cell>
          <cell r="E27">
            <v>1.0900000000000001</v>
          </cell>
          <cell r="F27">
            <v>1.2</v>
          </cell>
          <cell r="G27">
            <v>1.62</v>
          </cell>
          <cell r="H27">
            <v>1.75</v>
          </cell>
          <cell r="I27">
            <v>1.79</v>
          </cell>
          <cell r="J27">
            <v>1.21</v>
          </cell>
          <cell r="K27">
            <v>1.05</v>
          </cell>
          <cell r="L27">
            <v>1.1299999999999999</v>
          </cell>
          <cell r="M27">
            <v>1.39</v>
          </cell>
          <cell r="N27">
            <v>1.6</v>
          </cell>
          <cell r="T27">
            <v>1.38</v>
          </cell>
          <cell r="U27">
            <v>2.57</v>
          </cell>
          <cell r="V27">
            <v>3.66</v>
          </cell>
          <cell r="W27">
            <v>4.8600000000000003</v>
          </cell>
          <cell r="X27">
            <v>6.48</v>
          </cell>
          <cell r="Y27">
            <v>8.23</v>
          </cell>
          <cell r="Z27">
            <v>10.02</v>
          </cell>
          <cell r="AA27">
            <v>11.23</v>
          </cell>
          <cell r="AB27">
            <v>12.280000000000001</v>
          </cell>
          <cell r="AC27">
            <v>13.41</v>
          </cell>
          <cell r="AD27">
            <v>14.8</v>
          </cell>
          <cell r="AE27">
            <v>16.400000000000002</v>
          </cell>
        </row>
        <row r="28">
          <cell r="C28">
            <v>1.97</v>
          </cell>
          <cell r="D28">
            <v>1.81</v>
          </cell>
          <cell r="E28">
            <v>1.94</v>
          </cell>
          <cell r="F28">
            <v>1.87</v>
          </cell>
          <cell r="G28">
            <v>1.56</v>
          </cell>
          <cell r="H28">
            <v>1.79</v>
          </cell>
          <cell r="I28">
            <v>1.91</v>
          </cell>
          <cell r="J28">
            <v>2.09</v>
          </cell>
          <cell r="K28">
            <v>1.76</v>
          </cell>
          <cell r="L28">
            <v>1.73</v>
          </cell>
          <cell r="M28">
            <v>1.79</v>
          </cell>
          <cell r="N28">
            <v>2.04</v>
          </cell>
          <cell r="T28">
            <v>1.97</v>
          </cell>
          <cell r="U28">
            <v>3.7800000000000002</v>
          </cell>
          <cell r="V28">
            <v>5.7200000000000006</v>
          </cell>
          <cell r="W28">
            <v>7.5900000000000007</v>
          </cell>
          <cell r="X28">
            <v>9.15</v>
          </cell>
          <cell r="Y28">
            <v>10.940000000000001</v>
          </cell>
          <cell r="Z28">
            <v>12.850000000000001</v>
          </cell>
          <cell r="AA28">
            <v>14.940000000000001</v>
          </cell>
          <cell r="AB28">
            <v>16.700000000000003</v>
          </cell>
          <cell r="AC28">
            <v>18.430000000000003</v>
          </cell>
          <cell r="AD28">
            <v>20.220000000000002</v>
          </cell>
          <cell r="AE28">
            <v>22.26</v>
          </cell>
        </row>
        <row r="29">
          <cell r="C29">
            <v>2.52</v>
          </cell>
          <cell r="D29">
            <v>2.37</v>
          </cell>
          <cell r="E29">
            <v>2.56</v>
          </cell>
          <cell r="F29">
            <v>2.44</v>
          </cell>
          <cell r="G29">
            <v>1.98</v>
          </cell>
          <cell r="H29">
            <v>2.31</v>
          </cell>
          <cell r="I29">
            <v>2.4500000000000002</v>
          </cell>
          <cell r="J29">
            <v>2.7</v>
          </cell>
          <cell r="K29">
            <v>2.27</v>
          </cell>
          <cell r="L29">
            <v>2.2400000000000002</v>
          </cell>
          <cell r="M29">
            <v>2.33</v>
          </cell>
          <cell r="N29">
            <v>2.69</v>
          </cell>
          <cell r="T29">
            <v>2.52</v>
          </cell>
          <cell r="U29">
            <v>4.8900000000000006</v>
          </cell>
          <cell r="V29">
            <v>7.4500000000000011</v>
          </cell>
          <cell r="W29">
            <v>9.89</v>
          </cell>
          <cell r="X29">
            <v>11.870000000000001</v>
          </cell>
          <cell r="Y29">
            <v>14.180000000000001</v>
          </cell>
          <cell r="Z29">
            <v>16.630000000000003</v>
          </cell>
          <cell r="AA29">
            <v>19.330000000000002</v>
          </cell>
          <cell r="AB29">
            <v>21.6</v>
          </cell>
          <cell r="AC29">
            <v>23.840000000000003</v>
          </cell>
          <cell r="AD29">
            <v>26.17</v>
          </cell>
          <cell r="AE29">
            <v>28.860000000000003</v>
          </cell>
        </row>
        <row r="30">
          <cell r="C30">
            <v>2.82</v>
          </cell>
          <cell r="D30">
            <v>2.48</v>
          </cell>
          <cell r="E30">
            <v>2.4300000000000002</v>
          </cell>
          <cell r="F30">
            <v>2.2400000000000002</v>
          </cell>
          <cell r="G30">
            <v>2.25</v>
          </cell>
          <cell r="H30">
            <v>2.44</v>
          </cell>
          <cell r="I30">
            <v>2.33</v>
          </cell>
          <cell r="J30">
            <v>2.1800000000000002</v>
          </cell>
          <cell r="K30">
            <v>2.02</v>
          </cell>
          <cell r="L30">
            <v>2.0499999999999998</v>
          </cell>
          <cell r="M30">
            <v>2.35</v>
          </cell>
          <cell r="N30">
            <v>2.98</v>
          </cell>
          <cell r="T30">
            <v>2.82</v>
          </cell>
          <cell r="U30">
            <v>5.3</v>
          </cell>
          <cell r="V30">
            <v>7.73</v>
          </cell>
          <cell r="W30">
            <v>9.9700000000000006</v>
          </cell>
          <cell r="X30">
            <v>12.22</v>
          </cell>
          <cell r="Y30">
            <v>14.66</v>
          </cell>
          <cell r="Z30">
            <v>16.990000000000002</v>
          </cell>
          <cell r="AA30">
            <v>19.170000000000002</v>
          </cell>
          <cell r="AB30">
            <v>21.19</v>
          </cell>
          <cell r="AC30">
            <v>23.240000000000002</v>
          </cell>
          <cell r="AD30">
            <v>25.590000000000003</v>
          </cell>
          <cell r="AE30">
            <v>28.570000000000004</v>
          </cell>
        </row>
        <row r="31">
          <cell r="C31">
            <v>1.04</v>
          </cell>
          <cell r="D31">
            <v>0.91</v>
          </cell>
          <cell r="E31">
            <v>0.9</v>
          </cell>
          <cell r="F31">
            <v>0.5</v>
          </cell>
          <cell r="G31">
            <v>0.3</v>
          </cell>
          <cell r="H31">
            <v>0.31</v>
          </cell>
          <cell r="I31">
            <v>0.52</v>
          </cell>
          <cell r="J31">
            <v>0.66</v>
          </cell>
          <cell r="K31">
            <v>0.6</v>
          </cell>
          <cell r="L31">
            <v>0.82</v>
          </cell>
          <cell r="M31">
            <v>0.91</v>
          </cell>
          <cell r="N31">
            <v>1.07</v>
          </cell>
          <cell r="T31">
            <v>1.04</v>
          </cell>
          <cell r="U31">
            <v>1.9500000000000002</v>
          </cell>
          <cell r="V31">
            <v>2.85</v>
          </cell>
          <cell r="W31">
            <v>3.35</v>
          </cell>
          <cell r="X31">
            <v>3.65</v>
          </cell>
          <cell r="Y31">
            <v>3.96</v>
          </cell>
          <cell r="Z31">
            <v>4.4800000000000004</v>
          </cell>
          <cell r="AA31">
            <v>5.1400000000000006</v>
          </cell>
          <cell r="AB31">
            <v>5.74</v>
          </cell>
          <cell r="AC31">
            <v>6.5600000000000005</v>
          </cell>
          <cell r="AD31">
            <v>7.4700000000000006</v>
          </cell>
          <cell r="AE31">
            <v>8.5400000000000009</v>
          </cell>
        </row>
        <row r="32">
          <cell r="C32">
            <v>0.71</v>
          </cell>
          <cell r="D32">
            <v>0.64</v>
          </cell>
          <cell r="E32">
            <v>0.67</v>
          </cell>
          <cell r="F32">
            <v>0.68</v>
          </cell>
          <cell r="G32">
            <v>0.65</v>
          </cell>
          <cell r="H32">
            <v>0.74</v>
          </cell>
          <cell r="I32">
            <v>0.84</v>
          </cell>
          <cell r="J32">
            <v>0.52</v>
          </cell>
          <cell r="K32">
            <v>0.45</v>
          </cell>
          <cell r="L32">
            <v>0.53</v>
          </cell>
          <cell r="M32">
            <v>0.57999999999999996</v>
          </cell>
          <cell r="N32">
            <v>0.73</v>
          </cell>
          <cell r="T32">
            <v>0.71</v>
          </cell>
          <cell r="U32">
            <v>1.35</v>
          </cell>
          <cell r="V32">
            <v>2.02</v>
          </cell>
          <cell r="W32">
            <v>2.7</v>
          </cell>
          <cell r="X32">
            <v>3.35</v>
          </cell>
          <cell r="Y32">
            <v>4.09</v>
          </cell>
          <cell r="Z32">
            <v>4.93</v>
          </cell>
          <cell r="AA32">
            <v>5.4499999999999993</v>
          </cell>
          <cell r="AB32">
            <v>5.8999999999999995</v>
          </cell>
          <cell r="AC32">
            <v>6.43</v>
          </cell>
          <cell r="AD32">
            <v>7.01</v>
          </cell>
          <cell r="AE32">
            <v>7.74</v>
          </cell>
        </row>
        <row r="33">
          <cell r="C33">
            <v>2.2000000000000002</v>
          </cell>
          <cell r="D33">
            <v>1.97</v>
          </cell>
          <cell r="E33">
            <v>1.87</v>
          </cell>
          <cell r="F33">
            <v>1.42</v>
          </cell>
          <cell r="G33">
            <v>1.22</v>
          </cell>
          <cell r="H33">
            <v>1.28</v>
          </cell>
          <cell r="I33">
            <v>1.51</v>
          </cell>
          <cell r="J33">
            <v>1.64</v>
          </cell>
          <cell r="K33">
            <v>1.53</v>
          </cell>
          <cell r="L33">
            <v>1.71</v>
          </cell>
          <cell r="M33">
            <v>1.97</v>
          </cell>
          <cell r="N33">
            <v>2.33</v>
          </cell>
          <cell r="T33">
            <v>2.2000000000000002</v>
          </cell>
          <cell r="U33">
            <v>4.17</v>
          </cell>
          <cell r="V33">
            <v>6.04</v>
          </cell>
          <cell r="W33">
            <v>7.46</v>
          </cell>
          <cell r="X33">
            <v>8.68</v>
          </cell>
          <cell r="Y33">
            <v>9.9599999999999991</v>
          </cell>
          <cell r="Z33">
            <v>11.469999999999999</v>
          </cell>
          <cell r="AA33">
            <v>13.11</v>
          </cell>
          <cell r="AB33">
            <v>14.639999999999999</v>
          </cell>
          <cell r="AC33">
            <v>16.349999999999998</v>
          </cell>
          <cell r="AD33">
            <v>18.319999999999997</v>
          </cell>
          <cell r="AE33">
            <v>20.65</v>
          </cell>
        </row>
        <row r="34">
          <cell r="C34">
            <v>3.76</v>
          </cell>
          <cell r="D34">
            <v>3.45</v>
          </cell>
          <cell r="E34">
            <v>3.68</v>
          </cell>
          <cell r="F34">
            <v>3.51</v>
          </cell>
          <cell r="G34">
            <v>2.9</v>
          </cell>
          <cell r="H34">
            <v>3.42</v>
          </cell>
          <cell r="I34">
            <v>3.64</v>
          </cell>
          <cell r="J34">
            <v>4.04</v>
          </cell>
          <cell r="K34">
            <v>3.38</v>
          </cell>
          <cell r="L34">
            <v>3.35</v>
          </cell>
          <cell r="M34">
            <v>3.46</v>
          </cell>
          <cell r="N34">
            <v>3.97</v>
          </cell>
          <cell r="T34">
            <v>3.76</v>
          </cell>
          <cell r="U34">
            <v>7.21</v>
          </cell>
          <cell r="V34">
            <v>10.89</v>
          </cell>
          <cell r="W34">
            <v>14.4</v>
          </cell>
          <cell r="X34">
            <v>17.3</v>
          </cell>
          <cell r="Y34">
            <v>20.72</v>
          </cell>
          <cell r="Z34">
            <v>24.36</v>
          </cell>
          <cell r="AA34">
            <v>28.4</v>
          </cell>
          <cell r="AB34">
            <v>31.779999999999998</v>
          </cell>
          <cell r="AC34">
            <v>35.129999999999995</v>
          </cell>
          <cell r="AD34">
            <v>38.589999999999996</v>
          </cell>
          <cell r="AE34">
            <v>42.559999999999995</v>
          </cell>
        </row>
        <row r="35">
          <cell r="C35">
            <v>1.39</v>
          </cell>
          <cell r="D35">
            <v>1.27</v>
          </cell>
          <cell r="E35">
            <v>1.3</v>
          </cell>
          <cell r="F35">
            <v>0.33</v>
          </cell>
          <cell r="G35">
            <v>0.22</v>
          </cell>
          <cell r="H35">
            <v>1.1599999999999999</v>
          </cell>
          <cell r="I35">
            <v>1.43</v>
          </cell>
          <cell r="J35">
            <v>0.95</v>
          </cell>
          <cell r="K35">
            <v>0.84</v>
          </cell>
          <cell r="L35">
            <v>0.91</v>
          </cell>
          <cell r="M35">
            <v>0.98</v>
          </cell>
          <cell r="N35">
            <v>1.23</v>
          </cell>
          <cell r="T35">
            <v>1.39</v>
          </cell>
          <cell r="U35">
            <v>2.66</v>
          </cell>
          <cell r="V35">
            <v>3.96</v>
          </cell>
          <cell r="W35">
            <v>4.29</v>
          </cell>
          <cell r="X35">
            <v>4.51</v>
          </cell>
          <cell r="Y35">
            <v>5.67</v>
          </cell>
          <cell r="Z35">
            <v>7.1</v>
          </cell>
          <cell r="AA35">
            <v>8.0499999999999989</v>
          </cell>
          <cell r="AB35">
            <v>8.8899999999999988</v>
          </cell>
          <cell r="AC35">
            <v>9.7999999999999989</v>
          </cell>
          <cell r="AD35">
            <v>10.78</v>
          </cell>
          <cell r="AE35">
            <v>12.01</v>
          </cell>
        </row>
        <row r="36">
          <cell r="C36">
            <v>1.97</v>
          </cell>
          <cell r="D36">
            <v>1.92</v>
          </cell>
          <cell r="E36">
            <v>1.99</v>
          </cell>
          <cell r="F36">
            <v>1.91</v>
          </cell>
          <cell r="G36">
            <v>1.56</v>
          </cell>
          <cell r="H36">
            <v>1.85</v>
          </cell>
          <cell r="I36">
            <v>2.2000000000000002</v>
          </cell>
          <cell r="J36">
            <v>2.0299999999999998</v>
          </cell>
          <cell r="K36">
            <v>1.61</v>
          </cell>
          <cell r="L36">
            <v>1.55</v>
          </cell>
          <cell r="M36">
            <v>1.81</v>
          </cell>
          <cell r="N36">
            <v>2.0699999999999998</v>
          </cell>
          <cell r="T36">
            <v>1.97</v>
          </cell>
          <cell r="U36">
            <v>3.8899999999999997</v>
          </cell>
          <cell r="V36">
            <v>5.88</v>
          </cell>
          <cell r="W36">
            <v>7.79</v>
          </cell>
          <cell r="X36">
            <v>9.35</v>
          </cell>
          <cell r="Y36">
            <v>11.2</v>
          </cell>
          <cell r="Z36">
            <v>13.399999999999999</v>
          </cell>
          <cell r="AA36">
            <v>15.429999999999998</v>
          </cell>
          <cell r="AB36">
            <v>17.04</v>
          </cell>
          <cell r="AC36">
            <v>18.59</v>
          </cell>
          <cell r="AD36">
            <v>20.399999999999999</v>
          </cell>
          <cell r="AE36">
            <v>22.47</v>
          </cell>
        </row>
        <row r="37">
          <cell r="C37">
            <v>0</v>
          </cell>
          <cell r="D37">
            <v>0</v>
          </cell>
          <cell r="E37">
            <v>0</v>
          </cell>
          <cell r="F37">
            <v>0</v>
          </cell>
          <cell r="G37">
            <v>0</v>
          </cell>
          <cell r="H37">
            <v>0</v>
          </cell>
          <cell r="I37">
            <v>0</v>
          </cell>
          <cell r="J37">
            <v>0</v>
          </cell>
          <cell r="K37">
            <v>0</v>
          </cell>
          <cell r="L37">
            <v>0</v>
          </cell>
          <cell r="M37">
            <v>0</v>
          </cell>
          <cell r="N37">
            <v>0</v>
          </cell>
          <cell r="T37">
            <v>0</v>
          </cell>
          <cell r="U37">
            <v>0</v>
          </cell>
          <cell r="V37">
            <v>0</v>
          </cell>
          <cell r="W37">
            <v>0</v>
          </cell>
          <cell r="X37">
            <v>0</v>
          </cell>
          <cell r="Y37">
            <v>0</v>
          </cell>
          <cell r="Z37">
            <v>0</v>
          </cell>
          <cell r="AA37">
            <v>0</v>
          </cell>
          <cell r="AB37">
            <v>0</v>
          </cell>
          <cell r="AC37">
            <v>0</v>
          </cell>
          <cell r="AD37">
            <v>0</v>
          </cell>
          <cell r="AE37">
            <v>0</v>
          </cell>
        </row>
        <row r="38">
          <cell r="C38">
            <v>127.38454189068376</v>
          </cell>
          <cell r="D38">
            <v>114.45805308163932</v>
          </cell>
          <cell r="E38">
            <v>125.43663208633618</v>
          </cell>
          <cell r="F38">
            <v>135.3944661127625</v>
          </cell>
          <cell r="G38">
            <v>148.87787602442179</v>
          </cell>
          <cell r="H38">
            <v>134.90018814359252</v>
          </cell>
          <cell r="I38">
            <v>127.99145690530808</v>
          </cell>
          <cell r="J38">
            <v>115.01189605620002</v>
          </cell>
          <cell r="K38">
            <v>104.51261868017043</v>
          </cell>
          <cell r="L38">
            <v>115.10629232079435</v>
          </cell>
          <cell r="M38">
            <v>125.5062840000042</v>
          </cell>
          <cell r="N38">
            <v>138.84983545610731</v>
          </cell>
          <cell r="T38">
            <v>127.38454189068376</v>
          </cell>
          <cell r="U38">
            <v>241.84259497232307</v>
          </cell>
          <cell r="V38">
            <v>367.27922705865933</v>
          </cell>
          <cell r="W38">
            <v>502.6736931714218</v>
          </cell>
          <cell r="X38">
            <v>651.55156919584351</v>
          </cell>
          <cell r="Y38">
            <v>786.45175733943631</v>
          </cell>
          <cell r="Z38">
            <v>914.44321424474424</v>
          </cell>
          <cell r="AA38">
            <v>1029.4551103009444</v>
          </cell>
          <cell r="AB38">
            <v>1133.9677289811148</v>
          </cell>
          <cell r="AC38">
            <v>1249.0740213019085</v>
          </cell>
          <cell r="AD38">
            <v>1374.5803053019129</v>
          </cell>
          <cell r="AE38">
            <v>1513.4301407580206</v>
          </cell>
        </row>
        <row r="39">
          <cell r="C39">
            <v>0.02</v>
          </cell>
          <cell r="D39">
            <v>0.02</v>
          </cell>
          <cell r="E39">
            <v>0.02</v>
          </cell>
          <cell r="F39">
            <v>0.02</v>
          </cell>
          <cell r="G39">
            <v>0.02</v>
          </cell>
          <cell r="H39">
            <v>0.02</v>
          </cell>
          <cell r="I39">
            <v>0.02</v>
          </cell>
          <cell r="J39">
            <v>0.02</v>
          </cell>
          <cell r="K39">
            <v>0.02</v>
          </cell>
          <cell r="L39">
            <v>0.02</v>
          </cell>
          <cell r="M39">
            <v>0.02</v>
          </cell>
          <cell r="N39">
            <v>0.02</v>
          </cell>
          <cell r="T39">
            <v>0.02</v>
          </cell>
          <cell r="U39">
            <v>0.04</v>
          </cell>
          <cell r="V39">
            <v>0.06</v>
          </cell>
          <cell r="W39">
            <v>0.08</v>
          </cell>
          <cell r="X39">
            <v>0.1</v>
          </cell>
          <cell r="Y39">
            <v>0.12000000000000001</v>
          </cell>
          <cell r="Z39">
            <v>0.14000000000000001</v>
          </cell>
          <cell r="AA39">
            <v>0.16</v>
          </cell>
          <cell r="AB39">
            <v>0.18</v>
          </cell>
          <cell r="AC39">
            <v>0.19999999999999998</v>
          </cell>
          <cell r="AD39">
            <v>0.21999999999999997</v>
          </cell>
          <cell r="AE39">
            <v>0.23999999999999996</v>
          </cell>
        </row>
        <row r="40">
          <cell r="C40">
            <v>127.40454189068376</v>
          </cell>
          <cell r="D40">
            <v>114.47805308163932</v>
          </cell>
          <cell r="E40">
            <v>125.45663208633617</v>
          </cell>
          <cell r="F40">
            <v>135.41446611276251</v>
          </cell>
          <cell r="G40">
            <v>148.89787602442181</v>
          </cell>
          <cell r="H40">
            <v>134.92018814359253</v>
          </cell>
          <cell r="I40">
            <v>128.01145690530808</v>
          </cell>
          <cell r="J40">
            <v>115.03189605620001</v>
          </cell>
          <cell r="K40">
            <v>104.53261868017043</v>
          </cell>
          <cell r="L40">
            <v>115.12629232079435</v>
          </cell>
          <cell r="M40">
            <v>125.5262840000042</v>
          </cell>
          <cell r="N40">
            <v>138.86983545610732</v>
          </cell>
          <cell r="T40">
            <v>127.40454189068376</v>
          </cell>
          <cell r="U40">
            <v>241.88259497232306</v>
          </cell>
          <cell r="V40">
            <v>367.33922705865933</v>
          </cell>
          <cell r="W40">
            <v>502.75369317142179</v>
          </cell>
          <cell r="X40">
            <v>651.65156919584354</v>
          </cell>
          <cell r="Y40">
            <v>786.57175733943632</v>
          </cell>
          <cell r="Z40">
            <v>914.58321424474423</v>
          </cell>
          <cell r="AA40">
            <v>1029.6151103009445</v>
          </cell>
          <cell r="AB40">
            <v>1134.1477289811148</v>
          </cell>
          <cell r="AC40">
            <v>1249.2740213019085</v>
          </cell>
          <cell r="AD40">
            <v>1374.8003053019129</v>
          </cell>
          <cell r="AE40">
            <v>1513.6701407580206</v>
          </cell>
        </row>
        <row r="42">
          <cell r="C42">
            <v>1.28</v>
          </cell>
          <cell r="D42">
            <v>0.43</v>
          </cell>
          <cell r="E42">
            <v>0.21</v>
          </cell>
          <cell r="F42">
            <v>1.81</v>
          </cell>
          <cell r="G42">
            <v>1.05</v>
          </cell>
          <cell r="H42">
            <v>2.46</v>
          </cell>
          <cell r="I42">
            <v>3.63</v>
          </cell>
          <cell r="J42">
            <v>3.26</v>
          </cell>
          <cell r="K42">
            <v>0</v>
          </cell>
          <cell r="L42">
            <v>0</v>
          </cell>
          <cell r="M42">
            <v>1.44</v>
          </cell>
          <cell r="N42">
            <v>2.29</v>
          </cell>
          <cell r="T42">
            <v>1.28</v>
          </cell>
          <cell r="U42">
            <v>1.71</v>
          </cell>
          <cell r="V42">
            <v>1.92</v>
          </cell>
          <cell r="W42">
            <v>3.73</v>
          </cell>
          <cell r="X42">
            <v>4.78</v>
          </cell>
          <cell r="Y42">
            <v>7.24</v>
          </cell>
          <cell r="Z42">
            <v>10.870000000000001</v>
          </cell>
          <cell r="AA42">
            <v>14.13</v>
          </cell>
          <cell r="AB42">
            <v>14.13</v>
          </cell>
          <cell r="AC42">
            <v>14.13</v>
          </cell>
          <cell r="AD42">
            <v>15.57</v>
          </cell>
          <cell r="AE42">
            <v>17.86</v>
          </cell>
        </row>
        <row r="43">
          <cell r="C43">
            <v>0.15</v>
          </cell>
          <cell r="D43">
            <v>0.15</v>
          </cell>
          <cell r="E43">
            <v>0</v>
          </cell>
          <cell r="F43">
            <v>0.99</v>
          </cell>
          <cell r="G43">
            <v>3.06</v>
          </cell>
          <cell r="H43">
            <v>5.24</v>
          </cell>
          <cell r="I43">
            <v>15.52</v>
          </cell>
          <cell r="J43">
            <v>14.21</v>
          </cell>
          <cell r="K43">
            <v>4.78</v>
          </cell>
          <cell r="L43">
            <v>1.26</v>
          </cell>
          <cell r="M43">
            <v>1.87</v>
          </cell>
          <cell r="N43">
            <v>6.4</v>
          </cell>
          <cell r="T43">
            <v>0.15</v>
          </cell>
          <cell r="U43">
            <v>0.3</v>
          </cell>
          <cell r="V43">
            <v>0.3</v>
          </cell>
          <cell r="W43">
            <v>1.29</v>
          </cell>
          <cell r="X43">
            <v>4.3499999999999996</v>
          </cell>
          <cell r="Y43">
            <v>9.59</v>
          </cell>
          <cell r="Z43">
            <v>25.11</v>
          </cell>
          <cell r="AA43">
            <v>39.32</v>
          </cell>
          <cell r="AB43">
            <v>44.1</v>
          </cell>
          <cell r="AC43">
            <v>45.36</v>
          </cell>
          <cell r="AD43">
            <v>47.23</v>
          </cell>
          <cell r="AE43">
            <v>53.629999999999995</v>
          </cell>
        </row>
        <row r="44">
          <cell r="C44">
            <v>28.02</v>
          </cell>
          <cell r="D44">
            <v>26.7</v>
          </cell>
          <cell r="E44">
            <v>28.74</v>
          </cell>
          <cell r="F44">
            <v>27.47</v>
          </cell>
          <cell r="G44">
            <v>20.43</v>
          </cell>
          <cell r="H44">
            <v>15.68</v>
          </cell>
          <cell r="I44">
            <v>34.270000000000003</v>
          </cell>
          <cell r="J44">
            <v>33.99</v>
          </cell>
          <cell r="K44">
            <v>13.21</v>
          </cell>
          <cell r="L44">
            <v>17.45</v>
          </cell>
          <cell r="M44">
            <v>26.18</v>
          </cell>
          <cell r="N44">
            <v>31.7</v>
          </cell>
          <cell r="T44">
            <v>28.02</v>
          </cell>
          <cell r="U44">
            <v>54.72</v>
          </cell>
          <cell r="V44">
            <v>83.46</v>
          </cell>
          <cell r="W44">
            <v>110.92999999999999</v>
          </cell>
          <cell r="X44">
            <v>131.35999999999999</v>
          </cell>
          <cell r="Y44">
            <v>147.04</v>
          </cell>
          <cell r="Z44">
            <v>181.31</v>
          </cell>
          <cell r="AA44">
            <v>215.3</v>
          </cell>
          <cell r="AB44">
            <v>228.51000000000002</v>
          </cell>
          <cell r="AC44">
            <v>245.96</v>
          </cell>
          <cell r="AD44">
            <v>272.14</v>
          </cell>
          <cell r="AE44">
            <v>303.83999999999997</v>
          </cell>
        </row>
        <row r="45">
          <cell r="C45">
            <v>0.43</v>
          </cell>
          <cell r="D45">
            <v>0.2</v>
          </cell>
          <cell r="E45">
            <v>0.26</v>
          </cell>
          <cell r="F45">
            <v>0.56000000000000005</v>
          </cell>
          <cell r="G45">
            <v>0.44</v>
          </cell>
          <cell r="H45">
            <v>0.08</v>
          </cell>
          <cell r="I45">
            <v>0.96</v>
          </cell>
          <cell r="J45">
            <v>0.16</v>
          </cell>
          <cell r="K45">
            <v>0.27</v>
          </cell>
          <cell r="L45">
            <v>0.28000000000000003</v>
          </cell>
          <cell r="M45">
            <v>7.0000000000000007E-2</v>
          </cell>
          <cell r="N45">
            <v>0.19</v>
          </cell>
          <cell r="T45">
            <v>0.43</v>
          </cell>
          <cell r="U45">
            <v>0.63</v>
          </cell>
          <cell r="V45">
            <v>0.89</v>
          </cell>
          <cell r="W45">
            <v>1.4500000000000002</v>
          </cell>
          <cell r="X45">
            <v>1.8900000000000001</v>
          </cell>
          <cell r="Y45">
            <v>1.9700000000000002</v>
          </cell>
          <cell r="Z45">
            <v>2.93</v>
          </cell>
          <cell r="AA45">
            <v>3.0900000000000003</v>
          </cell>
          <cell r="AB45">
            <v>3.3600000000000003</v>
          </cell>
          <cell r="AC45">
            <v>3.6400000000000006</v>
          </cell>
          <cell r="AD45">
            <v>3.7100000000000004</v>
          </cell>
          <cell r="AE45">
            <v>3.9000000000000004</v>
          </cell>
        </row>
        <row r="46">
          <cell r="C46">
            <v>88.53</v>
          </cell>
          <cell r="D46">
            <v>61.11</v>
          </cell>
          <cell r="E46">
            <v>52.88</v>
          </cell>
          <cell r="F46">
            <v>41.55</v>
          </cell>
          <cell r="G46">
            <v>45.81</v>
          </cell>
          <cell r="H46">
            <v>56.75</v>
          </cell>
          <cell r="I46">
            <v>95.77</v>
          </cell>
          <cell r="J46">
            <v>92.61</v>
          </cell>
          <cell r="K46">
            <v>55.97</v>
          </cell>
          <cell r="L46">
            <v>29.32</v>
          </cell>
          <cell r="M46">
            <v>39.9</v>
          </cell>
          <cell r="N46">
            <v>61.53</v>
          </cell>
          <cell r="T46">
            <v>88.53</v>
          </cell>
          <cell r="U46">
            <v>149.63999999999999</v>
          </cell>
          <cell r="V46">
            <v>202.51999999999998</v>
          </cell>
          <cell r="W46">
            <v>244.07</v>
          </cell>
          <cell r="X46">
            <v>289.88</v>
          </cell>
          <cell r="Y46">
            <v>346.63</v>
          </cell>
          <cell r="Z46">
            <v>442.4</v>
          </cell>
          <cell r="AA46">
            <v>535.01</v>
          </cell>
          <cell r="AB46">
            <v>590.98</v>
          </cell>
          <cell r="AC46">
            <v>620.30000000000007</v>
          </cell>
          <cell r="AD46">
            <v>660.2</v>
          </cell>
          <cell r="AE46">
            <v>721.73</v>
          </cell>
        </row>
        <row r="47">
          <cell r="C47">
            <v>5.14</v>
          </cell>
          <cell r="D47">
            <v>4.03</v>
          </cell>
          <cell r="E47">
            <v>4.55</v>
          </cell>
          <cell r="F47">
            <v>2.5</v>
          </cell>
          <cell r="G47">
            <v>1.97</v>
          </cell>
          <cell r="H47">
            <v>4.5199999999999996</v>
          </cell>
          <cell r="I47">
            <v>7.04</v>
          </cell>
          <cell r="J47">
            <v>7.42</v>
          </cell>
          <cell r="K47">
            <v>2.76</v>
          </cell>
          <cell r="L47">
            <v>1.18</v>
          </cell>
          <cell r="M47">
            <v>2.31</v>
          </cell>
          <cell r="N47">
            <v>5.98</v>
          </cell>
          <cell r="T47">
            <v>5.14</v>
          </cell>
          <cell r="U47">
            <v>9.17</v>
          </cell>
          <cell r="V47">
            <v>13.719999999999999</v>
          </cell>
          <cell r="W47">
            <v>16.22</v>
          </cell>
          <cell r="X47">
            <v>18.189999999999998</v>
          </cell>
          <cell r="Y47">
            <v>22.709999999999997</v>
          </cell>
          <cell r="Z47">
            <v>29.749999999999996</v>
          </cell>
          <cell r="AA47">
            <v>37.169999999999995</v>
          </cell>
          <cell r="AB47">
            <v>39.929999999999993</v>
          </cell>
          <cell r="AC47">
            <v>41.109999999999992</v>
          </cell>
          <cell r="AD47">
            <v>43.419999999999995</v>
          </cell>
          <cell r="AE47">
            <v>49.399999999999991</v>
          </cell>
        </row>
        <row r="48">
          <cell r="C48">
            <v>123.55</v>
          </cell>
          <cell r="D48">
            <v>92.62</v>
          </cell>
          <cell r="E48">
            <v>86.64</v>
          </cell>
          <cell r="F48">
            <v>74.88</v>
          </cell>
          <cell r="G48">
            <v>72.760000000000005</v>
          </cell>
          <cell r="H48">
            <v>84.73</v>
          </cell>
          <cell r="I48">
            <v>157.19</v>
          </cell>
          <cell r="J48">
            <v>151.65</v>
          </cell>
          <cell r="K48">
            <v>76.989999999999995</v>
          </cell>
          <cell r="L48">
            <v>49.49</v>
          </cell>
          <cell r="M48">
            <v>71.77</v>
          </cell>
          <cell r="N48">
            <v>108.09</v>
          </cell>
          <cell r="T48">
            <v>123.55</v>
          </cell>
          <cell r="U48">
            <v>216.17</v>
          </cell>
          <cell r="V48">
            <v>302.80999999999995</v>
          </cell>
          <cell r="W48">
            <v>377.68999999999994</v>
          </cell>
          <cell r="X48">
            <v>450.45</v>
          </cell>
          <cell r="Y48">
            <v>535.18000000000006</v>
          </cell>
          <cell r="Z48">
            <v>692.37</v>
          </cell>
          <cell r="AA48">
            <v>844.01999999999987</v>
          </cell>
          <cell r="AB48">
            <v>921.01</v>
          </cell>
          <cell r="AC48">
            <v>970.50000000000011</v>
          </cell>
          <cell r="AD48">
            <v>1042.27</v>
          </cell>
          <cell r="AE48">
            <v>1150.3600000000001</v>
          </cell>
        </row>
        <row r="50">
          <cell r="C50">
            <v>140.16</v>
          </cell>
          <cell r="D50">
            <v>126.64</v>
          </cell>
          <cell r="E50">
            <v>140.16</v>
          </cell>
          <cell r="F50">
            <v>65.540000000000006</v>
          </cell>
          <cell r="G50">
            <v>37.07</v>
          </cell>
          <cell r="H50">
            <v>101.64</v>
          </cell>
          <cell r="I50">
            <v>130.55000000000001</v>
          </cell>
          <cell r="J50">
            <v>140.16</v>
          </cell>
          <cell r="K50">
            <v>135.52000000000001</v>
          </cell>
          <cell r="L50">
            <v>140.16</v>
          </cell>
          <cell r="M50">
            <v>135.52000000000001</v>
          </cell>
          <cell r="N50">
            <v>140.16</v>
          </cell>
          <cell r="T50">
            <v>140.16</v>
          </cell>
          <cell r="U50">
            <v>266.8</v>
          </cell>
          <cell r="V50">
            <v>406.96000000000004</v>
          </cell>
          <cell r="W50">
            <v>472.50000000000006</v>
          </cell>
          <cell r="X50">
            <v>509.57000000000005</v>
          </cell>
          <cell r="Y50">
            <v>611.21</v>
          </cell>
          <cell r="Z50">
            <v>741.76</v>
          </cell>
          <cell r="AA50">
            <v>881.92</v>
          </cell>
          <cell r="AB50">
            <v>1017.4399999999999</v>
          </cell>
          <cell r="AC50">
            <v>1157.5999999999999</v>
          </cell>
          <cell r="AD50">
            <v>1293.1199999999999</v>
          </cell>
          <cell r="AE50">
            <v>1433.28</v>
          </cell>
        </row>
        <row r="51">
          <cell r="C51">
            <v>20.72</v>
          </cell>
          <cell r="D51">
            <v>16.09</v>
          </cell>
          <cell r="E51">
            <v>17.8</v>
          </cell>
          <cell r="F51">
            <v>29.98</v>
          </cell>
          <cell r="G51">
            <v>35.72</v>
          </cell>
          <cell r="H51">
            <v>34.590000000000003</v>
          </cell>
          <cell r="I51">
            <v>35.72</v>
          </cell>
          <cell r="J51">
            <v>35.72</v>
          </cell>
          <cell r="K51">
            <v>34.590000000000003</v>
          </cell>
          <cell r="L51">
            <v>35.72</v>
          </cell>
          <cell r="M51">
            <v>34.590000000000003</v>
          </cell>
          <cell r="N51">
            <v>35.72</v>
          </cell>
          <cell r="T51">
            <v>20.72</v>
          </cell>
          <cell r="U51">
            <v>36.81</v>
          </cell>
          <cell r="V51">
            <v>54.61</v>
          </cell>
          <cell r="W51">
            <v>84.59</v>
          </cell>
          <cell r="X51">
            <v>120.31</v>
          </cell>
          <cell r="Y51">
            <v>154.9</v>
          </cell>
          <cell r="Z51">
            <v>190.62</v>
          </cell>
          <cell r="AA51">
            <v>226.34</v>
          </cell>
          <cell r="AB51">
            <v>260.93</v>
          </cell>
          <cell r="AC51">
            <v>296.64999999999998</v>
          </cell>
          <cell r="AD51">
            <v>331.24</v>
          </cell>
          <cell r="AE51">
            <v>366.96000000000004</v>
          </cell>
        </row>
        <row r="52">
          <cell r="C52">
            <v>77.489999999999995</v>
          </cell>
          <cell r="D52">
            <v>70</v>
          </cell>
          <cell r="E52">
            <v>58.12</v>
          </cell>
          <cell r="F52">
            <v>56.25</v>
          </cell>
          <cell r="G52">
            <v>71.25</v>
          </cell>
          <cell r="H52">
            <v>75</v>
          </cell>
          <cell r="I52">
            <v>77.489999999999995</v>
          </cell>
          <cell r="J52">
            <v>77.489999999999995</v>
          </cell>
          <cell r="K52">
            <v>75</v>
          </cell>
          <cell r="L52">
            <v>58.77</v>
          </cell>
          <cell r="M52">
            <v>56.25</v>
          </cell>
          <cell r="N52">
            <v>61.89</v>
          </cell>
          <cell r="T52">
            <v>77.489999999999995</v>
          </cell>
          <cell r="U52">
            <v>147.49</v>
          </cell>
          <cell r="V52">
            <v>205.61</v>
          </cell>
          <cell r="W52">
            <v>261.86</v>
          </cell>
          <cell r="X52">
            <v>333.11</v>
          </cell>
          <cell r="Y52">
            <v>408.11</v>
          </cell>
          <cell r="Z52">
            <v>485.6</v>
          </cell>
          <cell r="AA52">
            <v>563.09</v>
          </cell>
          <cell r="AB52">
            <v>638.09</v>
          </cell>
          <cell r="AC52">
            <v>696.86</v>
          </cell>
          <cell r="AD52">
            <v>753.11</v>
          </cell>
          <cell r="AE52">
            <v>815</v>
          </cell>
        </row>
        <row r="53">
          <cell r="C53">
            <v>0</v>
          </cell>
          <cell r="D53">
            <v>0</v>
          </cell>
          <cell r="E53">
            <v>0</v>
          </cell>
          <cell r="F53">
            <v>0</v>
          </cell>
          <cell r="G53">
            <v>0</v>
          </cell>
          <cell r="H53">
            <v>0</v>
          </cell>
          <cell r="I53">
            <v>0</v>
          </cell>
          <cell r="J53">
            <v>0</v>
          </cell>
          <cell r="K53">
            <v>0</v>
          </cell>
          <cell r="T53">
            <v>0</v>
          </cell>
          <cell r="U53">
            <v>0</v>
          </cell>
          <cell r="V53">
            <v>0</v>
          </cell>
          <cell r="W53">
            <v>0</v>
          </cell>
          <cell r="X53">
            <v>0</v>
          </cell>
          <cell r="Y53">
            <v>0</v>
          </cell>
          <cell r="Z53">
            <v>0</v>
          </cell>
          <cell r="AA53">
            <v>0</v>
          </cell>
          <cell r="AB53">
            <v>0</v>
          </cell>
          <cell r="AC53">
            <v>0</v>
          </cell>
          <cell r="AD53">
            <v>0</v>
          </cell>
          <cell r="AE53">
            <v>0</v>
          </cell>
        </row>
        <row r="54">
          <cell r="C54">
            <v>238.37</v>
          </cell>
          <cell r="D54">
            <v>212.73</v>
          </cell>
          <cell r="E54">
            <v>216.08</v>
          </cell>
          <cell r="F54">
            <v>151.77000000000001</v>
          </cell>
          <cell r="G54">
            <v>144.04</v>
          </cell>
          <cell r="H54">
            <v>211.23</v>
          </cell>
          <cell r="I54">
            <v>243.76</v>
          </cell>
          <cell r="J54">
            <v>253.37</v>
          </cell>
          <cell r="K54">
            <v>245.11</v>
          </cell>
          <cell r="L54">
            <v>234.65</v>
          </cell>
          <cell r="M54">
            <v>226.36</v>
          </cell>
          <cell r="N54">
            <v>237.77</v>
          </cell>
          <cell r="T54">
            <v>238.37</v>
          </cell>
          <cell r="U54">
            <v>451.1</v>
          </cell>
          <cell r="V54">
            <v>667.18000000000006</v>
          </cell>
          <cell r="W54">
            <v>818.95</v>
          </cell>
          <cell r="X54">
            <v>962.99000000000012</v>
          </cell>
          <cell r="Y54">
            <v>1174.22</v>
          </cell>
          <cell r="Z54">
            <v>1417.98</v>
          </cell>
          <cell r="AA54">
            <v>1671.35</v>
          </cell>
          <cell r="AB54">
            <v>1916.46</v>
          </cell>
          <cell r="AC54">
            <v>2151.11</v>
          </cell>
          <cell r="AD54">
            <v>2377.4699999999998</v>
          </cell>
          <cell r="AE54">
            <v>2615.2399999999998</v>
          </cell>
        </row>
        <row r="55">
          <cell r="C55">
            <v>489.3245418906838</v>
          </cell>
          <cell r="D55">
            <v>419.82805308163933</v>
          </cell>
          <cell r="E55">
            <v>428.17663208633621</v>
          </cell>
          <cell r="F55">
            <v>362.06446611276249</v>
          </cell>
          <cell r="G55">
            <v>365.69787602442182</v>
          </cell>
          <cell r="H55">
            <v>430.88018814359259</v>
          </cell>
          <cell r="I55">
            <v>528.96145690530807</v>
          </cell>
          <cell r="J55">
            <v>520.05189605620001</v>
          </cell>
          <cell r="K55">
            <v>426.63261868017048</v>
          </cell>
          <cell r="L55">
            <v>399.26629232079432</v>
          </cell>
          <cell r="M55">
            <v>423.65628400000418</v>
          </cell>
          <cell r="N55">
            <v>484.72983545610737</v>
          </cell>
          <cell r="T55">
            <v>489.32454189068375</v>
          </cell>
          <cell r="U55">
            <v>909.15259497232307</v>
          </cell>
          <cell r="V55">
            <v>1337.3292270586594</v>
          </cell>
          <cell r="W55">
            <v>1699.3936931714218</v>
          </cell>
          <cell r="X55">
            <v>2065.0915691958435</v>
          </cell>
          <cell r="Y55">
            <v>2495.9717573394364</v>
          </cell>
          <cell r="Z55">
            <v>3024.9332142447442</v>
          </cell>
          <cell r="AA55">
            <v>3544.9851103009441</v>
          </cell>
          <cell r="AB55">
            <v>3971.6177289811149</v>
          </cell>
          <cell r="AC55">
            <v>4370.8840213019084</v>
          </cell>
          <cell r="AD55">
            <v>4794.5403053019127</v>
          </cell>
          <cell r="AE55">
            <v>5279.2701407580207</v>
          </cell>
        </row>
        <row r="58">
          <cell r="C58">
            <v>37.876853029555249</v>
          </cell>
          <cell r="D58">
            <v>33.741702542710478</v>
          </cell>
          <cell r="E58">
            <v>39.007473170565767</v>
          </cell>
          <cell r="F58">
            <v>34.404371023737852</v>
          </cell>
          <cell r="G58">
            <v>39.505809364776326</v>
          </cell>
          <cell r="H58">
            <v>36.896502604042226</v>
          </cell>
          <cell r="I58">
            <v>37.863589340175416</v>
          </cell>
          <cell r="J58">
            <v>37.042665801902864</v>
          </cell>
          <cell r="K58">
            <v>34.936804213860633</v>
          </cell>
          <cell r="L58">
            <v>36.47665377966873</v>
          </cell>
          <cell r="M58">
            <v>39.606325069621327</v>
          </cell>
          <cell r="N58">
            <v>41.601253569440701</v>
          </cell>
          <cell r="T58">
            <v>37.876853029555249</v>
          </cell>
          <cell r="U58">
            <v>71.618555572265734</v>
          </cell>
          <cell r="V58">
            <v>110.62602874283149</v>
          </cell>
          <cell r="W58">
            <v>145.03039976656936</v>
          </cell>
          <cell r="X58">
            <v>184.53620913134569</v>
          </cell>
          <cell r="Y58">
            <v>221.4327117353879</v>
          </cell>
          <cell r="Z58">
            <v>259.29630107556329</v>
          </cell>
          <cell r="AA58">
            <v>296.33896687746613</v>
          </cell>
          <cell r="AB58">
            <v>331.27577109132676</v>
          </cell>
          <cell r="AC58">
            <v>367.75242487099547</v>
          </cell>
          <cell r="AD58">
            <v>407.3587499406168</v>
          </cell>
          <cell r="AE58">
            <v>448.9600035100575</v>
          </cell>
        </row>
        <row r="59">
          <cell r="C59">
            <v>19.10768886112854</v>
          </cell>
          <cell r="D59">
            <v>17.316350538928837</v>
          </cell>
          <cell r="E59">
            <v>19.779158915770395</v>
          </cell>
          <cell r="F59">
            <v>20.080095089024663</v>
          </cell>
          <cell r="G59">
            <v>21.892066659645447</v>
          </cell>
          <cell r="H59">
            <v>21.143685539550301</v>
          </cell>
          <cell r="I59">
            <v>21.43786756513267</v>
          </cell>
          <cell r="J59">
            <v>21.049230254297147</v>
          </cell>
          <cell r="K59">
            <v>20.035814466309798</v>
          </cell>
          <cell r="L59">
            <v>20.419638541125661</v>
          </cell>
          <cell r="M59">
            <v>19.859958930382874</v>
          </cell>
          <cell r="N59">
            <v>20.318581886666589</v>
          </cell>
          <cell r="T59">
            <v>19.10768886112854</v>
          </cell>
          <cell r="U59">
            <v>36.424039400057381</v>
          </cell>
          <cell r="V59">
            <v>56.203198315827777</v>
          </cell>
          <cell r="W59">
            <v>76.283293404852444</v>
          </cell>
          <cell r="X59">
            <v>98.175360064497895</v>
          </cell>
          <cell r="Y59">
            <v>119.3190456040482</v>
          </cell>
          <cell r="Z59">
            <v>140.75691316918088</v>
          </cell>
          <cell r="AA59">
            <v>161.80614342347803</v>
          </cell>
          <cell r="AB59">
            <v>181.84195788978784</v>
          </cell>
          <cell r="AC59">
            <v>202.2615964309135</v>
          </cell>
          <cell r="AD59">
            <v>222.12155536129637</v>
          </cell>
          <cell r="AE59">
            <v>242.44013724796295</v>
          </cell>
        </row>
        <row r="60">
          <cell r="C60">
            <v>18.116759986978302</v>
          </cell>
          <cell r="D60">
            <v>16.73203825833928</v>
          </cell>
          <cell r="E60">
            <v>17.880181195786601</v>
          </cell>
          <cell r="F60">
            <v>28.165791348737475</v>
          </cell>
          <cell r="G60">
            <v>35.651004122933699</v>
          </cell>
          <cell r="H60">
            <v>29.438725773084389</v>
          </cell>
          <cell r="I60">
            <v>24.048115323202904</v>
          </cell>
          <cell r="J60">
            <v>18.434272820149314</v>
          </cell>
          <cell r="K60">
            <v>16.688106102735642</v>
          </cell>
          <cell r="L60">
            <v>21.131248689555029</v>
          </cell>
          <cell r="M60">
            <v>22.408430008711324</v>
          </cell>
          <cell r="N60">
            <v>21.520189599963967</v>
          </cell>
          <cell r="T60">
            <v>18.116759986978302</v>
          </cell>
          <cell r="U60">
            <v>34.848798245317582</v>
          </cell>
          <cell r="V60">
            <v>52.728979441104187</v>
          </cell>
          <cell r="W60">
            <v>80.894770789841658</v>
          </cell>
          <cell r="X60">
            <v>116.54577491277536</v>
          </cell>
          <cell r="Y60">
            <v>145.98450068585976</v>
          </cell>
          <cell r="Z60">
            <v>170.03261600906265</v>
          </cell>
          <cell r="AA60">
            <v>188.46688882921197</v>
          </cell>
          <cell r="AB60">
            <v>205.15499493194761</v>
          </cell>
          <cell r="AC60">
            <v>226.28624362150265</v>
          </cell>
          <cell r="AD60">
            <v>248.69467363021397</v>
          </cell>
          <cell r="AE60">
            <v>270.21486323017791</v>
          </cell>
        </row>
        <row r="61">
          <cell r="C61">
            <v>19.759999999999998</v>
          </cell>
          <cell r="D61">
            <v>18.009999999999998</v>
          </cell>
          <cell r="E61">
            <v>18.43</v>
          </cell>
          <cell r="F61">
            <v>16.099999999999998</v>
          </cell>
          <cell r="G61">
            <v>14.260000000000002</v>
          </cell>
          <cell r="H61">
            <v>17.05</v>
          </cell>
          <cell r="I61">
            <v>18.62</v>
          </cell>
          <cell r="J61">
            <v>18.02</v>
          </cell>
          <cell r="K61">
            <v>15.509999999999998</v>
          </cell>
          <cell r="L61">
            <v>16.02</v>
          </cell>
          <cell r="M61">
            <v>17.57</v>
          </cell>
          <cell r="N61">
            <v>20.71</v>
          </cell>
          <cell r="T61">
            <v>19.759999999999998</v>
          </cell>
          <cell r="U61">
            <v>37.769999999999996</v>
          </cell>
          <cell r="V61">
            <v>56.199999999999996</v>
          </cell>
          <cell r="W61">
            <v>72.3</v>
          </cell>
          <cell r="X61">
            <v>86.56</v>
          </cell>
          <cell r="Y61">
            <v>103.61</v>
          </cell>
          <cell r="Z61">
            <v>122.23</v>
          </cell>
          <cell r="AA61">
            <v>140.25</v>
          </cell>
          <cell r="AB61">
            <v>155.76</v>
          </cell>
          <cell r="AC61">
            <v>171.78</v>
          </cell>
          <cell r="AD61">
            <v>189.35</v>
          </cell>
          <cell r="AE61">
            <v>210.06</v>
          </cell>
        </row>
        <row r="62">
          <cell r="C62">
            <v>29.01</v>
          </cell>
          <cell r="D62">
            <v>25.349999999999998</v>
          </cell>
          <cell r="E62">
            <v>26.91</v>
          </cell>
          <cell r="F62">
            <v>33.31</v>
          </cell>
          <cell r="G62">
            <v>35.090000000000003</v>
          </cell>
          <cell r="H62">
            <v>28.46</v>
          </cell>
          <cell r="I62">
            <v>24.52</v>
          </cell>
          <cell r="J62">
            <v>19.340000000000003</v>
          </cell>
          <cell r="K62">
            <v>16.259999999999998</v>
          </cell>
          <cell r="L62">
            <v>19.37</v>
          </cell>
          <cell r="M62">
            <v>23.78</v>
          </cell>
          <cell r="N62">
            <v>31.32</v>
          </cell>
          <cell r="T62">
            <v>29.01</v>
          </cell>
          <cell r="U62">
            <v>54.36</v>
          </cell>
          <cell r="V62">
            <v>81.27</v>
          </cell>
          <cell r="W62">
            <v>114.58</v>
          </cell>
          <cell r="X62">
            <v>149.67000000000002</v>
          </cell>
          <cell r="Y62">
            <v>178.13000000000002</v>
          </cell>
          <cell r="Z62">
            <v>202.65000000000003</v>
          </cell>
          <cell r="AA62">
            <v>221.99000000000004</v>
          </cell>
          <cell r="AB62">
            <v>238.25000000000003</v>
          </cell>
          <cell r="AC62">
            <v>257.62</v>
          </cell>
          <cell r="AD62">
            <v>281.39999999999998</v>
          </cell>
          <cell r="AE62">
            <v>312.71999999999997</v>
          </cell>
        </row>
        <row r="63">
          <cell r="C63">
            <v>3.5332400130217017</v>
          </cell>
          <cell r="D63">
            <v>3.3279617416607197</v>
          </cell>
          <cell r="E63">
            <v>3.4498188042133995</v>
          </cell>
          <cell r="F63">
            <v>3.3542086512625215</v>
          </cell>
          <cell r="G63">
            <v>2.4989958770663012</v>
          </cell>
          <cell r="H63">
            <v>1.93127422691561</v>
          </cell>
          <cell r="I63">
            <v>1.5218846767970935</v>
          </cell>
          <cell r="J63">
            <v>1.1457271798506845</v>
          </cell>
          <cell r="K63">
            <v>1.1018938972643579</v>
          </cell>
          <cell r="L63">
            <v>1.708751310444967</v>
          </cell>
          <cell r="M63">
            <v>2.3015699912886767</v>
          </cell>
          <cell r="N63">
            <v>3.3998104000360301</v>
          </cell>
          <cell r="T63">
            <v>3.5332400130217017</v>
          </cell>
          <cell r="U63">
            <v>6.8612017546824209</v>
          </cell>
          <cell r="V63">
            <v>10.311020558895819</v>
          </cell>
          <cell r="W63">
            <v>13.665229210158341</v>
          </cell>
          <cell r="X63">
            <v>16.164225087224644</v>
          </cell>
          <cell r="Y63">
            <v>18.095499314140255</v>
          </cell>
          <cell r="Z63">
            <v>19.617383990937348</v>
          </cell>
          <cell r="AA63">
            <v>20.763111170788033</v>
          </cell>
          <cell r="AB63">
            <v>21.86500506805239</v>
          </cell>
          <cell r="AC63">
            <v>23.573756378497357</v>
          </cell>
          <cell r="AD63">
            <v>25.875326369786034</v>
          </cell>
          <cell r="AE63">
            <v>29.275136769822065</v>
          </cell>
        </row>
        <row r="64">
          <cell r="C64">
            <v>127.40454189068377</v>
          </cell>
          <cell r="D64">
            <v>114.4780530816393</v>
          </cell>
          <cell r="E64">
            <v>125.45663208633614</v>
          </cell>
          <cell r="F64">
            <v>135.41446611276251</v>
          </cell>
          <cell r="G64">
            <v>148.89787602442181</v>
          </cell>
          <cell r="H64">
            <v>134.92018814359253</v>
          </cell>
          <cell r="I64">
            <v>128.01145690530808</v>
          </cell>
          <cell r="J64">
            <v>115.03189605620001</v>
          </cell>
          <cell r="K64">
            <v>104.53261868017042</v>
          </cell>
          <cell r="L64">
            <v>115.12629232079438</v>
          </cell>
          <cell r="M64">
            <v>125.5262840000042</v>
          </cell>
          <cell r="N64">
            <v>138.86983545610727</v>
          </cell>
          <cell r="T64">
            <v>127.40454189068377</v>
          </cell>
          <cell r="U64">
            <v>241.88259497232312</v>
          </cell>
          <cell r="V64">
            <v>367.33922705865928</v>
          </cell>
          <cell r="W64">
            <v>502.75369317142173</v>
          </cell>
          <cell r="X64">
            <v>651.65156919584365</v>
          </cell>
          <cell r="Y64">
            <v>786.57175733943609</v>
          </cell>
          <cell r="Z64">
            <v>914.58321424474423</v>
          </cell>
          <cell r="AA64">
            <v>1029.6151103009443</v>
          </cell>
          <cell r="AB64">
            <v>1134.1477289811146</v>
          </cell>
          <cell r="AC64">
            <v>1249.274021301909</v>
          </cell>
          <cell r="AD64">
            <v>1374.8003053019131</v>
          </cell>
          <cell r="AE64">
            <v>1513.6701407580204</v>
          </cell>
        </row>
        <row r="67">
          <cell r="C67">
            <v>0.67324001302170178</v>
          </cell>
          <cell r="D67">
            <v>0.63796174166071951</v>
          </cell>
          <cell r="E67">
            <v>0.6998188042133997</v>
          </cell>
          <cell r="F67">
            <v>0.69420865126252151</v>
          </cell>
          <cell r="G67">
            <v>0.57899587706630096</v>
          </cell>
          <cell r="H67">
            <v>0.35127422691560983</v>
          </cell>
          <cell r="I67">
            <v>0.19188467679709345</v>
          </cell>
          <cell r="J67">
            <v>0.15572717985068441</v>
          </cell>
          <cell r="K67">
            <v>0.16189389726435796</v>
          </cell>
          <cell r="L67">
            <v>0.36875131044496678</v>
          </cell>
          <cell r="M67">
            <v>0.48156999128867667</v>
          </cell>
          <cell r="N67">
            <v>0.6998104000360299</v>
          </cell>
          <cell r="T67">
            <v>0.67324001302170178</v>
          </cell>
          <cell r="U67">
            <v>1.3112017546824213</v>
          </cell>
          <cell r="V67">
            <v>2.011020558895821</v>
          </cell>
          <cell r="W67">
            <v>2.7052292101583424</v>
          </cell>
          <cell r="X67">
            <v>3.2842250872246432</v>
          </cell>
          <cell r="Y67">
            <v>3.6354993141402532</v>
          </cell>
          <cell r="Z67">
            <v>3.8273839909373466</v>
          </cell>
          <cell r="AA67">
            <v>3.9831111707880309</v>
          </cell>
          <cell r="AB67">
            <v>4.1450050680523889</v>
          </cell>
          <cell r="AC67">
            <v>4.513756378497356</v>
          </cell>
          <cell r="AD67">
            <v>4.9953263697860324</v>
          </cell>
          <cell r="AE67">
            <v>5.6951367698220619</v>
          </cell>
        </row>
        <row r="68">
          <cell r="C68">
            <v>0.87675998697829827</v>
          </cell>
          <cell r="D68">
            <v>0.82203825833928046</v>
          </cell>
          <cell r="E68">
            <v>0.76018119578660026</v>
          </cell>
          <cell r="F68">
            <v>0.66579134873747858</v>
          </cell>
          <cell r="G68">
            <v>0.68100412293369905</v>
          </cell>
          <cell r="H68">
            <v>0.65872577308439018</v>
          </cell>
          <cell r="I68">
            <v>0.48811532320290663</v>
          </cell>
          <cell r="J68">
            <v>0.34427282014931559</v>
          </cell>
          <cell r="K68">
            <v>0.22810610273564205</v>
          </cell>
          <cell r="L68">
            <v>0.43124868955503326</v>
          </cell>
          <cell r="M68">
            <v>0.61843000871132348</v>
          </cell>
          <cell r="N68">
            <v>0.79018959996397009</v>
          </cell>
          <cell r="T68">
            <v>0.87675998697829827</v>
          </cell>
          <cell r="U68">
            <v>1.6987982453175787</v>
          </cell>
          <cell r="V68">
            <v>2.4589794411041792</v>
          </cell>
          <cell r="W68">
            <v>3.1247707898416577</v>
          </cell>
          <cell r="X68">
            <v>3.8057749127753566</v>
          </cell>
          <cell r="Y68">
            <v>4.4645006858597469</v>
          </cell>
          <cell r="Z68">
            <v>4.9526160090626536</v>
          </cell>
          <cell r="AA68">
            <v>5.2968888292119694</v>
          </cell>
          <cell r="AB68">
            <v>5.524994931947611</v>
          </cell>
          <cell r="AC68">
            <v>5.9562436215026446</v>
          </cell>
          <cell r="AD68">
            <v>6.5746736302139679</v>
          </cell>
          <cell r="AE68">
            <v>7.3648632301779378</v>
          </cell>
        </row>
        <row r="69">
          <cell r="C69">
            <v>1.55</v>
          </cell>
          <cell r="D69">
            <v>1.46</v>
          </cell>
          <cell r="E69">
            <v>1.46</v>
          </cell>
          <cell r="F69">
            <v>1.36</v>
          </cell>
          <cell r="G69">
            <v>1.26</v>
          </cell>
          <cell r="H69">
            <v>1.01</v>
          </cell>
          <cell r="I69">
            <v>0.68</v>
          </cell>
          <cell r="J69">
            <v>0.5</v>
          </cell>
          <cell r="K69">
            <v>0.39</v>
          </cell>
          <cell r="L69">
            <v>0.8</v>
          </cell>
          <cell r="M69">
            <v>1.1000000000000001</v>
          </cell>
          <cell r="N69">
            <v>1.49</v>
          </cell>
          <cell r="T69">
            <v>1.55</v>
          </cell>
          <cell r="U69">
            <v>3.01</v>
          </cell>
          <cell r="V69">
            <v>4.4700000000000006</v>
          </cell>
          <cell r="W69">
            <v>5.83</v>
          </cell>
          <cell r="X69">
            <v>7.09</v>
          </cell>
          <cell r="Y69">
            <v>8.1</v>
          </cell>
          <cell r="Z69">
            <v>8.7800000000000011</v>
          </cell>
          <cell r="AA69">
            <v>9.2800000000000011</v>
          </cell>
          <cell r="AB69">
            <v>9.67</v>
          </cell>
          <cell r="AC69">
            <v>10.47</v>
          </cell>
          <cell r="AD69">
            <v>11.57</v>
          </cell>
          <cell r="AE69">
            <v>13.059999999999999</v>
          </cell>
        </row>
        <row r="72">
          <cell r="C72">
            <v>140.16</v>
          </cell>
          <cell r="D72">
            <v>126.64</v>
          </cell>
          <cell r="E72">
            <v>140.16</v>
          </cell>
          <cell r="F72">
            <v>65.540000000000006</v>
          </cell>
          <cell r="G72">
            <v>37.07</v>
          </cell>
          <cell r="H72">
            <v>101.64</v>
          </cell>
          <cell r="I72">
            <v>130.55000000000001</v>
          </cell>
          <cell r="J72">
            <v>140.16</v>
          </cell>
          <cell r="K72">
            <v>135.52000000000001</v>
          </cell>
          <cell r="L72">
            <v>140.16</v>
          </cell>
          <cell r="M72">
            <v>135.52000000000001</v>
          </cell>
          <cell r="N72">
            <v>140.16</v>
          </cell>
          <cell r="T72">
            <v>140.16</v>
          </cell>
          <cell r="U72">
            <v>266.8</v>
          </cell>
          <cell r="V72">
            <v>406.96000000000004</v>
          </cell>
          <cell r="W72">
            <v>472.50000000000006</v>
          </cell>
          <cell r="X72">
            <v>509.57000000000005</v>
          </cell>
          <cell r="Y72">
            <v>611.21</v>
          </cell>
          <cell r="Z72">
            <v>741.76</v>
          </cell>
          <cell r="AA72">
            <v>881.92</v>
          </cell>
          <cell r="AB72">
            <v>1017.4399999999999</v>
          </cell>
          <cell r="AC72">
            <v>1157.5999999999999</v>
          </cell>
          <cell r="AD72">
            <v>1293.1199999999999</v>
          </cell>
          <cell r="AE72">
            <v>1433.28</v>
          </cell>
        </row>
        <row r="73">
          <cell r="C73">
            <v>20.72</v>
          </cell>
          <cell r="D73">
            <v>16.09</v>
          </cell>
          <cell r="E73">
            <v>17.8</v>
          </cell>
          <cell r="F73">
            <v>29.98</v>
          </cell>
          <cell r="G73">
            <v>35.72</v>
          </cell>
          <cell r="H73">
            <v>34.590000000000003</v>
          </cell>
          <cell r="I73">
            <v>35.72</v>
          </cell>
          <cell r="J73">
            <v>35.72</v>
          </cell>
          <cell r="K73">
            <v>34.590000000000003</v>
          </cell>
          <cell r="L73">
            <v>35.72</v>
          </cell>
          <cell r="M73">
            <v>34.590000000000003</v>
          </cell>
          <cell r="N73">
            <v>35.72</v>
          </cell>
          <cell r="T73">
            <v>20.72</v>
          </cell>
          <cell r="U73">
            <v>36.81</v>
          </cell>
          <cell r="V73">
            <v>54.61</v>
          </cell>
          <cell r="W73">
            <v>84.59</v>
          </cell>
          <cell r="X73">
            <v>120.31</v>
          </cell>
          <cell r="Y73">
            <v>154.9</v>
          </cell>
          <cell r="Z73">
            <v>190.62</v>
          </cell>
          <cell r="AA73">
            <v>226.34</v>
          </cell>
          <cell r="AB73">
            <v>260.93</v>
          </cell>
          <cell r="AC73">
            <v>296.64999999999998</v>
          </cell>
          <cell r="AD73">
            <v>331.24</v>
          </cell>
          <cell r="AE73">
            <v>366.96000000000004</v>
          </cell>
        </row>
        <row r="74">
          <cell r="C74">
            <v>77.489999999999995</v>
          </cell>
          <cell r="D74">
            <v>70</v>
          </cell>
          <cell r="E74">
            <v>58.12</v>
          </cell>
          <cell r="F74">
            <v>56.25</v>
          </cell>
          <cell r="G74">
            <v>71.25</v>
          </cell>
          <cell r="H74">
            <v>75</v>
          </cell>
          <cell r="I74">
            <v>77.489999999999995</v>
          </cell>
          <cell r="J74">
            <v>77.489999999999995</v>
          </cell>
          <cell r="K74">
            <v>75</v>
          </cell>
          <cell r="L74">
            <v>58.77</v>
          </cell>
          <cell r="M74">
            <v>56.25</v>
          </cell>
          <cell r="N74">
            <v>61.89</v>
          </cell>
          <cell r="T74">
            <v>77.489999999999995</v>
          </cell>
          <cell r="U74">
            <v>147.49</v>
          </cell>
          <cell r="V74">
            <v>205.61</v>
          </cell>
          <cell r="W74">
            <v>261.86</v>
          </cell>
          <cell r="X74">
            <v>333.11</v>
          </cell>
          <cell r="Y74">
            <v>408.11</v>
          </cell>
          <cell r="Z74">
            <v>485.6</v>
          </cell>
          <cell r="AA74">
            <v>563.09</v>
          </cell>
          <cell r="AB74">
            <v>638.09</v>
          </cell>
          <cell r="AC74">
            <v>696.86</v>
          </cell>
          <cell r="AD74">
            <v>753.11</v>
          </cell>
          <cell r="AE74">
            <v>815</v>
          </cell>
        </row>
        <row r="75">
          <cell r="C75">
            <v>238.37</v>
          </cell>
          <cell r="D75">
            <v>212.73</v>
          </cell>
          <cell r="E75">
            <v>216.08</v>
          </cell>
          <cell r="F75">
            <v>151.77000000000001</v>
          </cell>
          <cell r="G75">
            <v>144.04</v>
          </cell>
          <cell r="H75">
            <v>211.23000000000002</v>
          </cell>
          <cell r="I75">
            <v>243.76</v>
          </cell>
          <cell r="J75">
            <v>253.37</v>
          </cell>
          <cell r="K75">
            <v>245.11</v>
          </cell>
          <cell r="L75">
            <v>234.65</v>
          </cell>
          <cell r="M75">
            <v>226.36</v>
          </cell>
          <cell r="N75">
            <v>237.76999999999998</v>
          </cell>
          <cell r="T75">
            <v>238.37</v>
          </cell>
          <cell r="U75">
            <v>451.1</v>
          </cell>
          <cell r="V75">
            <v>667.18000000000006</v>
          </cell>
          <cell r="W75">
            <v>818.95</v>
          </cell>
          <cell r="X75">
            <v>962.99000000000012</v>
          </cell>
          <cell r="Y75">
            <v>1174.22</v>
          </cell>
          <cell r="Z75">
            <v>1417.98</v>
          </cell>
          <cell r="AA75">
            <v>1671.35</v>
          </cell>
          <cell r="AB75">
            <v>1916.46</v>
          </cell>
          <cell r="AC75">
            <v>2151.11</v>
          </cell>
          <cell r="AD75">
            <v>2377.4699999999998</v>
          </cell>
          <cell r="AE75">
            <v>2615.2399999999998</v>
          </cell>
        </row>
        <row r="78">
          <cell r="C78">
            <v>0</v>
          </cell>
          <cell r="D78">
            <v>0</v>
          </cell>
          <cell r="E78">
            <v>0</v>
          </cell>
          <cell r="F78">
            <v>0</v>
          </cell>
          <cell r="G78">
            <v>0</v>
          </cell>
          <cell r="H78">
            <v>0</v>
          </cell>
          <cell r="I78">
            <v>0</v>
          </cell>
          <cell r="J78">
            <v>0</v>
          </cell>
          <cell r="K78">
            <v>0</v>
          </cell>
          <cell r="L78">
            <v>0</v>
          </cell>
          <cell r="M78">
            <v>0</v>
          </cell>
          <cell r="N78">
            <v>0</v>
          </cell>
        </row>
        <row r="79">
          <cell r="C79">
            <v>0</v>
          </cell>
          <cell r="D79">
            <v>0</v>
          </cell>
          <cell r="E79">
            <v>0</v>
          </cell>
          <cell r="F79">
            <v>0</v>
          </cell>
          <cell r="G79">
            <v>0</v>
          </cell>
          <cell r="H79">
            <v>0</v>
          </cell>
          <cell r="I79">
            <v>0</v>
          </cell>
          <cell r="J79">
            <v>0</v>
          </cell>
          <cell r="K79">
            <v>0</v>
          </cell>
          <cell r="L79">
            <v>0</v>
          </cell>
          <cell r="M79">
            <v>0</v>
          </cell>
          <cell r="N79">
            <v>0</v>
          </cell>
        </row>
        <row r="80">
          <cell r="C80">
            <v>0</v>
          </cell>
          <cell r="D80">
            <v>0</v>
          </cell>
          <cell r="E80">
            <v>0</v>
          </cell>
          <cell r="F80">
            <v>0</v>
          </cell>
          <cell r="G80">
            <v>0</v>
          </cell>
          <cell r="H80">
            <v>0</v>
          </cell>
          <cell r="I80">
            <v>0</v>
          </cell>
          <cell r="J80">
            <v>0</v>
          </cell>
          <cell r="K80">
            <v>0</v>
          </cell>
          <cell r="L80">
            <v>0</v>
          </cell>
          <cell r="M80">
            <v>0</v>
          </cell>
          <cell r="N80">
            <v>0</v>
          </cell>
        </row>
        <row r="81">
          <cell r="C81">
            <v>0</v>
          </cell>
          <cell r="D81">
            <v>0</v>
          </cell>
          <cell r="E81">
            <v>0</v>
          </cell>
          <cell r="F81">
            <v>0</v>
          </cell>
          <cell r="G81">
            <v>0</v>
          </cell>
          <cell r="H81">
            <v>0</v>
          </cell>
          <cell r="I81">
            <v>0</v>
          </cell>
          <cell r="J81">
            <v>0</v>
          </cell>
          <cell r="K81">
            <v>0</v>
          </cell>
          <cell r="L81">
            <v>0</v>
          </cell>
          <cell r="M81">
            <v>0</v>
          </cell>
          <cell r="N81">
            <v>0</v>
          </cell>
        </row>
      </sheetData>
      <sheetData sheetId="33" refreshError="1">
        <row r="5">
          <cell r="B5">
            <v>39814</v>
          </cell>
          <cell r="C5">
            <v>39845</v>
          </cell>
          <cell r="D5">
            <v>39873</v>
          </cell>
          <cell r="E5">
            <v>39904</v>
          </cell>
          <cell r="F5">
            <v>39934</v>
          </cell>
          <cell r="G5">
            <v>39965</v>
          </cell>
          <cell r="H5">
            <v>39995</v>
          </cell>
          <cell r="I5">
            <v>40026</v>
          </cell>
          <cell r="J5">
            <v>40057</v>
          </cell>
          <cell r="K5">
            <v>40087</v>
          </cell>
          <cell r="L5">
            <v>40118</v>
          </cell>
          <cell r="M5">
            <v>40148</v>
          </cell>
          <cell r="N5" t="str">
            <v>Grand Total</v>
          </cell>
        </row>
        <row r="6">
          <cell r="B6">
            <v>33409.878392636609</v>
          </cell>
          <cell r="C6">
            <v>31844.125905170811</v>
          </cell>
          <cell r="D6">
            <v>40367.194983472727</v>
          </cell>
          <cell r="E6">
            <v>34176.948261283083</v>
          </cell>
          <cell r="F6">
            <v>36426.845970704351</v>
          </cell>
          <cell r="G6">
            <v>31954.089556281058</v>
          </cell>
          <cell r="H6">
            <v>27865.344847178516</v>
          </cell>
          <cell r="I6">
            <v>32360.650725077263</v>
          </cell>
          <cell r="J6">
            <v>33051.122488296729</v>
          </cell>
          <cell r="K6">
            <v>34645.818155149049</v>
          </cell>
          <cell r="L6">
            <v>36331.836477602701</v>
          </cell>
          <cell r="M6">
            <v>34211.222144191983</v>
          </cell>
          <cell r="N6">
            <v>406645.07790704491</v>
          </cell>
        </row>
        <row r="7">
          <cell r="B7">
            <v>-31804.598283281055</v>
          </cell>
          <cell r="C7">
            <v>-30822.872316642999</v>
          </cell>
          <cell r="D7">
            <v>-37992.407453359308</v>
          </cell>
          <cell r="E7">
            <v>-31156.942576428763</v>
          </cell>
          <cell r="F7">
            <v>-32724.326637444337</v>
          </cell>
          <cell r="G7">
            <v>-27935.32649281796</v>
          </cell>
          <cell r="H7">
            <v>-25215.084184590873</v>
          </cell>
          <cell r="I7">
            <v>-28339.941432361225</v>
          </cell>
          <cell r="J7">
            <v>-26958.975795660441</v>
          </cell>
          <cell r="K7">
            <v>-30790.748444890345</v>
          </cell>
          <cell r="L7">
            <v>-34409.495179530415</v>
          </cell>
          <cell r="M7">
            <v>-33021.974070089389</v>
          </cell>
          <cell r="N7">
            <v>-371172.69286709715</v>
          </cell>
        </row>
        <row r="8">
          <cell r="B8">
            <v>1605.2801093555117</v>
          </cell>
          <cell r="C8">
            <v>1021.2535885278151</v>
          </cell>
          <cell r="D8">
            <v>2374.7875301134036</v>
          </cell>
          <cell r="E8">
            <v>3020.0056848542995</v>
          </cell>
          <cell r="F8">
            <v>3702.5193332600415</v>
          </cell>
          <cell r="G8">
            <v>4018.7630634630905</v>
          </cell>
          <cell r="H8">
            <v>2650.2606625876488</v>
          </cell>
          <cell r="I8">
            <v>4020.7092927160447</v>
          </cell>
          <cell r="J8">
            <v>6092.1466926363182</v>
          </cell>
          <cell r="K8">
            <v>3855.0697102586319</v>
          </cell>
          <cell r="L8">
            <v>1922.3412980722546</v>
          </cell>
          <cell r="M8">
            <v>1189.248074102592</v>
          </cell>
          <cell r="N8">
            <v>35472.385039947651</v>
          </cell>
        </row>
        <row r="9">
          <cell r="B9">
            <v>1789732.0390092207</v>
          </cell>
          <cell r="C9">
            <v>1777230.1769947151</v>
          </cell>
          <cell r="D9">
            <v>2177714.544449925</v>
          </cell>
          <cell r="E9">
            <v>1985477.3991183855</v>
          </cell>
          <cell r="F9">
            <v>1998273.1382096387</v>
          </cell>
          <cell r="G9">
            <v>1857301.5062217314</v>
          </cell>
          <cell r="H9">
            <v>1782825.6219159085</v>
          </cell>
          <cell r="I9">
            <v>2002650.595532265</v>
          </cell>
          <cell r="J9">
            <v>1779963.8084360964</v>
          </cell>
          <cell r="K9">
            <v>1736974.4584235975</v>
          </cell>
          <cell r="L9">
            <v>1968288.5366711717</v>
          </cell>
          <cell r="M9">
            <v>2177878.1916597332</v>
          </cell>
          <cell r="N9">
            <v>23034310.016642388</v>
          </cell>
        </row>
        <row r="10">
          <cell r="B10">
            <v>-1490369.3599338538</v>
          </cell>
          <cell r="C10">
            <v>-1432577.3685501399</v>
          </cell>
          <cell r="D10">
            <v>-1738406.4647396577</v>
          </cell>
          <cell r="E10">
            <v>-1559298.8895317456</v>
          </cell>
          <cell r="F10">
            <v>-1275548.0246075289</v>
          </cell>
          <cell r="G10">
            <v>-1220036.1648909305</v>
          </cell>
          <cell r="H10">
            <v>-1231587.1495228782</v>
          </cell>
          <cell r="I10">
            <v>-1380536.4136699203</v>
          </cell>
          <cell r="J10">
            <v>-1209575.6003630774</v>
          </cell>
          <cell r="K10">
            <v>-1350469.3525340958</v>
          </cell>
          <cell r="L10">
            <v>-1464179.764049096</v>
          </cell>
          <cell r="M10">
            <v>-1458546.6968755166</v>
          </cell>
          <cell r="N10">
            <v>-16811131.249268442</v>
          </cell>
        </row>
        <row r="11">
          <cell r="B11">
            <v>299362.6790753656</v>
          </cell>
          <cell r="C11">
            <v>344652.80844457628</v>
          </cell>
          <cell r="D11">
            <v>439308.07971026766</v>
          </cell>
          <cell r="E11">
            <v>426178.50958663953</v>
          </cell>
          <cell r="F11">
            <v>722725.11360211112</v>
          </cell>
          <cell r="G11">
            <v>637265.34133080149</v>
          </cell>
          <cell r="H11">
            <v>551238.47239302972</v>
          </cell>
          <cell r="I11">
            <v>622114.18186234543</v>
          </cell>
          <cell r="J11">
            <v>570388.2080730201</v>
          </cell>
          <cell r="K11">
            <v>386505.1058895021</v>
          </cell>
          <cell r="L11">
            <v>504108.77262207551</v>
          </cell>
          <cell r="M11">
            <v>719331.49478421535</v>
          </cell>
          <cell r="N11">
            <v>6223178.7673739502</v>
          </cell>
        </row>
        <row r="12">
          <cell r="B12">
            <v>3208.0271728755902</v>
          </cell>
          <cell r="C12">
            <v>2451.394299842942</v>
          </cell>
          <cell r="D12">
            <v>4025.7780739954533</v>
          </cell>
          <cell r="E12">
            <v>3734.8548031056644</v>
          </cell>
          <cell r="F12">
            <v>3877.510570622464</v>
          </cell>
          <cell r="G12">
            <v>3731.377105322234</v>
          </cell>
          <cell r="H12">
            <v>3254.7027389463015</v>
          </cell>
          <cell r="I12">
            <v>3458.4146207843778</v>
          </cell>
          <cell r="J12">
            <v>3743.8683648743181</v>
          </cell>
          <cell r="K12">
            <v>3905.4961968449852</v>
          </cell>
          <cell r="L12">
            <v>3498.8522101056096</v>
          </cell>
          <cell r="M12">
            <v>3581.3500787846915</v>
          </cell>
          <cell r="N12">
            <v>42471.626236104625</v>
          </cell>
        </row>
        <row r="13">
          <cell r="B13">
            <v>-3337.6654240609028</v>
          </cell>
          <cell r="C13">
            <v>-2318.2889656342536</v>
          </cell>
          <cell r="D13">
            <v>-4145.0850590640284</v>
          </cell>
          <cell r="E13">
            <v>-3932.0807024218252</v>
          </cell>
          <cell r="F13">
            <v>-4354.3642089755931</v>
          </cell>
          <cell r="G13">
            <v>-4273.9111463833824</v>
          </cell>
          <cell r="H13">
            <v>-3577.1286183648958</v>
          </cell>
          <cell r="I13">
            <v>-3996.57717847396</v>
          </cell>
          <cell r="J13">
            <v>-4376.4053264969807</v>
          </cell>
          <cell r="K13">
            <v>-3975.5013825972924</v>
          </cell>
          <cell r="L13">
            <v>-3424.0920634177678</v>
          </cell>
          <cell r="M13">
            <v>-3599.3604350803816</v>
          </cell>
          <cell r="N13">
            <v>-45310.460510971257</v>
          </cell>
        </row>
        <row r="14">
          <cell r="B14">
            <v>-129.63825118530804</v>
          </cell>
          <cell r="C14">
            <v>133.10533420868757</v>
          </cell>
          <cell r="D14">
            <v>-119.30698506857772</v>
          </cell>
          <cell r="E14">
            <v>-197.2258993161619</v>
          </cell>
          <cell r="F14">
            <v>-476.85363835313319</v>
          </cell>
          <cell r="G14">
            <v>-542.53404106114874</v>
          </cell>
          <cell r="H14">
            <v>-322.42587941859529</v>
          </cell>
          <cell r="I14">
            <v>-538.16255768958627</v>
          </cell>
          <cell r="J14">
            <v>-632.53696162266044</v>
          </cell>
          <cell r="K14">
            <v>-70.005185752308108</v>
          </cell>
          <cell r="L14">
            <v>74.760146687839594</v>
          </cell>
          <cell r="M14">
            <v>-18.010356295691125</v>
          </cell>
          <cell r="N14">
            <v>-2838.8342748666437</v>
          </cell>
        </row>
        <row r="15">
          <cell r="B15">
            <v>170201.96235108518</v>
          </cell>
          <cell r="C15">
            <v>137575.84055797794</v>
          </cell>
          <cell r="D15">
            <v>217101.93220654962</v>
          </cell>
          <cell r="E15">
            <v>216961.14724017345</v>
          </cell>
          <cell r="F15">
            <v>213073.73995218088</v>
          </cell>
          <cell r="G15">
            <v>218893.99629917438</v>
          </cell>
          <cell r="H15">
            <v>208722.52246414186</v>
          </cell>
          <cell r="I15">
            <v>213449.37361304971</v>
          </cell>
          <cell r="J15">
            <v>204817.54521707649</v>
          </cell>
          <cell r="K15">
            <v>196583.33729016944</v>
          </cell>
          <cell r="L15">
            <v>190327.45476657295</v>
          </cell>
          <cell r="M15">
            <v>228615.47481110331</v>
          </cell>
          <cell r="N15">
            <v>2416324.3267692556</v>
          </cell>
        </row>
        <row r="16">
          <cell r="B16">
            <v>-155593.22199127392</v>
          </cell>
          <cell r="C16">
            <v>-107989.64407203341</v>
          </cell>
          <cell r="D16">
            <v>-190584.0416710586</v>
          </cell>
          <cell r="E16">
            <v>-194880.24048896087</v>
          </cell>
          <cell r="F16">
            <v>-172851.08877796552</v>
          </cell>
          <cell r="G16">
            <v>-188548.23358777803</v>
          </cell>
          <cell r="H16">
            <v>-175395.60468180152</v>
          </cell>
          <cell r="I16">
            <v>-195620.20357255329</v>
          </cell>
          <cell r="J16">
            <v>-200012.18942947371</v>
          </cell>
          <cell r="K16">
            <v>-175825.36351097492</v>
          </cell>
          <cell r="L16">
            <v>-146309.35776735208</v>
          </cell>
          <cell r="M16">
            <v>-160060.10015464749</v>
          </cell>
          <cell r="N16">
            <v>-2063669.2897058735</v>
          </cell>
        </row>
        <row r="17">
          <cell r="B17">
            <v>14608.7403598112</v>
          </cell>
          <cell r="C17">
            <v>29586.196485944558</v>
          </cell>
          <cell r="D17">
            <v>26517.890535490711</v>
          </cell>
          <cell r="E17">
            <v>22080.906751212493</v>
          </cell>
          <cell r="F17">
            <v>40222.651174215323</v>
          </cell>
          <cell r="G17">
            <v>30345.762711396092</v>
          </cell>
          <cell r="H17">
            <v>33326.917782340352</v>
          </cell>
          <cell r="I17">
            <v>17829.170040496334</v>
          </cell>
          <cell r="J17">
            <v>4805.3557876028271</v>
          </cell>
          <cell r="K17">
            <v>20757.973779194333</v>
          </cell>
          <cell r="L17">
            <v>44018.096999220892</v>
          </cell>
          <cell r="M17">
            <v>68555.374656455795</v>
          </cell>
          <cell r="N17">
            <v>352655.03706338094</v>
          </cell>
        </row>
        <row r="18">
          <cell r="B18">
            <v>16732.021853842667</v>
          </cell>
          <cell r="C18">
            <v>16037.942169265703</v>
          </cell>
          <cell r="D18">
            <v>20306.203494120455</v>
          </cell>
          <cell r="E18">
            <v>18953.19832450019</v>
          </cell>
          <cell r="F18">
            <v>20994.857168350638</v>
          </cell>
          <cell r="G18">
            <v>18863.755560618909</v>
          </cell>
          <cell r="H18">
            <v>16409.455102047239</v>
          </cell>
          <cell r="I18">
            <v>18954.76798747163</v>
          </cell>
          <cell r="J18">
            <v>18660.057549968322</v>
          </cell>
          <cell r="K18">
            <v>19549.594250156544</v>
          </cell>
          <cell r="L18">
            <v>19367.689090069489</v>
          </cell>
          <cell r="M18">
            <v>18162.021863044822</v>
          </cell>
          <cell r="N18">
            <v>222991.56441345662</v>
          </cell>
        </row>
        <row r="19">
          <cell r="B19">
            <v>-18207.663712012847</v>
          </cell>
          <cell r="C19">
            <v>-17192.301092002352</v>
          </cell>
          <cell r="D19">
            <v>-22561.684039165189</v>
          </cell>
          <cell r="E19">
            <v>-21775.978110038232</v>
          </cell>
          <cell r="F19">
            <v>-24220.522863257465</v>
          </cell>
          <cell r="G19">
            <v>-22339.984583020891</v>
          </cell>
          <cell r="H19">
            <v>-18737.289885216265</v>
          </cell>
          <cell r="I19">
            <v>-22437.314722498188</v>
          </cell>
          <cell r="J19">
            <v>-24119.667280982088</v>
          </cell>
          <cell r="K19">
            <v>-23334.65877466285</v>
          </cell>
          <cell r="L19">
            <v>-21364.790534829583</v>
          </cell>
          <cell r="M19">
            <v>-19333.25958085174</v>
          </cell>
          <cell r="N19">
            <v>-255625.1151785377</v>
          </cell>
        </row>
        <row r="20">
          <cell r="B20">
            <v>-1475.6418581701671</v>
          </cell>
          <cell r="C20">
            <v>-1154.3589227366465</v>
          </cell>
          <cell r="D20">
            <v>-2255.4805450447202</v>
          </cell>
          <cell r="E20">
            <v>-2822.7797855380431</v>
          </cell>
          <cell r="F20">
            <v>-3225.6656949068424</v>
          </cell>
          <cell r="G20">
            <v>-3476.2290224020012</v>
          </cell>
          <cell r="H20">
            <v>-2327.8347831690253</v>
          </cell>
          <cell r="I20">
            <v>-3482.5467350265712</v>
          </cell>
          <cell r="J20">
            <v>-5459.6097310137566</v>
          </cell>
          <cell r="K20">
            <v>-3785.0645245063051</v>
          </cell>
          <cell r="L20">
            <v>-1997.1014447600835</v>
          </cell>
          <cell r="M20">
            <v>-1171.2377178068709</v>
          </cell>
          <cell r="N20">
            <v>-32633.550765081032</v>
          </cell>
        </row>
        <row r="21">
          <cell r="B21">
            <v>897452.59804493794</v>
          </cell>
          <cell r="C21">
            <v>897154.94904388732</v>
          </cell>
          <cell r="D21">
            <v>1095345.2214620812</v>
          </cell>
          <cell r="E21">
            <v>1100671.8697560292</v>
          </cell>
          <cell r="F21">
            <v>1157583.5427704398</v>
          </cell>
          <cell r="G21">
            <v>1104230.0653082589</v>
          </cell>
          <cell r="H21">
            <v>1058585.130419146</v>
          </cell>
          <cell r="I21">
            <v>1181357.5502546823</v>
          </cell>
          <cell r="J21">
            <v>1017787.1403127846</v>
          </cell>
          <cell r="K21">
            <v>986087.7302184914</v>
          </cell>
          <cell r="L21">
            <v>1052365.8104810063</v>
          </cell>
          <cell r="M21">
            <v>1160413.3193275519</v>
          </cell>
          <cell r="N21">
            <v>12709034.927399296</v>
          </cell>
        </row>
        <row r="22">
          <cell r="B22">
            <v>-851831.88691640389</v>
          </cell>
          <cell r="C22">
            <v>-798168.11011503963</v>
          </cell>
          <cell r="D22">
            <v>-1032933.4056917051</v>
          </cell>
          <cell r="E22">
            <v>-1094478.1307313759</v>
          </cell>
          <cell r="F22">
            <v>-947766.83312498871</v>
          </cell>
          <cell r="G22">
            <v>-981921.67575795867</v>
          </cell>
          <cell r="H22">
            <v>-920488.1152864485</v>
          </cell>
          <cell r="I22">
            <v>-1095890.64595753</v>
          </cell>
          <cell r="J22">
            <v>-1091534.4740029955</v>
          </cell>
          <cell r="K22">
            <v>-1030343.1890928325</v>
          </cell>
          <cell r="L22">
            <v>-910216.83009813551</v>
          </cell>
          <cell r="M22">
            <v>-855956.63266096485</v>
          </cell>
          <cell r="N22">
            <v>-11611529.929436376</v>
          </cell>
        </row>
        <row r="23">
          <cell r="B23">
            <v>45620.711128534735</v>
          </cell>
          <cell r="C23">
            <v>98986.83892884721</v>
          </cell>
          <cell r="D23">
            <v>62411.815770375993</v>
          </cell>
          <cell r="E23">
            <v>6193.7390246528066</v>
          </cell>
          <cell r="F23">
            <v>209816.70964545201</v>
          </cell>
          <cell r="G23">
            <v>122308.3895503001</v>
          </cell>
          <cell r="H23">
            <v>138097.01513269637</v>
          </cell>
          <cell r="I23">
            <v>85466.904297150948</v>
          </cell>
          <cell r="J23">
            <v>-73747.333690211686</v>
          </cell>
          <cell r="K23">
            <v>-44255.458874340788</v>
          </cell>
          <cell r="L23">
            <v>142148.98038287103</v>
          </cell>
          <cell r="M23">
            <v>304456.6866665869</v>
          </cell>
          <cell r="N23">
            <v>1097504.9979629156</v>
          </cell>
        </row>
        <row r="30">
          <cell r="B30">
            <v>39814</v>
          </cell>
          <cell r="C30">
            <v>39845</v>
          </cell>
          <cell r="D30">
            <v>39873</v>
          </cell>
          <cell r="E30">
            <v>39904</v>
          </cell>
          <cell r="F30">
            <v>39934</v>
          </cell>
          <cell r="G30">
            <v>39965</v>
          </cell>
          <cell r="H30">
            <v>39995</v>
          </cell>
          <cell r="I30">
            <v>40026</v>
          </cell>
          <cell r="J30">
            <v>40057</v>
          </cell>
          <cell r="K30">
            <v>40087</v>
          </cell>
          <cell r="L30">
            <v>40118</v>
          </cell>
          <cell r="M30">
            <v>40148</v>
          </cell>
        </row>
        <row r="31">
          <cell r="B31">
            <v>33409.878392636609</v>
          </cell>
          <cell r="C31">
            <v>65254.00429780742</v>
          </cell>
          <cell r="D31">
            <v>105621.19928128015</v>
          </cell>
          <cell r="E31">
            <v>139798.14754256324</v>
          </cell>
          <cell r="F31">
            <v>176224.9935132676</v>
          </cell>
          <cell r="G31">
            <v>208179.08306954865</v>
          </cell>
          <cell r="H31">
            <v>236044.42791672717</v>
          </cell>
          <cell r="I31">
            <v>268405.07864180446</v>
          </cell>
          <cell r="J31">
            <v>301456.20113010117</v>
          </cell>
          <cell r="K31">
            <v>336102.01928525022</v>
          </cell>
          <cell r="L31">
            <v>372433.85576285294</v>
          </cell>
          <cell r="M31">
            <v>406645.07790704491</v>
          </cell>
        </row>
        <row r="32">
          <cell r="B32">
            <v>-31804.598283281055</v>
          </cell>
          <cell r="C32">
            <v>-62627.470599924054</v>
          </cell>
          <cell r="D32">
            <v>-100619.87805328336</v>
          </cell>
          <cell r="E32">
            <v>-131776.82062971214</v>
          </cell>
          <cell r="F32">
            <v>-164501.14726715648</v>
          </cell>
          <cell r="G32">
            <v>-192436.47375997444</v>
          </cell>
          <cell r="H32">
            <v>-217651.55794456531</v>
          </cell>
          <cell r="I32">
            <v>-245991.49937692654</v>
          </cell>
          <cell r="J32">
            <v>-272950.47517258697</v>
          </cell>
          <cell r="K32">
            <v>-303741.22361747734</v>
          </cell>
          <cell r="L32">
            <v>-338150.71879700775</v>
          </cell>
          <cell r="M32">
            <v>-371172.69286709715</v>
          </cell>
        </row>
        <row r="33">
          <cell r="B33">
            <v>1605.2801093555536</v>
          </cell>
          <cell r="C33">
            <v>2626.5336978833657</v>
          </cell>
          <cell r="D33">
            <v>5001.3212279967847</v>
          </cell>
          <cell r="E33">
            <v>8021.326912851102</v>
          </cell>
          <cell r="F33">
            <v>11723.846246111119</v>
          </cell>
          <cell r="G33">
            <v>15742.609309574211</v>
          </cell>
          <cell r="H33">
            <v>18392.869972161861</v>
          </cell>
          <cell r="I33">
            <v>22413.579264877917</v>
          </cell>
          <cell r="J33">
            <v>28505.725957514194</v>
          </cell>
          <cell r="K33">
            <v>32360.79566777288</v>
          </cell>
          <cell r="L33">
            <v>34283.136965845188</v>
          </cell>
          <cell r="M33">
            <v>35472.385039947752</v>
          </cell>
        </row>
        <row r="34">
          <cell r="B34">
            <v>1789732.0390092207</v>
          </cell>
          <cell r="C34">
            <v>3566962.2160039358</v>
          </cell>
          <cell r="D34">
            <v>5744676.7604538612</v>
          </cell>
          <cell r="E34">
            <v>7730154.1595722465</v>
          </cell>
          <cell r="F34">
            <v>9728427.2977818847</v>
          </cell>
          <cell r="G34">
            <v>11585728.804003617</v>
          </cell>
          <cell r="H34">
            <v>13368554.425919525</v>
          </cell>
          <cell r="I34">
            <v>15371205.02145179</v>
          </cell>
          <cell r="J34">
            <v>17151168.829887886</v>
          </cell>
          <cell r="K34">
            <v>18888143.288311481</v>
          </cell>
          <cell r="L34">
            <v>20856431.824982654</v>
          </cell>
          <cell r="M34">
            <v>23034310.016642388</v>
          </cell>
        </row>
        <row r="35">
          <cell r="B35">
            <v>-1490369.3599338538</v>
          </cell>
          <cell r="C35">
            <v>-2922946.7284839936</v>
          </cell>
          <cell r="D35">
            <v>-4661353.1932236515</v>
          </cell>
          <cell r="E35">
            <v>-6220652.0827553971</v>
          </cell>
          <cell r="F35">
            <v>-7496200.107362926</v>
          </cell>
          <cell r="G35">
            <v>-8716236.2722538561</v>
          </cell>
          <cell r="H35">
            <v>-9947823.4217767343</v>
          </cell>
          <cell r="I35">
            <v>-11328359.835446654</v>
          </cell>
          <cell r="J35">
            <v>-12537935.435809731</v>
          </cell>
          <cell r="K35">
            <v>-13888404.788343828</v>
          </cell>
          <cell r="L35">
            <v>-15352584.552392924</v>
          </cell>
          <cell r="M35">
            <v>-16811131.249268442</v>
          </cell>
        </row>
        <row r="36">
          <cell r="B36">
            <v>299362.67907536682</v>
          </cell>
          <cell r="C36">
            <v>644015.48751994222</v>
          </cell>
          <cell r="D36">
            <v>1083323.5672302097</v>
          </cell>
          <cell r="E36">
            <v>1509502.0768168494</v>
          </cell>
          <cell r="F36">
            <v>2232227.1904189587</v>
          </cell>
          <cell r="G36">
            <v>2869492.5317497607</v>
          </cell>
          <cell r="H36">
            <v>3420731.004142791</v>
          </cell>
          <cell r="I36">
            <v>4042845.186005136</v>
          </cell>
          <cell r="J36">
            <v>4613233.3940781541</v>
          </cell>
          <cell r="K36">
            <v>4999738.4999676533</v>
          </cell>
          <cell r="L36">
            <v>5503847.2725897301</v>
          </cell>
          <cell r="M36">
            <v>6223178.7673739456</v>
          </cell>
        </row>
        <row r="37">
          <cell r="B37">
            <v>3208.0271728755902</v>
          </cell>
          <cell r="C37">
            <v>5659.4214727185317</v>
          </cell>
          <cell r="D37">
            <v>9685.1995467139859</v>
          </cell>
          <cell r="E37">
            <v>13420.054349819649</v>
          </cell>
          <cell r="F37">
            <v>17297.564920442113</v>
          </cell>
          <cell r="G37">
            <v>21028.942025764347</v>
          </cell>
          <cell r="H37">
            <v>24283.644764710647</v>
          </cell>
          <cell r="I37">
            <v>27742.059385495024</v>
          </cell>
          <cell r="J37">
            <v>31485.927750369341</v>
          </cell>
          <cell r="K37">
            <v>35391.423947214324</v>
          </cell>
          <cell r="L37">
            <v>38890.276157319931</v>
          </cell>
          <cell r="M37">
            <v>42471.626236104625</v>
          </cell>
        </row>
        <row r="38">
          <cell r="B38">
            <v>-3337.6654240609028</v>
          </cell>
          <cell r="C38">
            <v>-5655.9543896951564</v>
          </cell>
          <cell r="D38">
            <v>-9801.0394487591839</v>
          </cell>
          <cell r="E38">
            <v>-13733.120151181009</v>
          </cell>
          <cell r="F38">
            <v>-18087.484360156603</v>
          </cell>
          <cell r="G38">
            <v>-22361.395506539986</v>
          </cell>
          <cell r="H38">
            <v>-25938.524124904881</v>
          </cell>
          <cell r="I38">
            <v>-29935.10130337884</v>
          </cell>
          <cell r="J38">
            <v>-34311.506629875817</v>
          </cell>
          <cell r="K38">
            <v>-38287.00801247311</v>
          </cell>
          <cell r="L38">
            <v>-41711.100075890878</v>
          </cell>
          <cell r="M38">
            <v>-45310.460510971257</v>
          </cell>
        </row>
        <row r="39">
          <cell r="B39">
            <v>-129.63825118531258</v>
          </cell>
          <cell r="C39">
            <v>3.4670830233753804</v>
          </cell>
          <cell r="D39">
            <v>-115.83990204519796</v>
          </cell>
          <cell r="E39">
            <v>-313.06580136135926</v>
          </cell>
          <cell r="F39">
            <v>-789.91943971448927</v>
          </cell>
          <cell r="G39">
            <v>-1332.453480775639</v>
          </cell>
          <cell r="H39">
            <v>-1654.8793601942343</v>
          </cell>
          <cell r="I39">
            <v>-2193.0419178838165</v>
          </cell>
          <cell r="J39">
            <v>-2825.5788795064764</v>
          </cell>
          <cell r="K39">
            <v>-2895.5840652587867</v>
          </cell>
          <cell r="L39">
            <v>-2820.8239185709463</v>
          </cell>
          <cell r="M39">
            <v>-2838.8342748666328</v>
          </cell>
        </row>
        <row r="40">
          <cell r="B40">
            <v>170201.96235108518</v>
          </cell>
          <cell r="C40">
            <v>307777.80290906312</v>
          </cell>
          <cell r="D40">
            <v>524879.73511561274</v>
          </cell>
          <cell r="E40">
            <v>741840.88235578616</v>
          </cell>
          <cell r="F40">
            <v>954914.62230796705</v>
          </cell>
          <cell r="G40">
            <v>1173808.6186071415</v>
          </cell>
          <cell r="H40">
            <v>1382531.1410712835</v>
          </cell>
          <cell r="I40">
            <v>1595980.5146843332</v>
          </cell>
          <cell r="J40">
            <v>1800798.0599014098</v>
          </cell>
          <cell r="K40">
            <v>1997381.3971915792</v>
          </cell>
          <cell r="L40">
            <v>2187708.8519581524</v>
          </cell>
          <cell r="M40">
            <v>2416324.3267692556</v>
          </cell>
        </row>
        <row r="41">
          <cell r="B41">
            <v>-155593.22199127392</v>
          </cell>
          <cell r="C41">
            <v>-263582.86606330733</v>
          </cell>
          <cell r="D41">
            <v>-454166.9077343659</v>
          </cell>
          <cell r="E41">
            <v>-649047.14822332677</v>
          </cell>
          <cell r="F41">
            <v>-821898.23700129229</v>
          </cell>
          <cell r="G41">
            <v>-1010446.4705890703</v>
          </cell>
          <cell r="H41">
            <v>-1185842.0752708719</v>
          </cell>
          <cell r="I41">
            <v>-1381462.2788434252</v>
          </cell>
          <cell r="J41">
            <v>-1581474.4682728988</v>
          </cell>
          <cell r="K41">
            <v>-1757299.8317838737</v>
          </cell>
          <cell r="L41">
            <v>-1903609.1895512259</v>
          </cell>
          <cell r="M41">
            <v>-2063669.2897058735</v>
          </cell>
        </row>
        <row r="42">
          <cell r="B42">
            <v>14608.740359811258</v>
          </cell>
          <cell r="C42">
            <v>44194.936845755787</v>
          </cell>
          <cell r="D42">
            <v>70712.82738124684</v>
          </cell>
          <cell r="E42">
            <v>92793.734132459387</v>
          </cell>
          <cell r="F42">
            <v>133016.38530667475</v>
          </cell>
          <cell r="G42">
            <v>163362.1480180712</v>
          </cell>
          <cell r="H42">
            <v>196689.06580041163</v>
          </cell>
          <cell r="I42">
            <v>214518.23584090802</v>
          </cell>
          <cell r="J42">
            <v>219323.59162851097</v>
          </cell>
          <cell r="K42">
            <v>240081.56540770549</v>
          </cell>
          <cell r="L42">
            <v>284099.66240692651</v>
          </cell>
          <cell r="M42">
            <v>352655.0370633821</v>
          </cell>
        </row>
        <row r="43">
          <cell r="B43">
            <v>16732.021853842667</v>
          </cell>
          <cell r="C43">
            <v>32769.964023108369</v>
          </cell>
          <cell r="D43">
            <v>53076.167517228823</v>
          </cell>
          <cell r="E43">
            <v>72029.365841729013</v>
          </cell>
          <cell r="F43">
            <v>93024.223010079644</v>
          </cell>
          <cell r="G43">
            <v>111887.97857069856</v>
          </cell>
          <cell r="H43">
            <v>128297.4336727458</v>
          </cell>
          <cell r="I43">
            <v>147252.20166021743</v>
          </cell>
          <cell r="J43">
            <v>165912.25921018576</v>
          </cell>
          <cell r="K43">
            <v>185461.8534603423</v>
          </cell>
          <cell r="L43">
            <v>204829.5425504118</v>
          </cell>
          <cell r="M43">
            <v>222991.56441345662</v>
          </cell>
        </row>
        <row r="44">
          <cell r="B44">
            <v>-18207.663712012847</v>
          </cell>
          <cell r="C44">
            <v>-35399.964804015195</v>
          </cell>
          <cell r="D44">
            <v>-57961.648843180388</v>
          </cell>
          <cell r="E44">
            <v>-79737.626953218627</v>
          </cell>
          <cell r="F44">
            <v>-103958.1498164761</v>
          </cell>
          <cell r="G44">
            <v>-126298.13439949699</v>
          </cell>
          <cell r="H44">
            <v>-145035.42428471326</v>
          </cell>
          <cell r="I44">
            <v>-167472.73900721144</v>
          </cell>
          <cell r="J44">
            <v>-191592.40628819354</v>
          </cell>
          <cell r="K44">
            <v>-214927.06506285639</v>
          </cell>
          <cell r="L44">
            <v>-236291.85559768596</v>
          </cell>
          <cell r="M44">
            <v>-255625.1151785377</v>
          </cell>
        </row>
        <row r="45">
          <cell r="B45">
            <v>-1475.6418581701801</v>
          </cell>
          <cell r="C45">
            <v>-2630.0007809068265</v>
          </cell>
          <cell r="D45">
            <v>-4885.4813259515649</v>
          </cell>
          <cell r="E45">
            <v>-7708.2611114896135</v>
          </cell>
          <cell r="F45">
            <v>-10933.926806396456</v>
          </cell>
          <cell r="G45">
            <v>-14410.155828798437</v>
          </cell>
          <cell r="H45">
            <v>-16737.990611967456</v>
          </cell>
          <cell r="I45">
            <v>-20220.53734699401</v>
          </cell>
          <cell r="J45">
            <v>-25680.14707800778</v>
          </cell>
          <cell r="K45">
            <v>-29465.211602514086</v>
          </cell>
          <cell r="L45">
            <v>-31462.313047274161</v>
          </cell>
          <cell r="M45">
            <v>-32633.550765081076</v>
          </cell>
        </row>
        <row r="46">
          <cell r="B46">
            <v>897452.59804493794</v>
          </cell>
          <cell r="C46">
            <v>1794607.5470888251</v>
          </cell>
          <cell r="D46">
            <v>2889952.7685509063</v>
          </cell>
          <cell r="E46">
            <v>3990624.6383069353</v>
          </cell>
          <cell r="F46">
            <v>5148208.1810773751</v>
          </cell>
          <cell r="G46">
            <v>6252438.2463856339</v>
          </cell>
          <cell r="H46">
            <v>7311023.3768047802</v>
          </cell>
          <cell r="I46">
            <v>8492380.9270594623</v>
          </cell>
          <cell r="J46">
            <v>9510168.0673722476</v>
          </cell>
          <cell r="K46">
            <v>10496255.797590738</v>
          </cell>
          <cell r="L46">
            <v>11548621.608071744</v>
          </cell>
          <cell r="M46">
            <v>12709034.927399296</v>
          </cell>
        </row>
        <row r="47">
          <cell r="B47">
            <v>-851831.88691640389</v>
          </cell>
          <cell r="C47">
            <v>-1649999.9970314435</v>
          </cell>
          <cell r="D47">
            <v>-2682933.4027231485</v>
          </cell>
          <cell r="E47">
            <v>-3777411.5334545244</v>
          </cell>
          <cell r="F47">
            <v>-4725178.3665795131</v>
          </cell>
          <cell r="G47">
            <v>-5707100.0423374716</v>
          </cell>
          <cell r="H47">
            <v>-6627588.1576239206</v>
          </cell>
          <cell r="I47">
            <v>-7723478.8035814501</v>
          </cell>
          <cell r="J47">
            <v>-8815013.2775844447</v>
          </cell>
          <cell r="K47">
            <v>-9845356.4666772764</v>
          </cell>
          <cell r="L47">
            <v>-10755573.296775412</v>
          </cell>
          <cell r="M47">
            <v>-11611529.929436376</v>
          </cell>
        </row>
        <row r="48">
          <cell r="B48">
            <v>45620.711128534051</v>
          </cell>
          <cell r="C48">
            <v>144607.55005738162</v>
          </cell>
          <cell r="D48">
            <v>207019.36582775787</v>
          </cell>
          <cell r="E48">
            <v>213213.10485241096</v>
          </cell>
          <cell r="F48">
            <v>423029.81449786201</v>
          </cell>
          <cell r="G48">
            <v>545338.20404816233</v>
          </cell>
          <cell r="H48">
            <v>683435.21918085963</v>
          </cell>
          <cell r="I48">
            <v>768902.12347801216</v>
          </cell>
          <cell r="J48">
            <v>695154.78978780285</v>
          </cell>
          <cell r="K48">
            <v>650899.33091346174</v>
          </cell>
          <cell r="L48">
            <v>793048.31129633263</v>
          </cell>
          <cell r="M48">
            <v>1097504.99796292</v>
          </cell>
        </row>
      </sheetData>
      <sheetData sheetId="34" refreshError="1">
        <row r="28">
          <cell r="V28">
            <v>39814</v>
          </cell>
          <cell r="W28">
            <v>39845</v>
          </cell>
          <cell r="X28">
            <v>39873</v>
          </cell>
          <cell r="Y28">
            <v>39904</v>
          </cell>
          <cell r="Z28">
            <v>39934</v>
          </cell>
          <cell r="AA28">
            <v>39965</v>
          </cell>
          <cell r="AB28">
            <v>39995</v>
          </cell>
          <cell r="AC28">
            <v>40026</v>
          </cell>
          <cell r="AD28">
            <v>40057</v>
          </cell>
          <cell r="AE28">
            <v>40087</v>
          </cell>
          <cell r="AF28">
            <v>40118</v>
          </cell>
          <cell r="AG28">
            <v>40148</v>
          </cell>
          <cell r="AH28" t="str">
            <v>Total</v>
          </cell>
        </row>
        <row r="29">
          <cell r="V29">
            <v>33.94944816012007</v>
          </cell>
          <cell r="W29">
            <v>30.883912937779961</v>
          </cell>
          <cell r="X29">
            <v>34.704062350320001</v>
          </cell>
          <cell r="Y29">
            <v>30.111196757399998</v>
          </cell>
          <cell r="Z29">
            <v>34.762524999999989</v>
          </cell>
          <cell r="AA29">
            <v>32.203951850000024</v>
          </cell>
          <cell r="AB29">
            <v>33.119945300000047</v>
          </cell>
          <cell r="AC29">
            <v>32.629128500000022</v>
          </cell>
          <cell r="AD29">
            <v>30.532125450000009</v>
          </cell>
          <cell r="AE29">
            <v>32.654301255889528</v>
          </cell>
          <cell r="AF29">
            <v>36.081986322622107</v>
          </cell>
          <cell r="AG29">
            <v>37.568524244784236</v>
          </cell>
          <cell r="AH29">
            <v>399.20110812891602</v>
          </cell>
        </row>
        <row r="30">
          <cell r="V30">
            <v>3.61343345</v>
          </cell>
          <cell r="W30">
            <v>2.4835506000000001</v>
          </cell>
          <cell r="X30">
            <v>3.8375848500000092</v>
          </cell>
          <cell r="Y30">
            <v>3.8449148499999999</v>
          </cell>
          <cell r="Z30">
            <v>3.9803366000000127</v>
          </cell>
          <cell r="AA30">
            <v>4.0249396500000003</v>
          </cell>
          <cell r="AB30">
            <v>4.1590786499999997</v>
          </cell>
          <cell r="AC30">
            <v>3.77359395</v>
          </cell>
          <cell r="AD30">
            <v>3.8294852000000001</v>
          </cell>
          <cell r="AE30">
            <v>3.8223525237792004</v>
          </cell>
          <cell r="AF30">
            <v>3.5243387469992209</v>
          </cell>
          <cell r="AG30">
            <v>4.0327293246564633</v>
          </cell>
          <cell r="AH30">
            <v>44.926338395434911</v>
          </cell>
        </row>
        <row r="31">
          <cell r="V31">
            <v>19.062068150000005</v>
          </cell>
          <cell r="W31">
            <v>17.217363699999989</v>
          </cell>
          <cell r="X31">
            <v>19.716747100000021</v>
          </cell>
          <cell r="Y31">
            <v>20.073901350000011</v>
          </cell>
          <cell r="Z31">
            <v>21.682249949999996</v>
          </cell>
          <cell r="AA31">
            <v>21.021377149999999</v>
          </cell>
          <cell r="AB31">
            <v>21.299770549999973</v>
          </cell>
          <cell r="AC31">
            <v>20.963763349999997</v>
          </cell>
          <cell r="AD31">
            <v>20.109561800000009</v>
          </cell>
          <cell r="AE31">
            <v>20.419638541125661</v>
          </cell>
          <cell r="AF31">
            <v>19.859958930382874</v>
          </cell>
          <cell r="AG31">
            <v>20.318581886666589</v>
          </cell>
          <cell r="AH31">
            <v>241.74498245817512</v>
          </cell>
        </row>
        <row r="32">
          <cell r="V32">
            <v>56.624949760120074</v>
          </cell>
          <cell r="W32">
            <v>50.584827237779947</v>
          </cell>
          <cell r="X32">
            <v>58.258394300320028</v>
          </cell>
          <cell r="Y32">
            <v>54.030012957400004</v>
          </cell>
          <cell r="Z32">
            <v>60.425111549999997</v>
          </cell>
          <cell r="AA32">
            <v>57.250268650000024</v>
          </cell>
          <cell r="AB32">
            <v>58.578794500000015</v>
          </cell>
          <cell r="AC32">
            <v>57.366485800000021</v>
          </cell>
          <cell r="AD32">
            <v>54.471172450000019</v>
          </cell>
          <cell r="AE32">
            <v>56.896292320794387</v>
          </cell>
          <cell r="AF32">
            <v>59.466284000004201</v>
          </cell>
          <cell r="AG32">
            <v>61.919835456107293</v>
          </cell>
          <cell r="AH32">
            <v>685.87242898252612</v>
          </cell>
        </row>
        <row r="107">
          <cell r="V107">
            <v>39814</v>
          </cell>
          <cell r="W107">
            <v>39845</v>
          </cell>
          <cell r="X107">
            <v>39873</v>
          </cell>
          <cell r="Y107">
            <v>39904</v>
          </cell>
          <cell r="Z107">
            <v>39934</v>
          </cell>
          <cell r="AA107">
            <v>39965</v>
          </cell>
          <cell r="AB107">
            <v>39995</v>
          </cell>
          <cell r="AC107">
            <v>40026</v>
          </cell>
          <cell r="AD107">
            <v>40057</v>
          </cell>
          <cell r="AE107">
            <v>40087</v>
          </cell>
          <cell r="AF107">
            <v>40118</v>
          </cell>
          <cell r="AG107">
            <v>40148</v>
          </cell>
        </row>
        <row r="108">
          <cell r="V108">
            <v>33.94944816012007</v>
          </cell>
          <cell r="W108">
            <v>64.833361097900024</v>
          </cell>
          <cell r="X108">
            <v>99.537423448220025</v>
          </cell>
          <cell r="Y108">
            <v>129.64862020562003</v>
          </cell>
          <cell r="Z108">
            <v>164.41114520562002</v>
          </cell>
          <cell r="AA108">
            <v>196.61509705562003</v>
          </cell>
          <cell r="AB108">
            <v>229.73504235562007</v>
          </cell>
          <cell r="AC108">
            <v>262.3641708556201</v>
          </cell>
          <cell r="AD108">
            <v>292.89629630562013</v>
          </cell>
          <cell r="AE108">
            <v>325.55059756150968</v>
          </cell>
          <cell r="AF108">
            <v>361.6325838841318</v>
          </cell>
          <cell r="AG108">
            <v>399.20110812891602</v>
          </cell>
        </row>
        <row r="109">
          <cell r="V109">
            <v>3.61343345</v>
          </cell>
          <cell r="W109">
            <v>6.0969840499999997</v>
          </cell>
          <cell r="X109">
            <v>9.9345689000000093</v>
          </cell>
          <cell r="Y109">
            <v>13.77948375000001</v>
          </cell>
          <cell r="Z109">
            <v>17.759820350000023</v>
          </cell>
          <cell r="AA109">
            <v>21.784760000000023</v>
          </cell>
          <cell r="AB109">
            <v>25.943838650000025</v>
          </cell>
          <cell r="AC109">
            <v>29.717432600000024</v>
          </cell>
          <cell r="AD109">
            <v>33.546917800000024</v>
          </cell>
          <cell r="AE109">
            <v>37.369270323779226</v>
          </cell>
          <cell r="AF109">
            <v>40.893609070778446</v>
          </cell>
          <cell r="AG109">
            <v>44.926338395434911</v>
          </cell>
        </row>
        <row r="110">
          <cell r="V110">
            <v>19.062068150000005</v>
          </cell>
          <cell r="W110">
            <v>36.279431849999995</v>
          </cell>
          <cell r="X110">
            <v>55.996178950000015</v>
          </cell>
          <cell r="Y110">
            <v>76.070080300000029</v>
          </cell>
          <cell r="Z110">
            <v>97.752330250000028</v>
          </cell>
          <cell r="AA110">
            <v>118.77370740000003</v>
          </cell>
          <cell r="AB110">
            <v>140.07347795000001</v>
          </cell>
          <cell r="AC110">
            <v>161.03724130000001</v>
          </cell>
          <cell r="AD110">
            <v>181.1468031</v>
          </cell>
          <cell r="AE110">
            <v>201.56644164112566</v>
          </cell>
          <cell r="AF110">
            <v>221.42640057150854</v>
          </cell>
          <cell r="AG110">
            <v>241.74498245817512</v>
          </cell>
        </row>
        <row r="111">
          <cell r="V111">
            <v>56.624949760120074</v>
          </cell>
          <cell r="W111">
            <v>107.20977699790002</v>
          </cell>
          <cell r="X111">
            <v>165.46817129822006</v>
          </cell>
          <cell r="Y111">
            <v>219.49818425562006</v>
          </cell>
          <cell r="Z111">
            <v>279.92329580562006</v>
          </cell>
          <cell r="AA111">
            <v>337.17356445562007</v>
          </cell>
          <cell r="AB111">
            <v>395.75235895562014</v>
          </cell>
          <cell r="AC111">
            <v>453.1188447556201</v>
          </cell>
          <cell r="AD111">
            <v>507.59001720562014</v>
          </cell>
          <cell r="AE111">
            <v>564.48630952641452</v>
          </cell>
          <cell r="AF111">
            <v>623.95259352641881</v>
          </cell>
          <cell r="AG111">
            <v>685.87242898252612</v>
          </cell>
        </row>
        <row r="132">
          <cell r="D132">
            <v>1</v>
          </cell>
          <cell r="E132">
            <v>2</v>
          </cell>
          <cell r="F132">
            <v>3</v>
          </cell>
          <cell r="G132">
            <v>4</v>
          </cell>
          <cell r="H132">
            <v>5</v>
          </cell>
          <cell r="I132">
            <v>6</v>
          </cell>
          <cell r="J132">
            <v>7</v>
          </cell>
          <cell r="K132">
            <v>8</v>
          </cell>
          <cell r="L132">
            <v>9</v>
          </cell>
          <cell r="M132">
            <v>10</v>
          </cell>
          <cell r="N132">
            <v>11</v>
          </cell>
          <cell r="O132">
            <v>12</v>
          </cell>
          <cell r="P132" t="str">
            <v>Grand Total</v>
          </cell>
          <cell r="V132">
            <v>1</v>
          </cell>
          <cell r="W132">
            <v>2</v>
          </cell>
          <cell r="X132">
            <v>3</v>
          </cell>
          <cell r="Y132">
            <v>4</v>
          </cell>
          <cell r="Z132">
            <v>5</v>
          </cell>
          <cell r="AA132">
            <v>6</v>
          </cell>
          <cell r="AB132">
            <v>7</v>
          </cell>
          <cell r="AC132">
            <v>8</v>
          </cell>
          <cell r="AD132">
            <v>9</v>
          </cell>
          <cell r="AE132">
            <v>10</v>
          </cell>
          <cell r="AF132">
            <v>11</v>
          </cell>
          <cell r="AG132">
            <v>12</v>
          </cell>
        </row>
        <row r="133">
          <cell r="D133">
            <v>55.502399999999298</v>
          </cell>
          <cell r="E133">
            <v>50.131199999999403</v>
          </cell>
          <cell r="F133">
            <v>55.502399999999298</v>
          </cell>
          <cell r="G133">
            <v>53.711999999999328</v>
          </cell>
          <cell r="H133">
            <v>0</v>
          </cell>
          <cell r="I133">
            <v>0</v>
          </cell>
          <cell r="J133">
            <v>0</v>
          </cell>
          <cell r="K133">
            <v>0</v>
          </cell>
          <cell r="L133">
            <v>0</v>
          </cell>
          <cell r="M133">
            <v>0</v>
          </cell>
          <cell r="N133">
            <v>0</v>
          </cell>
          <cell r="O133">
            <v>0</v>
          </cell>
          <cell r="P133">
            <v>214.84799999999731</v>
          </cell>
          <cell r="V133">
            <v>55.502399999999298</v>
          </cell>
          <cell r="W133">
            <v>105.63359999999869</v>
          </cell>
          <cell r="X133">
            <v>161.13599999999798</v>
          </cell>
          <cell r="Y133">
            <v>214.84799999999731</v>
          </cell>
          <cell r="Z133">
            <v>214.84799999999731</v>
          </cell>
          <cell r="AA133">
            <v>214.84799999999731</v>
          </cell>
          <cell r="AB133">
            <v>214.84799999999731</v>
          </cell>
          <cell r="AC133">
            <v>214.84799999999731</v>
          </cell>
          <cell r="AD133">
            <v>214.84799999999731</v>
          </cell>
          <cell r="AE133">
            <v>214.84799999999731</v>
          </cell>
          <cell r="AF133">
            <v>214.84799999999731</v>
          </cell>
          <cell r="AG133">
            <v>214.84799999999731</v>
          </cell>
        </row>
        <row r="134">
          <cell r="D134">
            <v>2.8643406898800201</v>
          </cell>
          <cell r="E134">
            <v>2.6315225122199974</v>
          </cell>
          <cell r="F134">
            <v>2.8252810996799878</v>
          </cell>
          <cell r="G134">
            <v>2.8569808925999971</v>
          </cell>
          <cell r="H134">
            <v>0</v>
          </cell>
          <cell r="I134">
            <v>0</v>
          </cell>
          <cell r="J134">
            <v>0</v>
          </cell>
          <cell r="K134">
            <v>0</v>
          </cell>
          <cell r="L134">
            <v>0</v>
          </cell>
          <cell r="M134">
            <v>0</v>
          </cell>
          <cell r="N134">
            <v>0</v>
          </cell>
          <cell r="O134">
            <v>0</v>
          </cell>
          <cell r="P134">
            <v>11.178125194380003</v>
          </cell>
          <cell r="V134">
            <v>2.8643406898800201</v>
          </cell>
          <cell r="W134">
            <v>5.7286813797600402</v>
          </cell>
          <cell r="X134">
            <v>8.3602038919800385</v>
          </cell>
          <cell r="Y134">
            <v>11.185484991660026</v>
          </cell>
          <cell r="Z134">
            <v>14.042465884260023</v>
          </cell>
          <cell r="AA134">
            <v>14.042465884260023</v>
          </cell>
          <cell r="AB134">
            <v>14.042465884260023</v>
          </cell>
          <cell r="AC134">
            <v>14.042465884260023</v>
          </cell>
          <cell r="AD134">
            <v>14.042465884260023</v>
          </cell>
          <cell r="AE134">
            <v>14.042465884260023</v>
          </cell>
          <cell r="AF134">
            <v>14.042465884260023</v>
          </cell>
          <cell r="AG134">
            <v>14.042465884260023</v>
          </cell>
        </row>
        <row r="135">
          <cell r="D135">
            <v>51.607510483870719</v>
          </cell>
          <cell r="E135">
            <v>52.492709374999762</v>
          </cell>
          <cell r="F135">
            <v>50.903764516129186</v>
          </cell>
          <cell r="G135">
            <v>53.190737500000211</v>
          </cell>
          <cell r="H135">
            <v>48.432492741935548</v>
          </cell>
          <cell r="I135">
            <v>53.490807500000017</v>
          </cell>
          <cell r="J135">
            <v>57.324666935483741</v>
          </cell>
          <cell r="K135">
            <v>56.669379032258306</v>
          </cell>
          <cell r="L135">
            <v>52.275927916666653</v>
          </cell>
          <cell r="M135">
            <v>47.035966532257987</v>
          </cell>
          <cell r="N135">
            <v>49.292170833333373</v>
          </cell>
          <cell r="O135">
            <v>54.424508467741681</v>
          </cell>
          <cell r="P135">
            <v>52.262005821919075</v>
          </cell>
          <cell r="V135">
            <v>51.607510483871977</v>
          </cell>
          <cell r="W135">
            <v>54.231621186441728</v>
          </cell>
          <cell r="X135">
            <v>51.882905694445334</v>
          </cell>
          <cell r="Y135">
            <v>52.062318437500771</v>
          </cell>
          <cell r="Z135">
            <v>65.360002812500923</v>
          </cell>
          <cell r="AA135">
            <v>65.360002812500923</v>
          </cell>
          <cell r="AB135">
            <v>65.360002812500923</v>
          </cell>
          <cell r="AC135">
            <v>65.360002812500923</v>
          </cell>
          <cell r="AD135">
            <v>65.360002812500923</v>
          </cell>
          <cell r="AE135">
            <v>65.360002812500923</v>
          </cell>
          <cell r="AF135">
            <v>65.360002812500923</v>
          </cell>
          <cell r="AG135">
            <v>65.360002812500923</v>
          </cell>
        </row>
      </sheetData>
      <sheetData sheetId="35"/>
      <sheetData sheetId="36"/>
      <sheetData sheetId="37"/>
      <sheetData sheetId="38"/>
      <sheetData sheetId="39"/>
      <sheetData sheetId="40"/>
      <sheetData sheetId="41"/>
      <sheetData sheetId="4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settings"/>
      <sheetName val="Utensil Manual"/>
      <sheetName val="BP Information"/>
      <sheetName val="Dialog_opshelp"/>
      <sheetName val="Joke"/>
      <sheetName val="DialogGoto"/>
      <sheetName val="DialogOrgSetup"/>
      <sheetName val="DialogAbout"/>
      <sheetName val="DialogPrint"/>
      <sheetName val="DialogOrgSetupHelp"/>
    </sheetNames>
    <sheetDataSet>
      <sheetData sheetId="0" refreshError="1">
        <row r="16">
          <cell r="C16" t="str">
            <v xml:space="preserve">Consolidation Organization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ettings"/>
      <sheetName val="Utensil Manual"/>
      <sheetName val="Dialog_opshelp"/>
      <sheetName val="Joke"/>
      <sheetName val="DialogGoto"/>
      <sheetName val="DialogOrgSetup"/>
      <sheetName val="DialogAbout"/>
      <sheetName val="DialogPrint"/>
      <sheetName val="DialogOrgSetupHelp"/>
      <sheetName val="DialogBreakLinks"/>
      <sheetName val="BP Information"/>
      <sheetName val="Guidline Summary"/>
      <sheetName val="EP Budget Guideline"/>
      <sheetName val="Incremental Energy"/>
      <sheetName val="EP1999"/>
      <sheetName val="EP2000"/>
      <sheetName val="EP2001"/>
      <sheetName val="EP2002"/>
      <sheetName val="MonthlyScroll"/>
      <sheetName val="File4Web"/>
      <sheetName val="CopyEnergy"/>
      <sheetName val="Sheet1"/>
      <sheetName val="Sheet2"/>
      <sheetName val="Sheet3"/>
      <sheetName val="#REF"/>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uclear"/>
      <sheetName val="Nuc 9807"/>
      <sheetName val="Nuc Darl NOSS Maj"/>
      <sheetName val="Nuc Darl MFA"/>
      <sheetName val="Nuc Pick A 9820 &amp; NOSS"/>
      <sheetName val="Nuc Pick B 9820 &amp; NOSS"/>
      <sheetName val="Nuc Pick Com 9820 &amp; NOSS"/>
      <sheetName val="Nuc Pick A MFA"/>
      <sheetName val="Nuc Pick B MFA"/>
      <sheetName val="Nuc Pick Com MFA"/>
      <sheetName val="Nuc Pick Waste 9821"/>
      <sheetName val="Nuc Bruce A 9803 &amp; NOSS"/>
      <sheetName val="Nuc Bruce B 9804 &amp; NOSS"/>
      <sheetName val="Nuc Bruce Com 9805 &amp; NOSS"/>
      <sheetName val="Nuc ISDI MFA Divide by 5"/>
      <sheetName val="Nuc NOSS Maj Divide by 3"/>
      <sheetName val="Nuc NOSS Maj Divide by 5"/>
      <sheetName val="Nuc NOSS Maj OTHER Bruce Com W"/>
      <sheetName val="Nuc NOSS MF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Old Method"/>
      <sheetName val="Margin"/>
      <sheetName val="Sheet3"/>
      <sheetName val="month_budget"/>
      <sheetName val="OPGOperatingBud2002"/>
      <sheetName val="CHECKLIST"/>
      <sheetName val="COVER PAGE"/>
      <sheetName val="E&amp;Y"/>
      <sheetName val="contents"/>
      <sheetName val="Sec A. 2007 seg income st"/>
      <sheetName val="Sec B &amp; C 2006 seg income st"/>
      <sheetName val="Sec 1.1 to 1.3 gen rev 1"/>
      <sheetName val="Sec 1.4 to 1.7 rev"/>
      <sheetName val="Sec 2 trading rev"/>
      <sheetName val="Sec 3. non gen rev"/>
      <sheetName val="Sec 4. fuel costs"/>
      <sheetName val="Sec 5. gross margin"/>
      <sheetName val="Sec 6.1 to 6.3 om&amp;a"/>
      <sheetName val="Sec 6.4 om&amp;a "/>
      <sheetName val="Sec 7 dep &amp; amort"/>
      <sheetName val="Sec 8 &amp; 9 seg fund earn &amp; dep "/>
      <sheetName val="Sec 10 to 12 tax exps &amp; net int"/>
      <sheetName val="Sec 13 to 18 assets"/>
      <sheetName val="Sec 19 to 30 assets &amp; liabs"/>
      <sheetName val="App A1 Trading FV List 1 "/>
      <sheetName val="App A2 Trading FV List 2"/>
      <sheetName val="App A3 Change in mark to market"/>
      <sheetName val="App B1 Provision Exp Breakdown"/>
      <sheetName val="App B2 Fixed Asset NBV by seg"/>
      <sheetName val="App C Fuel Hedge Ratio"/>
      <sheetName val="App D Y ov Y pension, OPEB 1"/>
      <sheetName val="App E Capital &amp; PARTS Expend"/>
      <sheetName val="F1 Nuclear PUEC (3)"/>
      <sheetName val="F2 Hydroelectric OM&amp;A (2)"/>
      <sheetName val="F3  Fossil OM&amp;A (2)"/>
      <sheetName val="F4 EFOR (2)"/>
      <sheetName val="F5 om&amp;a per mwh"/>
      <sheetName val="App G1 Outage stats"/>
      <sheetName val="App G2 Nuc produc indicators"/>
      <sheetName val="App I1 change in ST AR"/>
      <sheetName val="App I2 change in  LT AR "/>
      <sheetName val="App I3 change in AP &amp; accruals"/>
      <sheetName val="App I4 change in LT AP"/>
      <sheetName val="App J Bruce Power Deferred"/>
      <sheetName val="Appendix K Direct Cash Flow"/>
      <sheetName val="Appendix L1 Comprehensive Incom"/>
      <sheetName val="Appendix L2 AccCompIncome"/>
      <sheetName val="Sec A. 2007 seg income"/>
      <sheetName val="Sec. B 2006 seg income st"/>
      <sheetName val="Sec 6.1 to 6.3 om&amp;aN"/>
      <sheetName val="App E Capital &amp; PARTS Expen (2)"/>
      <sheetName val="Appendix M Impact RR Acctg"/>
      <sheetName val="Sec.A 2007 seg incomea"/>
      <sheetName val="Sec. B  2006 seg incomea"/>
      <sheetName val="Sec. C Net Income Recon.a"/>
      <sheetName val="Sec 1.1 to 1.3 gen rev"/>
      <sheetName val="Sec 2. Trading Rev"/>
      <sheetName val="Sec 3. non gen rev (2)"/>
      <sheetName val="Sec 4. fuel costs2"/>
      <sheetName val="Sec 5. gross margin (2)"/>
      <sheetName val="Sec 6.1 to 6.3 om&amp;aN $5M (2)"/>
      <sheetName val="Sec 6.4 Pension om&amp;a "/>
      <sheetName val="F1 Nuclear PUEC (4)"/>
      <sheetName val="F2 Hydroelectric OM&amp;A (3)"/>
      <sheetName val="F3  Fossil OM&amp;A (3)"/>
      <sheetName val="App G2 Nuc Produc Indicatorsa"/>
      <sheetName val="App I1 change in ST AR "/>
      <sheetName val="App I2 change in LT AR"/>
      <sheetName val="App J Bruce Power Deferred (2)"/>
      <sheetName val="App K Direct Cash Flow YoY"/>
      <sheetName val="App K1 Direct Cash Flow QoQ"/>
      <sheetName val="Appendix L1 Comprehensive I (2)"/>
      <sheetName val="Appendix M Impact RR Acctg (3)"/>
      <sheetName val="Sec.A 2008 seg incomea"/>
      <sheetName val="Sec. B  2007 seg incomea"/>
      <sheetName val="App A1 Trading FV List 1"/>
      <sheetName val="ARM"/>
      <sheetName val="settings"/>
    </sheetNames>
    <sheetDataSet>
      <sheetData sheetId="0"/>
      <sheetData sheetId="1" refreshError="1">
        <row r="9">
          <cell r="C9" t="str">
            <v>Ancillary revenue</v>
          </cell>
          <cell r="E9">
            <v>8.5</v>
          </cell>
          <cell r="F9">
            <v>16.642333333333333</v>
          </cell>
          <cell r="G9">
            <v>24.9635</v>
          </cell>
          <cell r="H9">
            <v>33.284666666666666</v>
          </cell>
          <cell r="I9">
            <v>40.319773247669708</v>
          </cell>
          <cell r="J9">
            <v>47.35487982867275</v>
          </cell>
          <cell r="K9">
            <v>54.389986409675792</v>
          </cell>
          <cell r="L9">
            <v>61.425092990678834</v>
          </cell>
          <cell r="M9">
            <v>68.460199571681883</v>
          </cell>
          <cell r="N9">
            <v>75.495306152684932</v>
          </cell>
          <cell r="O9">
            <v>82.530412733687982</v>
          </cell>
        </row>
        <row r="10">
          <cell r="D10" t="str">
            <v>Gross Ontario sales</v>
          </cell>
          <cell r="E10">
            <v>529.86000000000013</v>
          </cell>
          <cell r="F10">
            <v>1002.5623333333334</v>
          </cell>
          <cell r="G10">
            <v>1491.9635000000001</v>
          </cell>
          <cell r="H10">
            <v>1903.8046666666667</v>
          </cell>
          <cell r="I10">
            <v>2238.5263132477753</v>
          </cell>
          <cell r="J10">
            <v>2633.5640300690734</v>
          </cell>
          <cell r="K10">
            <v>3116.5184393228155</v>
          </cell>
          <cell r="L10">
            <v>3551.0426767590507</v>
          </cell>
          <cell r="M10">
            <v>3904.1566527528653</v>
          </cell>
          <cell r="N10">
            <v>4256.9581562701087</v>
          </cell>
          <cell r="O10">
            <v>4628.0601249315514</v>
          </cell>
        </row>
        <row r="11">
          <cell r="C11" t="str">
            <v>Less:</v>
          </cell>
        </row>
        <row r="12">
          <cell r="D12" t="str">
            <v>Fuel costs</v>
          </cell>
          <cell r="E12">
            <v>131.94759125094589</v>
          </cell>
          <cell r="F12">
            <v>250.09615791761269</v>
          </cell>
          <cell r="G12">
            <v>361.20042458427918</v>
          </cell>
          <cell r="H12">
            <v>437.2137912509458</v>
          </cell>
          <cell r="I12">
            <v>514.19175791761268</v>
          </cell>
          <cell r="J12">
            <v>606.39352458427902</v>
          </cell>
          <cell r="K12">
            <v>710.29269125094572</v>
          </cell>
          <cell r="L12">
            <v>810.62035791761252</v>
          </cell>
          <cell r="M12">
            <v>899.09762458427929</v>
          </cell>
          <cell r="N12">
            <v>992.33029125094583</v>
          </cell>
          <cell r="O12">
            <v>1089.8831579176128</v>
          </cell>
        </row>
        <row r="13">
          <cell r="D13" t="str">
            <v>Power purchased</v>
          </cell>
          <cell r="E13">
            <v>80.445782999999992</v>
          </cell>
          <cell r="F13">
            <v>149.00723259999998</v>
          </cell>
          <cell r="G13">
            <v>222.23389179999998</v>
          </cell>
          <cell r="H13">
            <v>288.49007159999996</v>
          </cell>
          <cell r="I13">
            <v>293.30707159999997</v>
          </cell>
          <cell r="J13">
            <v>298.0030716</v>
          </cell>
          <cell r="K13">
            <v>302.82607159999998</v>
          </cell>
          <cell r="L13">
            <v>307.64907160000001</v>
          </cell>
          <cell r="M13">
            <v>312.35707159999998</v>
          </cell>
          <cell r="N13">
            <v>317.18607159999999</v>
          </cell>
          <cell r="O13">
            <v>321.90007159999999</v>
          </cell>
        </row>
        <row r="14">
          <cell r="D14" t="str">
            <v>Gross revenue charges (GRC)</v>
          </cell>
          <cell r="E14">
            <v>26.435583333333334</v>
          </cell>
          <cell r="F14">
            <v>51.934766666666661</v>
          </cell>
          <cell r="G14">
            <v>78.262149999999991</v>
          </cell>
          <cell r="H14">
            <v>104.63613333333333</v>
          </cell>
          <cell r="I14">
            <v>132.62761666666665</v>
          </cell>
          <cell r="J14">
            <v>158.4195</v>
          </cell>
          <cell r="K14">
            <v>183.94158333333331</v>
          </cell>
          <cell r="L14">
            <v>209.05476666666667</v>
          </cell>
          <cell r="M14">
            <v>233.76814999999999</v>
          </cell>
          <cell r="N14">
            <v>259.36083333333329</v>
          </cell>
          <cell r="O14">
            <v>285.38451666666663</v>
          </cell>
        </row>
        <row r="15">
          <cell r="C15" t="str">
            <v>Gross margin Ontario sales</v>
          </cell>
          <cell r="E15">
            <v>291.03104241572089</v>
          </cell>
          <cell r="F15">
            <v>551.52417614905414</v>
          </cell>
          <cell r="G15">
            <v>830.26703361572072</v>
          </cell>
          <cell r="H15">
            <v>1073.4646704823874</v>
          </cell>
          <cell r="I15">
            <v>1298.399867063496</v>
          </cell>
          <cell r="J15">
            <v>1570.7479338847943</v>
          </cell>
          <cell r="K15">
            <v>1919.4580931385367</v>
          </cell>
          <cell r="L15">
            <v>2223.7184805747715</v>
          </cell>
          <cell r="M15">
            <v>2458.9338065685861</v>
          </cell>
          <cell r="N15">
            <v>2688.0809600858297</v>
          </cell>
          <cell r="O15">
            <v>2930.8923787472718</v>
          </cell>
        </row>
        <row r="17">
          <cell r="B17" t="str">
            <v>Interconnected sales</v>
          </cell>
          <cell r="E17">
            <v>17.02778</v>
          </cell>
          <cell r="F17">
            <v>32.827780000000004</v>
          </cell>
          <cell r="G17">
            <v>46.727780000000003</v>
          </cell>
          <cell r="H17">
            <v>71.627780000000001</v>
          </cell>
          <cell r="I17">
            <v>71.627780000000001</v>
          </cell>
          <cell r="J17">
            <v>71.627780000000001</v>
          </cell>
          <cell r="K17">
            <v>71.627780000000001</v>
          </cell>
          <cell r="L17">
            <v>71.627780000000001</v>
          </cell>
          <cell r="M17">
            <v>71.627780000000001</v>
          </cell>
          <cell r="N17">
            <v>71.627780000000001</v>
          </cell>
          <cell r="O17">
            <v>71.627780000000001</v>
          </cell>
        </row>
        <row r="18">
          <cell r="C18" t="str">
            <v>Less:</v>
          </cell>
        </row>
        <row r="19">
          <cell r="D19" t="str">
            <v>Fuel costs</v>
          </cell>
          <cell r="E19">
            <v>8.6999999999999993</v>
          </cell>
          <cell r="F19">
            <v>24.5</v>
          </cell>
          <cell r="G19">
            <v>35.9</v>
          </cell>
          <cell r="H19">
            <v>52.1</v>
          </cell>
          <cell r="I19">
            <v>52.1</v>
          </cell>
          <cell r="J19">
            <v>52.1</v>
          </cell>
          <cell r="K19">
            <v>52.1</v>
          </cell>
          <cell r="L19">
            <v>52.1</v>
          </cell>
          <cell r="M19">
            <v>52.1</v>
          </cell>
          <cell r="N19">
            <v>52.1</v>
          </cell>
          <cell r="O19">
            <v>52.1</v>
          </cell>
        </row>
        <row r="20">
          <cell r="D20" t="str">
            <v>Power purchased</v>
          </cell>
          <cell r="E20">
            <v>0</v>
          </cell>
          <cell r="F20">
            <v>0</v>
          </cell>
          <cell r="G20">
            <v>0</v>
          </cell>
          <cell r="H20">
            <v>0</v>
          </cell>
          <cell r="I20">
            <v>0</v>
          </cell>
          <cell r="J20">
            <v>0</v>
          </cell>
          <cell r="K20">
            <v>0</v>
          </cell>
          <cell r="L20">
            <v>0</v>
          </cell>
          <cell r="M20">
            <v>0</v>
          </cell>
          <cell r="N20">
            <v>0</v>
          </cell>
          <cell r="O20">
            <v>0</v>
          </cell>
        </row>
        <row r="21">
          <cell r="C21" t="str">
            <v>Gross margin interconnected sales</v>
          </cell>
          <cell r="E21">
            <v>8.3277800000000006</v>
          </cell>
          <cell r="F21">
            <v>8.3277800000000042</v>
          </cell>
          <cell r="G21">
            <v>10.827780000000004</v>
          </cell>
          <cell r="H21">
            <v>19.52778</v>
          </cell>
          <cell r="I21">
            <v>19.52778</v>
          </cell>
          <cell r="J21">
            <v>19.52778</v>
          </cell>
          <cell r="K21">
            <v>19.52778</v>
          </cell>
          <cell r="L21">
            <v>19.52778</v>
          </cell>
          <cell r="M21">
            <v>19.52778</v>
          </cell>
          <cell r="N21">
            <v>19.52778</v>
          </cell>
          <cell r="O21">
            <v>19.52778</v>
          </cell>
        </row>
        <row r="23">
          <cell r="B23" t="str">
            <v>Non-energy revenue</v>
          </cell>
          <cell r="E23">
            <v>24.697859324583334</v>
          </cell>
          <cell r="F23">
            <v>52.391590912196008</v>
          </cell>
          <cell r="G23">
            <v>90.410119478630008</v>
          </cell>
          <cell r="H23">
            <v>130.688855788968</v>
          </cell>
          <cell r="I23">
            <v>163.94674503607405</v>
          </cell>
          <cell r="J23">
            <v>196.07751908637999</v>
          </cell>
          <cell r="K23">
            <v>224.517638368078</v>
          </cell>
          <cell r="L23">
            <v>255.79709599038404</v>
          </cell>
          <cell r="M23">
            <v>284.41990082109004</v>
          </cell>
          <cell r="N23">
            <v>312.33798061819601</v>
          </cell>
          <cell r="O23">
            <v>342.82057551850198</v>
          </cell>
        </row>
        <row r="24">
          <cell r="C24" t="str">
            <v>Less:</v>
          </cell>
        </row>
        <row r="25">
          <cell r="D25" t="str">
            <v>Cost of goods sold (COGS)</v>
          </cell>
          <cell r="E25">
            <v>4.6270092860599377</v>
          </cell>
          <cell r="F25">
            <v>11.638302209230574</v>
          </cell>
          <cell r="G25">
            <v>22.927750678966156</v>
          </cell>
          <cell r="H25">
            <v>36.300908740545353</v>
          </cell>
          <cell r="I25">
            <v>44.515961400113525</v>
          </cell>
          <cell r="J25">
            <v>52.556447933791333</v>
          </cell>
          <cell r="K25">
            <v>57.348939920163211</v>
          </cell>
          <cell r="L25">
            <v>62.348025980977553</v>
          </cell>
          <cell r="M25">
            <v>67.677005299027115</v>
          </cell>
          <cell r="N25">
            <v>72.696328268938487</v>
          </cell>
          <cell r="O25">
            <v>79.113137554807693</v>
          </cell>
        </row>
        <row r="26">
          <cell r="C26" t="str">
            <v>Gross margin non-energy revenue</v>
          </cell>
          <cell r="E26">
            <v>20.070850038523396</v>
          </cell>
          <cell r="F26">
            <v>40.753288702965435</v>
          </cell>
          <cell r="G26">
            <v>67.482368799663845</v>
          </cell>
          <cell r="H26">
            <v>94.387947048422646</v>
          </cell>
          <cell r="I26">
            <v>119.43078363596052</v>
          </cell>
          <cell r="J26">
            <v>143.52107115258866</v>
          </cell>
          <cell r="K26">
            <v>167.16869844791478</v>
          </cell>
          <cell r="L26">
            <v>193.44907000940648</v>
          </cell>
          <cell r="M26">
            <v>216.74289552206292</v>
          </cell>
          <cell r="N26">
            <v>239.64165234925753</v>
          </cell>
          <cell r="O26">
            <v>263.7074379636943</v>
          </cell>
        </row>
        <row r="28">
          <cell r="E28">
            <v>319.42967245424433</v>
          </cell>
          <cell r="F28">
            <v>600.6052448520195</v>
          </cell>
          <cell r="G28">
            <v>908.57718241538453</v>
          </cell>
          <cell r="H28">
            <v>1187.3803975308099</v>
          </cell>
          <cell r="I28">
            <v>1437.3584306994564</v>
          </cell>
          <cell r="J28">
            <v>1733.796785037383</v>
          </cell>
          <cell r="K28">
            <v>2106.1545715864513</v>
          </cell>
          <cell r="L28">
            <v>2436.695330584178</v>
          </cell>
          <cell r="M28">
            <v>2695.204482090649</v>
          </cell>
          <cell r="N28">
            <v>2947.2503924350872</v>
          </cell>
          <cell r="O28">
            <v>3214.1275967109659</v>
          </cell>
        </row>
        <row r="30">
          <cell r="E30">
            <v>26.946000000000002</v>
          </cell>
          <cell r="F30">
            <v>51.350999999999999</v>
          </cell>
          <cell r="G30">
            <v>81.897000000000006</v>
          </cell>
          <cell r="H30">
            <v>106.55200000000001</v>
          </cell>
          <cell r="I30">
            <v>131.45099999999999</v>
          </cell>
          <cell r="J30">
            <v>162.33199999999999</v>
          </cell>
          <cell r="K30">
            <v>186.99100000000001</v>
          </cell>
          <cell r="L30">
            <v>211.458</v>
          </cell>
          <cell r="M30">
            <v>242.29900000000001</v>
          </cell>
          <cell r="N30">
            <v>266.80500000000001</v>
          </cell>
          <cell r="O30">
            <v>291.608</v>
          </cell>
        </row>
        <row r="31">
          <cell r="E31">
            <v>172.62295925223918</v>
          </cell>
          <cell r="F31">
            <v>332.71226612103629</v>
          </cell>
          <cell r="G31">
            <v>507.35808885460267</v>
          </cell>
          <cell r="H31">
            <v>691.42904689317493</v>
          </cell>
          <cell r="I31">
            <v>864.32937277263193</v>
          </cell>
          <cell r="J31">
            <v>1023.5374031681479</v>
          </cell>
          <cell r="K31">
            <v>1190.8597387207503</v>
          </cell>
          <cell r="L31">
            <v>1348.7545919924787</v>
          </cell>
          <cell r="M31">
            <v>1511.8899111978667</v>
          </cell>
          <cell r="N31">
            <v>1679.862905489917</v>
          </cell>
          <cell r="O31">
            <v>1827.0331474093182</v>
          </cell>
        </row>
        <row r="33">
          <cell r="E33">
            <v>119.86071320200512</v>
          </cell>
          <cell r="F33">
            <v>216.5419787309832</v>
          </cell>
          <cell r="G33">
            <v>319.32209356078181</v>
          </cell>
          <cell r="H33">
            <v>389.39935063763505</v>
          </cell>
          <cell r="I33">
            <v>441.5780579268245</v>
          </cell>
          <cell r="J33">
            <v>547.92738186923521</v>
          </cell>
          <cell r="K33">
            <v>728.303832865701</v>
          </cell>
          <cell r="L33">
            <v>876.48273859169922</v>
          </cell>
          <cell r="M33">
            <v>941.01557089278231</v>
          </cell>
          <cell r="N33">
            <v>1000.5824869451703</v>
          </cell>
          <cell r="O33">
            <v>1095.4864493016476</v>
          </cell>
        </row>
        <row r="36">
          <cell r="B36" t="str">
            <v>Municipal/proxy property tax</v>
          </cell>
          <cell r="E36">
            <v>5.2</v>
          </cell>
          <cell r="F36">
            <v>10.4</v>
          </cell>
          <cell r="G36">
            <v>15.600000000000001</v>
          </cell>
          <cell r="H36">
            <v>20.8</v>
          </cell>
          <cell r="I36">
            <v>26</v>
          </cell>
          <cell r="J36">
            <v>31.2</v>
          </cell>
          <cell r="K36">
            <v>36.4</v>
          </cell>
          <cell r="L36">
            <v>41.6</v>
          </cell>
          <cell r="M36">
            <v>46.800000000000004</v>
          </cell>
          <cell r="N36">
            <v>52.000000000000007</v>
          </cell>
          <cell r="O36">
            <v>57.20000000000001</v>
          </cell>
        </row>
        <row r="43">
          <cell r="E43">
            <v>32.418415457284837</v>
          </cell>
          <cell r="F43">
            <v>43.107284756694156</v>
          </cell>
          <cell r="G43">
            <v>54.995003356923974</v>
          </cell>
          <cell r="H43">
            <v>35.399534334888926</v>
          </cell>
          <cell r="I43">
            <v>-0.73340569397657873</v>
          </cell>
          <cell r="J43">
            <v>17.204270930379153</v>
          </cell>
          <cell r="K43">
            <v>107.29592283674583</v>
          </cell>
          <cell r="L43">
            <v>163.69002947264505</v>
          </cell>
          <cell r="M43">
            <v>136.83806268362923</v>
          </cell>
          <cell r="N43">
            <v>101.61838516824798</v>
          </cell>
          <cell r="O43">
            <v>101.53575395695611</v>
          </cell>
        </row>
        <row r="45">
          <cell r="B45" t="str">
            <v xml:space="preserve">Income tax </v>
          </cell>
        </row>
        <row r="46">
          <cell r="C46" t="str">
            <v>Current</v>
          </cell>
          <cell r="E46">
            <v>6.1981503237343736</v>
          </cell>
          <cell r="F46">
            <v>8.2417794701305702</v>
          </cell>
          <cell r="G46">
            <v>10.514619331398999</v>
          </cell>
          <cell r="H46">
            <v>6.7681171982924049</v>
          </cell>
          <cell r="I46">
            <v>-0.14022149680755211</v>
          </cell>
          <cell r="J46">
            <v>3.2893235505988074</v>
          </cell>
          <cell r="K46">
            <v>20.514150660516393</v>
          </cell>
          <cell r="L46">
            <v>31.296267718722689</v>
          </cell>
          <cell r="M46">
            <v>26.162379331563919</v>
          </cell>
          <cell r="N46">
            <v>19.428649366217122</v>
          </cell>
          <cell r="O46">
            <v>19.412850917656488</v>
          </cell>
        </row>
        <row r="47">
          <cell r="C47" t="str">
            <v>Future</v>
          </cell>
          <cell r="E47">
            <v>3.0294330233982607</v>
          </cell>
          <cell r="F47">
            <v>4.0282854713559528</v>
          </cell>
          <cell r="G47">
            <v>5.1391678754590613</v>
          </cell>
          <cell r="H47">
            <v>3.3080123384912312</v>
          </cell>
          <cell r="I47">
            <v>-6.8535225967736133E-2</v>
          </cell>
          <cell r="J47">
            <v>1.6077030837196415</v>
          </cell>
          <cell r="K47">
            <v>10.026579255420932</v>
          </cell>
          <cell r="L47">
            <v>15.296490401847604</v>
          </cell>
          <cell r="M47">
            <v>12.787230347449778</v>
          </cell>
          <cell r="N47">
            <v>9.4960252520274704</v>
          </cell>
          <cell r="O47">
            <v>9.4883035384051357</v>
          </cell>
        </row>
        <row r="48">
          <cell r="C48" t="str">
            <v>LCT</v>
          </cell>
          <cell r="E48">
            <v>2.4</v>
          </cell>
          <cell r="F48">
            <v>4.8</v>
          </cell>
          <cell r="G48">
            <v>7.1999999999999993</v>
          </cell>
          <cell r="H48">
            <v>9.6</v>
          </cell>
          <cell r="I48">
            <v>12</v>
          </cell>
          <cell r="J48">
            <v>14.4</v>
          </cell>
          <cell r="K48">
            <v>16.8</v>
          </cell>
          <cell r="L48">
            <v>19.2</v>
          </cell>
          <cell r="M48">
            <v>21.599999999999998</v>
          </cell>
          <cell r="N48">
            <v>23.999999999999996</v>
          </cell>
          <cell r="O48">
            <v>26.399999999999995</v>
          </cell>
        </row>
        <row r="49">
          <cell r="E49">
            <v>11.627583347132635</v>
          </cell>
          <cell r="F49">
            <v>17.070064941486525</v>
          </cell>
          <cell r="G49">
            <v>22.853787206858058</v>
          </cell>
          <cell r="H49">
            <v>19.676129536783634</v>
          </cell>
          <cell r="I49">
            <v>11.791243277224712</v>
          </cell>
          <cell r="J49">
            <v>19.297026634318449</v>
          </cell>
          <cell r="K49">
            <v>47.340729915937331</v>
          </cell>
          <cell r="L49">
            <v>65.792758120570298</v>
          </cell>
          <cell r="M49">
            <v>60.549609679013699</v>
          </cell>
          <cell r="N49">
            <v>52.924674618244595</v>
          </cell>
          <cell r="O49">
            <v>55.301154456061624</v>
          </cell>
        </row>
        <row r="52">
          <cell r="E52">
            <v>20.790832110152202</v>
          </cell>
          <cell r="F52">
            <v>26.037219815207632</v>
          </cell>
          <cell r="G52">
            <v>32.141216150065915</v>
          </cell>
          <cell r="H52">
            <v>15.723404798105292</v>
          </cell>
          <cell r="I52">
            <v>-12.524648971201291</v>
          </cell>
          <cell r="J52">
            <v>-2.0927557039392966</v>
          </cell>
          <cell r="K52">
            <v>59.9551929208085</v>
          </cell>
          <cell r="L52">
            <v>97.897271352074753</v>
          </cell>
          <cell r="M52">
            <v>76.288453004615533</v>
          </cell>
          <cell r="N52">
            <v>48.693710550003388</v>
          </cell>
          <cell r="O52">
            <v>46.23459950089449</v>
          </cell>
        </row>
        <row r="56">
          <cell r="B56" t="str">
            <v>Total Capital expenditures (incl MFA, excl. prov funded)</v>
          </cell>
          <cell r="E56">
            <v>43.46341685408678</v>
          </cell>
          <cell r="F56">
            <v>108.77382714945084</v>
          </cell>
          <cell r="G56">
            <v>170.19550766871046</v>
          </cell>
          <cell r="H56">
            <v>231.45917487826364</v>
          </cell>
          <cell r="I56">
            <v>289.86406044251032</v>
          </cell>
          <cell r="J56">
            <v>368.1189275905607</v>
          </cell>
          <cell r="K56">
            <v>430.64664433582084</v>
          </cell>
          <cell r="L56">
            <v>500.59631765088665</v>
          </cell>
          <cell r="M56">
            <v>577.8808347622163</v>
          </cell>
          <cell r="N56">
            <v>663.08351805191262</v>
          </cell>
          <cell r="O56">
            <v>741.39356637428682</v>
          </cell>
        </row>
        <row r="57">
          <cell r="B57" t="str">
            <v>PARTS</v>
          </cell>
          <cell r="E57">
            <v>14.959</v>
          </cell>
          <cell r="F57">
            <v>28.675999999999998</v>
          </cell>
          <cell r="G57">
            <v>45.891000000000005</v>
          </cell>
          <cell r="H57">
            <v>59.61</v>
          </cell>
          <cell r="I57">
            <v>73.326000000000008</v>
          </cell>
          <cell r="J57">
            <v>90.47</v>
          </cell>
          <cell r="K57">
            <v>104.181</v>
          </cell>
          <cell r="L57">
            <v>117.89</v>
          </cell>
          <cell r="M57">
            <v>135.02699999999999</v>
          </cell>
          <cell r="N57">
            <v>148.73999999999998</v>
          </cell>
          <cell r="O57">
            <v>162.553</v>
          </cell>
        </row>
        <row r="61">
          <cell r="B61" t="str">
            <v>Bruce Energy</v>
          </cell>
          <cell r="E61">
            <v>1663.9884999999997</v>
          </cell>
          <cell r="F61">
            <v>1547.4592</v>
          </cell>
          <cell r="G61">
            <v>1667.9384</v>
          </cell>
          <cell r="H61">
            <v>1611.4521</v>
          </cell>
        </row>
        <row r="62">
          <cell r="B62" t="str">
            <v>PPA Sales @ 4 cents</v>
          </cell>
          <cell r="E62">
            <v>66.559539999999984</v>
          </cell>
          <cell r="F62">
            <v>61.898368000000005</v>
          </cell>
          <cell r="G62">
            <v>66.717535999999996</v>
          </cell>
          <cell r="H62">
            <v>64.458083999999999</v>
          </cell>
        </row>
        <row r="63">
          <cell r="B63" t="str">
            <v>PPA Purchases @ 3.8 cents</v>
          </cell>
          <cell r="E63">
            <v>63.231562999999987</v>
          </cell>
          <cell r="F63">
            <v>58.8034496</v>
          </cell>
          <cell r="G63">
            <v>63.381659200000001</v>
          </cell>
          <cell r="H63">
            <v>61.235179799999997</v>
          </cell>
        </row>
        <row r="65">
          <cell r="B65" t="str">
            <v>Bruce Energy</v>
          </cell>
          <cell r="E65">
            <v>1663.9884999999997</v>
          </cell>
          <cell r="F65">
            <v>3211.4476999999997</v>
          </cell>
          <cell r="G65">
            <v>4879.3860999999997</v>
          </cell>
          <cell r="H65">
            <v>6490.8382000000001</v>
          </cell>
        </row>
        <row r="66">
          <cell r="B66" t="str">
            <v>PPA Sales @ 4 cents</v>
          </cell>
          <cell r="E66">
            <v>66.559539999999984</v>
          </cell>
          <cell r="F66">
            <v>128.45790799999997</v>
          </cell>
          <cell r="G66">
            <v>195.17544399999997</v>
          </cell>
          <cell r="H66">
            <v>259.63352799999996</v>
          </cell>
        </row>
        <row r="67">
          <cell r="B67" t="str">
            <v>PPA Purchases @ 3.8 cents</v>
          </cell>
          <cell r="E67">
            <v>63.231562999999987</v>
          </cell>
          <cell r="F67">
            <v>122.03501259999999</v>
          </cell>
          <cell r="G67">
            <v>185.41667179999999</v>
          </cell>
          <cell r="H67">
            <v>246.65185159999999</v>
          </cell>
          <cell r="I67">
            <v>246.65185159999999</v>
          </cell>
          <cell r="J67">
            <v>246.65185159999999</v>
          </cell>
          <cell r="K67">
            <v>246.65185159999999</v>
          </cell>
          <cell r="L67">
            <v>246.65185159999999</v>
          </cell>
          <cell r="M67">
            <v>246.65185159999999</v>
          </cell>
          <cell r="N67">
            <v>246.65185159999999</v>
          </cell>
          <cell r="O67">
            <v>246.65185159999999</v>
          </cell>
        </row>
        <row r="69">
          <cell r="B69" t="str">
            <v>Lakeview Energy</v>
          </cell>
          <cell r="H69">
            <v>206</v>
          </cell>
        </row>
        <row r="70">
          <cell r="B70" t="str">
            <v>Lennox Energy</v>
          </cell>
          <cell r="E70">
            <v>12.321818005920001</v>
          </cell>
          <cell r="F70">
            <v>11.826577803264001</v>
          </cell>
          <cell r="G70">
            <v>12.338604764928</v>
          </cell>
          <cell r="H70">
            <v>210</v>
          </cell>
          <cell r="I70">
            <v>14.3847744456</v>
          </cell>
          <cell r="J70">
            <v>14.084596348799998</v>
          </cell>
          <cell r="K70">
            <v>14.236500930191998</v>
          </cell>
          <cell r="L70">
            <v>17.103418720800001</v>
          </cell>
          <cell r="M70">
            <v>14.4801231792</v>
          </cell>
          <cell r="N70">
            <v>14.3847744456</v>
          </cell>
          <cell r="O70">
            <v>14.084596348799998</v>
          </cell>
        </row>
        <row r="71">
          <cell r="B71" t="str">
            <v>Amort &amp; L&amp;ILW</v>
          </cell>
          <cell r="E71">
            <v>2.6892714769226678</v>
          </cell>
          <cell r="F71">
            <v>2.6892714769226678</v>
          </cell>
          <cell r="G71">
            <v>2.6892714769226678</v>
          </cell>
          <cell r="H71">
            <v>416</v>
          </cell>
          <cell r="I71">
            <v>2.6892714769226678</v>
          </cell>
          <cell r="J71">
            <v>2.6892714769226678</v>
          </cell>
          <cell r="K71">
            <v>2.6892714769226678</v>
          </cell>
          <cell r="L71">
            <v>2.6892714769226678</v>
          </cell>
          <cell r="M71">
            <v>2.6892714769226678</v>
          </cell>
          <cell r="N71">
            <v>2.6892714769226678</v>
          </cell>
          <cell r="O71">
            <v>2.6892714769226678</v>
          </cell>
        </row>
        <row r="72">
          <cell r="B72" t="str">
            <v>PPA Sales @ 4 cents</v>
          </cell>
          <cell r="C72" t="str">
            <v>Total</v>
          </cell>
          <cell r="E72">
            <v>15.011089482842669</v>
          </cell>
          <cell r="F72">
            <v>14.51584928018667</v>
          </cell>
          <cell r="G72">
            <v>15.027876241850668</v>
          </cell>
          <cell r="H72">
            <v>16.64</v>
          </cell>
          <cell r="I72" t="str">
            <v>Was not included in BP but is included in Pool revenues</v>
          </cell>
          <cell r="J72">
            <v>16.773867825722665</v>
          </cell>
          <cell r="K72">
            <v>16.925772407114664</v>
          </cell>
          <cell r="L72">
            <v>19.792690197722667</v>
          </cell>
          <cell r="M72">
            <v>17.169394656122666</v>
          </cell>
          <cell r="N72">
            <v>17.074045922522668</v>
          </cell>
          <cell r="O72">
            <v>16.773867825722665</v>
          </cell>
        </row>
        <row r="73">
          <cell r="B73" t="str">
            <v>PPA Purchases @ 3.8 cents</v>
          </cell>
          <cell r="C73" t="str">
            <v>Cumulative</v>
          </cell>
          <cell r="E73">
            <v>15.011089482842669</v>
          </cell>
          <cell r="F73">
            <v>29.526938763029339</v>
          </cell>
          <cell r="G73">
            <v>44.554815004880005</v>
          </cell>
          <cell r="H73">
            <v>15.808</v>
          </cell>
          <cell r="I73">
            <v>76.416674913157337</v>
          </cell>
          <cell r="J73">
            <v>93.190542738879998</v>
          </cell>
          <cell r="K73">
            <v>110.11631514599466</v>
          </cell>
          <cell r="L73">
            <v>129.90900534371733</v>
          </cell>
          <cell r="M73">
            <v>147.07839999984</v>
          </cell>
          <cell r="N73">
            <v>164.15244592236266</v>
          </cell>
          <cell r="O73">
            <v>180.92631374808533</v>
          </cell>
        </row>
        <row r="74">
          <cell r="C74" t="str">
            <v>January estimate</v>
          </cell>
          <cell r="E74">
            <v>14.739000000000001</v>
          </cell>
        </row>
        <row r="76">
          <cell r="B76" t="str">
            <v>Fixed and Var</v>
          </cell>
          <cell r="E76">
            <v>12.321818005920001</v>
          </cell>
          <cell r="F76">
            <v>11.826577803264001</v>
          </cell>
          <cell r="G76">
            <v>12.338604764928</v>
          </cell>
          <cell r="H76">
            <v>12.098542508831999</v>
          </cell>
          <cell r="I76">
            <v>14.3847744456</v>
          </cell>
          <cell r="J76">
            <v>14.084596348799998</v>
          </cell>
          <cell r="K76">
            <v>14.236500930191998</v>
          </cell>
          <cell r="L76">
            <v>17.103418720800001</v>
          </cell>
          <cell r="M76">
            <v>14.4801231792</v>
          </cell>
          <cell r="N76">
            <v>14.3847744456</v>
          </cell>
          <cell r="O76">
            <v>14.084596348799998</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Final 99 Energy-Revenue Budget"/>
      <sheetName val="Final 99 Budget -Small Hydro"/>
      <sheetName val="99 Budget"/>
      <sheetName val="Intermediate 99 Budget"/>
      <sheetName val="99 Budget -John Arciuch"/>
      <sheetName val="Summary 99 - John Arciuch"/>
      <sheetName val="Combine -John Arciuch"/>
      <sheetName val="1996 Energy Budget"/>
      <sheetName val="Margin"/>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SAPLacSeul"/>
      <sheetName val="GenRev_Summary"/>
      <sheetName val="Generation"/>
      <sheetName val="Trading"/>
      <sheetName val="Ont_Generation"/>
      <sheetName val="OEFC_LTGS"/>
      <sheetName val="OEFC_NTGS"/>
      <sheetName val="IMOData"/>
      <sheetName val="IMOData1"/>
      <sheetName val="OPG Rebate Recovery"/>
      <sheetName val="Embedded_Gen"/>
      <sheetName val="ICRpt"/>
      <sheetName val="IC_GL"/>
      <sheetName val="ICQty"/>
      <sheetName val="PBC Allocation"/>
      <sheetName val="PBC"/>
      <sheetName val="PBC_LM"/>
      <sheetName val="Total MtM"/>
      <sheetName val="IB Reserve"/>
      <sheetName val="ICmtm"/>
      <sheetName val="NYMPA_MtM"/>
      <sheetName val="Gas_MtM"/>
      <sheetName val="Journal_Gen_Rounded"/>
      <sheetName val="Journal_Gen"/>
      <sheetName val="Journal_Trade"/>
      <sheetName val="Journal_Trade_IC"/>
      <sheetName val="Journal_MtM"/>
      <sheetName val="Journal_Energy Hedges"/>
      <sheetName val="Journal_ONPA"/>
      <sheetName val="Journal_Other"/>
      <sheetName val="Journal_OEFC"/>
      <sheetName val="Journal_Lac Seul"/>
      <sheetName val="Journal_Lac Seul_2"/>
      <sheetName val="Correction_Jrl 1"/>
      <sheetName val="Correction_Jrl 2"/>
      <sheetName val="Correction_Jrl 3"/>
      <sheetName val="AR_Journal"/>
      <sheetName val="Journal_OPGET_Realized"/>
      <sheetName val="Journal_OPGET_MtM"/>
      <sheetName val="W-Forwards"/>
      <sheetName val="W-Swap_w_ISwap"/>
      <sheetName val="TR"/>
      <sheetName val="MtM_TR"/>
      <sheetName val="Lac Seul"/>
      <sheetName val="CreditRisk"/>
      <sheetName val="OntData"/>
      <sheetName val="Hedge_MtM_Sum"/>
      <sheetName val="Hedge_MtM"/>
      <sheetName val="OPGET_PL"/>
      <sheetName val="OPGET_TB"/>
      <sheetName val="OPGET_Accrual"/>
      <sheetName val="OPGET_SAP"/>
      <sheetName val="OPGET_SAP_CC"/>
      <sheetName val="OPGET_IC"/>
      <sheetName val="OPGET_IC_GL"/>
      <sheetName val="OPGET_MtM"/>
      <sheetName val="Production"/>
      <sheetName val="99 Budget -John Arciuch"/>
    </sheetNames>
    <sheetDataSet>
      <sheetData sheetId="0"/>
      <sheetData sheetId="1"/>
      <sheetData sheetId="2"/>
      <sheetData sheetId="3">
        <row r="13">
          <cell r="E13" t="str">
            <v>Generation Revenue After Market Opening</v>
          </cell>
        </row>
        <row r="14">
          <cell r="E14" t="str">
            <v>Gross Generation Sales</v>
          </cell>
        </row>
        <row r="15">
          <cell r="E15">
            <v>5000000000</v>
          </cell>
          <cell r="H15" t="str">
            <v>Energy Metered Injections</v>
          </cell>
          <cell r="K15">
            <v>-1876417.1</v>
          </cell>
          <cell r="M15">
            <v>-1885880.16</v>
          </cell>
          <cell r="O15">
            <v>9463.06</v>
          </cell>
        </row>
        <row r="16">
          <cell r="E16">
            <v>5000000000</v>
          </cell>
          <cell r="H16" t="str">
            <v>Energy Metered Injections</v>
          </cell>
          <cell r="K16">
            <v>-139323306.09</v>
          </cell>
          <cell r="M16">
            <v>-139392273.72999999</v>
          </cell>
          <cell r="O16">
            <v>68967.64</v>
          </cell>
        </row>
        <row r="17">
          <cell r="E17">
            <v>5000000000</v>
          </cell>
          <cell r="H17" t="str">
            <v>Energy Metered Injections</v>
          </cell>
          <cell r="K17">
            <v>-421077.93</v>
          </cell>
          <cell r="M17">
            <v>-419811.95</v>
          </cell>
          <cell r="O17">
            <v>-1265.98</v>
          </cell>
        </row>
        <row r="18">
          <cell r="E18">
            <v>5000000000</v>
          </cell>
          <cell r="H18" t="str">
            <v>Energy Metered Injections</v>
          </cell>
          <cell r="K18">
            <v>0</v>
          </cell>
          <cell r="M18">
            <v>5295.18</v>
          </cell>
          <cell r="O18">
            <v>-5295.18</v>
          </cell>
        </row>
        <row r="19">
          <cell r="E19">
            <v>5000000000</v>
          </cell>
          <cell r="H19" t="str">
            <v>Energy Metered Injections</v>
          </cell>
          <cell r="K19">
            <v>-24497669.710000001</v>
          </cell>
          <cell r="M19">
            <v>-24600968.300000001</v>
          </cell>
          <cell r="O19">
            <v>103298.59</v>
          </cell>
        </row>
        <row r="20">
          <cell r="E20">
            <v>5000000000</v>
          </cell>
          <cell r="H20" t="str">
            <v>Energy Metered Injections</v>
          </cell>
          <cell r="K20">
            <v>-169133.79</v>
          </cell>
          <cell r="M20">
            <v>-169133.79</v>
          </cell>
          <cell r="O20">
            <v>0</v>
          </cell>
        </row>
        <row r="21">
          <cell r="E21">
            <v>5000000000</v>
          </cell>
          <cell r="H21" t="str">
            <v>Energy Metered Injections</v>
          </cell>
          <cell r="K21">
            <v>-41461810.07</v>
          </cell>
          <cell r="M21">
            <v>-41431764.07</v>
          </cell>
          <cell r="O21">
            <v>-30046</v>
          </cell>
        </row>
        <row r="22">
          <cell r="E22">
            <v>5000000000</v>
          </cell>
          <cell r="H22" t="str">
            <v>Energy Metered Injections</v>
          </cell>
          <cell r="K22">
            <v>-13915156.48</v>
          </cell>
          <cell r="M22">
            <v>-13956448.720000001</v>
          </cell>
          <cell r="O22">
            <v>41292.239999999998</v>
          </cell>
        </row>
        <row r="23">
          <cell r="E23">
            <v>5000000000</v>
          </cell>
          <cell r="H23" t="str">
            <v>Energy Metered Injections</v>
          </cell>
          <cell r="K23">
            <v>-50245664.25</v>
          </cell>
          <cell r="M23">
            <v>-50532200.68</v>
          </cell>
          <cell r="O23">
            <v>286536.43</v>
          </cell>
        </row>
        <row r="24">
          <cell r="E24">
            <v>5000000000</v>
          </cell>
          <cell r="H24" t="str">
            <v>Energy Metered Injections</v>
          </cell>
          <cell r="K24">
            <v>-14426591.65</v>
          </cell>
          <cell r="M24">
            <v>-14411098.199999999</v>
          </cell>
          <cell r="O24">
            <v>-15493.45</v>
          </cell>
        </row>
        <row r="25">
          <cell r="E25">
            <v>5000000000</v>
          </cell>
          <cell r="H25" t="str">
            <v>Energy Metered Injections</v>
          </cell>
          <cell r="K25">
            <v>-23584128.859999999</v>
          </cell>
          <cell r="M25">
            <v>-23408987.460000001</v>
          </cell>
          <cell r="O25">
            <v>-175141.4</v>
          </cell>
        </row>
        <row r="26">
          <cell r="E26">
            <v>5000000000</v>
          </cell>
          <cell r="H26" t="str">
            <v>Energy Metered Injections</v>
          </cell>
          <cell r="K26">
            <v>-97164472.810000002</v>
          </cell>
          <cell r="M26">
            <v>-97520413.400000006</v>
          </cell>
          <cell r="O26">
            <v>355940.59</v>
          </cell>
        </row>
        <row r="27">
          <cell r="E27">
            <v>5000000000</v>
          </cell>
          <cell r="H27" t="str">
            <v>Energy Metered Injections</v>
          </cell>
          <cell r="K27">
            <v>0.02</v>
          </cell>
          <cell r="M27">
            <v>0.01</v>
          </cell>
          <cell r="O27">
            <v>0.01</v>
          </cell>
        </row>
        <row r="28">
          <cell r="E28">
            <v>5000000000</v>
          </cell>
          <cell r="H28" t="str">
            <v>Energy Metered Injections</v>
          </cell>
          <cell r="K28">
            <v>-18565491.48</v>
          </cell>
          <cell r="M28">
            <v>-14483004.460000001</v>
          </cell>
          <cell r="O28">
            <v>-4082487.02</v>
          </cell>
        </row>
        <row r="29">
          <cell r="E29">
            <v>5000000000</v>
          </cell>
          <cell r="H29" t="str">
            <v>Energy Metered Injections</v>
          </cell>
          <cell r="K29">
            <v>-1243551.55</v>
          </cell>
          <cell r="M29">
            <v>-1299509.1599999999</v>
          </cell>
          <cell r="O29">
            <v>55957.61</v>
          </cell>
        </row>
        <row r="30">
          <cell r="E30">
            <v>5000100000</v>
          </cell>
          <cell r="H30" t="str">
            <v>Nuclear  Variance Rider</v>
          </cell>
          <cell r="K30">
            <v>-5264412.1100000003</v>
          </cell>
          <cell r="M30">
            <v>-5264878.41</v>
          </cell>
          <cell r="O30">
            <v>466.3</v>
          </cell>
        </row>
        <row r="31">
          <cell r="E31">
            <v>5000100000</v>
          </cell>
          <cell r="H31" t="str">
            <v>Nuclear  Variance Rider</v>
          </cell>
          <cell r="K31">
            <v>-3696626.68</v>
          </cell>
          <cell r="M31">
            <v>-3686485.85</v>
          </cell>
          <cell r="O31">
            <v>-10140.83</v>
          </cell>
        </row>
        <row r="32">
          <cell r="E32">
            <v>5000300000</v>
          </cell>
          <cell r="H32" t="str">
            <v>OEFC Cost recovery Receipt/Payment</v>
          </cell>
          <cell r="K32">
            <v>146921.43</v>
          </cell>
          <cell r="M32">
            <v>-6588358.4500000002</v>
          </cell>
          <cell r="O32">
            <v>6735279.8799999999</v>
          </cell>
        </row>
        <row r="33">
          <cell r="E33">
            <v>5000300000</v>
          </cell>
          <cell r="H33" t="str">
            <v>OEFC Cost recovery Receipt/Payment</v>
          </cell>
          <cell r="K33">
            <v>617393.85</v>
          </cell>
          <cell r="M33">
            <v>-7500389.1200000001</v>
          </cell>
          <cell r="O33">
            <v>8117782.9699999997</v>
          </cell>
        </row>
        <row r="34">
          <cell r="E34">
            <v>5000400000</v>
          </cell>
          <cell r="H34" t="str">
            <v>Energy Metered Withdrawls in Ontario</v>
          </cell>
          <cell r="K34">
            <v>43505.46</v>
          </cell>
          <cell r="M34">
            <v>37048.32</v>
          </cell>
          <cell r="O34">
            <v>6457.14</v>
          </cell>
        </row>
        <row r="35">
          <cell r="E35">
            <v>5000400000</v>
          </cell>
          <cell r="H35" t="str">
            <v>Energy Metered Withdrawls in Ontario</v>
          </cell>
          <cell r="K35">
            <v>1428347.27</v>
          </cell>
          <cell r="M35">
            <v>1207057.2</v>
          </cell>
          <cell r="O35">
            <v>221290.07</v>
          </cell>
        </row>
        <row r="36">
          <cell r="E36">
            <v>5000400000</v>
          </cell>
          <cell r="H36" t="str">
            <v>Energy Metered Withdrawls in Ontario</v>
          </cell>
          <cell r="K36">
            <v>337.04</v>
          </cell>
          <cell r="M36">
            <v>0</v>
          </cell>
          <cell r="O36">
            <v>337.04</v>
          </cell>
        </row>
        <row r="37">
          <cell r="E37">
            <v>5000400000</v>
          </cell>
          <cell r="H37" t="str">
            <v>Energy Metered Withdrawls in Ontario</v>
          </cell>
          <cell r="K37">
            <v>178287.88</v>
          </cell>
          <cell r="M37">
            <v>237368.13</v>
          </cell>
          <cell r="O37">
            <v>-59080.25</v>
          </cell>
        </row>
        <row r="38">
          <cell r="E38">
            <v>5000400000</v>
          </cell>
          <cell r="H38" t="str">
            <v>Energy Metered Withdrawls in Ontario</v>
          </cell>
          <cell r="K38">
            <v>255687.34</v>
          </cell>
          <cell r="M38">
            <v>247872.92</v>
          </cell>
          <cell r="O38">
            <v>7814.42</v>
          </cell>
        </row>
        <row r="39">
          <cell r="E39">
            <v>5000400000</v>
          </cell>
          <cell r="H39" t="str">
            <v>Energy Metered Withdrawls in Ontario</v>
          </cell>
          <cell r="K39">
            <v>631128.09</v>
          </cell>
          <cell r="M39">
            <v>592788.28</v>
          </cell>
          <cell r="O39">
            <v>38339.81</v>
          </cell>
        </row>
        <row r="40">
          <cell r="E40">
            <v>5000400000</v>
          </cell>
          <cell r="H40" t="str">
            <v>Energy Metered Withdrawls in Ontario</v>
          </cell>
          <cell r="K40">
            <v>173282.91</v>
          </cell>
          <cell r="M40">
            <v>149016.72</v>
          </cell>
          <cell r="O40">
            <v>24266.19</v>
          </cell>
        </row>
        <row r="41">
          <cell r="E41">
            <v>5000400000</v>
          </cell>
          <cell r="H41" t="str">
            <v>Energy Metered Withdrawls in Ontario</v>
          </cell>
          <cell r="K41">
            <v>513295.56</v>
          </cell>
          <cell r="M41">
            <v>699319.9</v>
          </cell>
          <cell r="O41">
            <v>-186024.34</v>
          </cell>
        </row>
        <row r="42">
          <cell r="E42">
            <v>5000400000</v>
          </cell>
          <cell r="H42" t="str">
            <v>Energy Metered Withdrawls in Ontario</v>
          </cell>
          <cell r="K42">
            <v>1123.58</v>
          </cell>
          <cell r="M42">
            <v>765.07</v>
          </cell>
          <cell r="O42">
            <v>358.51</v>
          </cell>
        </row>
        <row r="43">
          <cell r="E43">
            <v>5000400000</v>
          </cell>
          <cell r="H43" t="str">
            <v>Energy Metered Withdrawls in Ontario</v>
          </cell>
          <cell r="K43">
            <v>69740.789999999994</v>
          </cell>
          <cell r="M43">
            <v>64862.1</v>
          </cell>
          <cell r="O43">
            <v>4878.6899999999996</v>
          </cell>
        </row>
        <row r="44">
          <cell r="E44">
            <v>5000400000</v>
          </cell>
          <cell r="H44" t="str">
            <v>Energy Metered Withdrawls in Ontario</v>
          </cell>
          <cell r="K44">
            <v>1436446.77</v>
          </cell>
          <cell r="M44">
            <v>2037682.55</v>
          </cell>
          <cell r="O44">
            <v>-601235.78</v>
          </cell>
        </row>
        <row r="45">
          <cell r="E45">
            <v>5000400000</v>
          </cell>
          <cell r="H45" t="str">
            <v>Energy Metered Withdrawls in Ontario</v>
          </cell>
          <cell r="K45">
            <v>1.89</v>
          </cell>
          <cell r="M45">
            <v>1.66</v>
          </cell>
          <cell r="O45">
            <v>0.23</v>
          </cell>
        </row>
        <row r="46">
          <cell r="E46">
            <v>5000400000</v>
          </cell>
          <cell r="H46" t="str">
            <v>Energy Metered Withdrawls in Ontario</v>
          </cell>
          <cell r="K46">
            <v>203665.74</v>
          </cell>
          <cell r="M46">
            <v>188173.35</v>
          </cell>
          <cell r="O46">
            <v>15492.39</v>
          </cell>
        </row>
        <row r="47">
          <cell r="E47">
            <v>5000800000</v>
          </cell>
          <cell r="H47" t="str">
            <v>Energy Sales Embedded Generation</v>
          </cell>
          <cell r="K47">
            <v>140245.73000000001</v>
          </cell>
          <cell r="M47">
            <v>-1567527.18</v>
          </cell>
          <cell r="O47">
            <v>1707772.91</v>
          </cell>
        </row>
        <row r="48">
          <cell r="E48">
            <v>5000800000</v>
          </cell>
          <cell r="H48" t="str">
            <v>Energy Sales Embedded Generation</v>
          </cell>
          <cell r="K48">
            <v>-240.45</v>
          </cell>
          <cell r="M48">
            <v>-223376.96</v>
          </cell>
          <cell r="O48">
            <v>223136.51</v>
          </cell>
        </row>
        <row r="49">
          <cell r="E49">
            <v>5000800000</v>
          </cell>
          <cell r="H49" t="str">
            <v>Energy Sales Embedded Generation</v>
          </cell>
          <cell r="K49">
            <v>135.05000000000001</v>
          </cell>
          <cell r="M49">
            <v>-67294.92</v>
          </cell>
          <cell r="O49">
            <v>67429.97</v>
          </cell>
        </row>
        <row r="50">
          <cell r="E50">
            <v>5001200000</v>
          </cell>
          <cell r="H50" t="str">
            <v>Congestion Management</v>
          </cell>
          <cell r="K50">
            <v>-669550.31000000006</v>
          </cell>
          <cell r="M50">
            <v>-639666.32999999996</v>
          </cell>
          <cell r="O50">
            <v>-29883.98</v>
          </cell>
        </row>
        <row r="51">
          <cell r="E51">
            <v>5001200000</v>
          </cell>
          <cell r="H51" t="str">
            <v>Congestion Management</v>
          </cell>
          <cell r="K51">
            <v>-3086.99</v>
          </cell>
          <cell r="M51">
            <v>-2595.88</v>
          </cell>
          <cell r="O51">
            <v>-491.11</v>
          </cell>
        </row>
        <row r="52">
          <cell r="E52">
            <v>5001200000</v>
          </cell>
          <cell r="H52" t="str">
            <v>Congestion Management</v>
          </cell>
          <cell r="K52">
            <v>0</v>
          </cell>
          <cell r="M52">
            <v>2140.4899999999998</v>
          </cell>
          <cell r="O52">
            <v>-2140.4899999999998</v>
          </cell>
        </row>
        <row r="53">
          <cell r="E53">
            <v>5001200000</v>
          </cell>
          <cell r="H53" t="str">
            <v>Congestion Management</v>
          </cell>
          <cell r="K53">
            <v>-189252.13</v>
          </cell>
          <cell r="M53">
            <v>-214416.14</v>
          </cell>
          <cell r="O53">
            <v>25164.01</v>
          </cell>
        </row>
        <row r="54">
          <cell r="E54">
            <v>5001200000</v>
          </cell>
          <cell r="H54" t="str">
            <v>Congestion Management</v>
          </cell>
          <cell r="K54">
            <v>-40114.89</v>
          </cell>
          <cell r="M54">
            <v>-40114.76</v>
          </cell>
          <cell r="O54">
            <v>-0.13</v>
          </cell>
        </row>
        <row r="55">
          <cell r="E55">
            <v>5001200000</v>
          </cell>
          <cell r="H55" t="str">
            <v>Congestion Management</v>
          </cell>
          <cell r="K55">
            <v>-345967.86</v>
          </cell>
          <cell r="M55">
            <v>-352168.73</v>
          </cell>
          <cell r="O55">
            <v>6200.87</v>
          </cell>
        </row>
        <row r="56">
          <cell r="E56">
            <v>5001200000</v>
          </cell>
          <cell r="H56" t="str">
            <v>Congestion Management</v>
          </cell>
          <cell r="K56">
            <v>94142.94</v>
          </cell>
          <cell r="M56">
            <v>155271.69</v>
          </cell>
          <cell r="O56">
            <v>-61128.75</v>
          </cell>
        </row>
        <row r="57">
          <cell r="E57">
            <v>5001200000</v>
          </cell>
          <cell r="H57" t="str">
            <v>Congestion Management</v>
          </cell>
          <cell r="K57">
            <v>-643274.72</v>
          </cell>
          <cell r="M57">
            <v>-625721.47</v>
          </cell>
          <cell r="O57">
            <v>-17553.25</v>
          </cell>
        </row>
        <row r="58">
          <cell r="E58">
            <v>5001200000</v>
          </cell>
          <cell r="H58" t="str">
            <v>Congestion Management</v>
          </cell>
          <cell r="K58">
            <v>-466468.47</v>
          </cell>
          <cell r="M58">
            <v>-457226.61</v>
          </cell>
          <cell r="O58">
            <v>-9241.86</v>
          </cell>
        </row>
        <row r="59">
          <cell r="E59">
            <v>5001200000</v>
          </cell>
          <cell r="H59" t="str">
            <v>Congestion Management</v>
          </cell>
          <cell r="K59">
            <v>-127107.92</v>
          </cell>
          <cell r="M59">
            <v>-107106.09</v>
          </cell>
          <cell r="O59">
            <v>-20001.830000000002</v>
          </cell>
        </row>
        <row r="60">
          <cell r="E60">
            <v>5001200000</v>
          </cell>
          <cell r="H60" t="str">
            <v>Congestion Management</v>
          </cell>
          <cell r="K60">
            <v>-34337</v>
          </cell>
          <cell r="M60">
            <v>-23721.5</v>
          </cell>
          <cell r="O60">
            <v>-10615.5</v>
          </cell>
        </row>
        <row r="61">
          <cell r="E61">
            <v>5001200000</v>
          </cell>
          <cell r="H61" t="str">
            <v>Congestion Management</v>
          </cell>
          <cell r="K61">
            <v>-6702.44</v>
          </cell>
          <cell r="M61">
            <v>-9351.7800000000007</v>
          </cell>
          <cell r="O61">
            <v>2649.34</v>
          </cell>
        </row>
        <row r="62">
          <cell r="E62">
            <v>5001200000</v>
          </cell>
          <cell r="H62" t="str">
            <v>Congestion Management</v>
          </cell>
          <cell r="K62">
            <v>-422649.42</v>
          </cell>
          <cell r="M62">
            <v>-398325.73</v>
          </cell>
          <cell r="O62">
            <v>-24323.69</v>
          </cell>
        </row>
        <row r="63">
          <cell r="E63">
            <v>5002000000</v>
          </cell>
          <cell r="H63" t="str">
            <v>Operating reserve</v>
          </cell>
          <cell r="K63">
            <v>135.6</v>
          </cell>
          <cell r="M63">
            <v>135.6</v>
          </cell>
          <cell r="O63">
            <v>0</v>
          </cell>
        </row>
        <row r="64">
          <cell r="E64">
            <v>5002000000</v>
          </cell>
          <cell r="H64" t="str">
            <v>Operating reserve</v>
          </cell>
          <cell r="K64">
            <v>-18364.939999999999</v>
          </cell>
          <cell r="M64">
            <v>-17518.669999999998</v>
          </cell>
          <cell r="O64">
            <v>-846.27</v>
          </cell>
        </row>
        <row r="65">
          <cell r="E65">
            <v>5002000000</v>
          </cell>
          <cell r="H65" t="str">
            <v>Operating reserve</v>
          </cell>
          <cell r="K65">
            <v>-246522.88</v>
          </cell>
          <cell r="M65">
            <v>-262936.92</v>
          </cell>
          <cell r="O65">
            <v>16414.04</v>
          </cell>
        </row>
        <row r="66">
          <cell r="E66">
            <v>5002000000</v>
          </cell>
          <cell r="H66" t="str">
            <v>Operating reserve</v>
          </cell>
          <cell r="K66">
            <v>-42.89</v>
          </cell>
          <cell r="M66">
            <v>-50.7</v>
          </cell>
          <cell r="O66">
            <v>7.81</v>
          </cell>
        </row>
        <row r="67">
          <cell r="E67">
            <v>5002000000</v>
          </cell>
          <cell r="H67" t="str">
            <v>Operating reserve</v>
          </cell>
          <cell r="K67">
            <v>-384593.61</v>
          </cell>
          <cell r="M67">
            <v>-343717.3</v>
          </cell>
          <cell r="O67">
            <v>-40876.31</v>
          </cell>
        </row>
        <row r="68">
          <cell r="E68">
            <v>5002000000</v>
          </cell>
          <cell r="H68" t="str">
            <v>Operating reserve</v>
          </cell>
          <cell r="K68">
            <v>-635321.01</v>
          </cell>
          <cell r="M68">
            <v>-636019.37</v>
          </cell>
          <cell r="O68">
            <v>698.36</v>
          </cell>
        </row>
        <row r="69">
          <cell r="E69">
            <v>5002000000</v>
          </cell>
          <cell r="H69" t="str">
            <v>Operating reserve</v>
          </cell>
          <cell r="K69">
            <v>-573848.44999999995</v>
          </cell>
          <cell r="M69">
            <v>-643716.69999999995</v>
          </cell>
          <cell r="O69">
            <v>69868.25</v>
          </cell>
        </row>
        <row r="70">
          <cell r="E70">
            <v>5002000000</v>
          </cell>
          <cell r="H70" t="str">
            <v>Operating reserve</v>
          </cell>
          <cell r="K70">
            <v>-115174.33</v>
          </cell>
          <cell r="M70">
            <v>-115290.39</v>
          </cell>
          <cell r="O70">
            <v>116.06</v>
          </cell>
        </row>
        <row r="71">
          <cell r="E71">
            <v>5002000000</v>
          </cell>
          <cell r="H71" t="str">
            <v>Operating reserve</v>
          </cell>
          <cell r="K71">
            <v>-496184.84</v>
          </cell>
          <cell r="M71">
            <v>-494591.77</v>
          </cell>
          <cell r="O71">
            <v>-1593.07</v>
          </cell>
        </row>
        <row r="72">
          <cell r="E72">
            <v>5002000000</v>
          </cell>
          <cell r="H72" t="str">
            <v>Operating reserve</v>
          </cell>
          <cell r="K72">
            <v>-0.02</v>
          </cell>
          <cell r="M72">
            <v>-0.01</v>
          </cell>
          <cell r="O72">
            <v>-0.01</v>
          </cell>
        </row>
        <row r="73">
          <cell r="E73">
            <v>5002000000</v>
          </cell>
          <cell r="H73" t="str">
            <v>Operating reserve</v>
          </cell>
          <cell r="K73">
            <v>-1296.44</v>
          </cell>
          <cell r="M73">
            <v>-467.69</v>
          </cell>
          <cell r="O73">
            <v>-828.75</v>
          </cell>
        </row>
        <row r="74">
          <cell r="E74">
            <v>5003000000</v>
          </cell>
          <cell r="H74" t="str">
            <v>Reactive Power</v>
          </cell>
          <cell r="K74">
            <v>-1829.21</v>
          </cell>
          <cell r="M74">
            <v>-2682.08</v>
          </cell>
          <cell r="O74">
            <v>852.87</v>
          </cell>
        </row>
        <row r="75">
          <cell r="E75">
            <v>5003000000</v>
          </cell>
          <cell r="H75" t="str">
            <v>Reactive Power</v>
          </cell>
          <cell r="K75">
            <v>-117697.47</v>
          </cell>
          <cell r="M75">
            <v>-125703.84</v>
          </cell>
          <cell r="O75">
            <v>8006.37</v>
          </cell>
        </row>
        <row r="76">
          <cell r="E76">
            <v>5003000000</v>
          </cell>
          <cell r="H76" t="str">
            <v>Reactive Power</v>
          </cell>
          <cell r="K76">
            <v>-21.46</v>
          </cell>
          <cell r="M76">
            <v>-16.7</v>
          </cell>
          <cell r="O76">
            <v>-4.76</v>
          </cell>
        </row>
        <row r="77">
          <cell r="E77">
            <v>5003000000</v>
          </cell>
          <cell r="H77" t="str">
            <v>Reactive Power</v>
          </cell>
          <cell r="K77">
            <v>0</v>
          </cell>
          <cell r="M77">
            <v>-1658.01</v>
          </cell>
          <cell r="O77">
            <v>1658.01</v>
          </cell>
        </row>
        <row r="78">
          <cell r="E78">
            <v>5003000000</v>
          </cell>
          <cell r="H78" t="str">
            <v>Reactive Power</v>
          </cell>
          <cell r="K78">
            <v>-11911.63</v>
          </cell>
          <cell r="M78">
            <v>-11187.6</v>
          </cell>
          <cell r="O78">
            <v>-724.03</v>
          </cell>
        </row>
        <row r="79">
          <cell r="E79">
            <v>5003000000</v>
          </cell>
          <cell r="H79" t="str">
            <v>Reactive Power</v>
          </cell>
          <cell r="K79">
            <v>-209.44</v>
          </cell>
          <cell r="M79">
            <v>-381.21</v>
          </cell>
          <cell r="O79">
            <v>171.77</v>
          </cell>
        </row>
        <row r="80">
          <cell r="E80">
            <v>5003000000</v>
          </cell>
          <cell r="H80" t="str">
            <v>Reactive Power</v>
          </cell>
          <cell r="K80">
            <v>-19117.96</v>
          </cell>
          <cell r="M80">
            <v>-18238.36</v>
          </cell>
          <cell r="O80">
            <v>-879.6</v>
          </cell>
        </row>
        <row r="81">
          <cell r="E81">
            <v>5003000000</v>
          </cell>
          <cell r="H81" t="str">
            <v>Reactive Power</v>
          </cell>
          <cell r="K81">
            <v>-557082.77</v>
          </cell>
          <cell r="M81">
            <v>-567212.63</v>
          </cell>
          <cell r="O81">
            <v>10129.86</v>
          </cell>
        </row>
        <row r="82">
          <cell r="E82">
            <v>5003000000</v>
          </cell>
          <cell r="H82" t="str">
            <v>Reactive Power</v>
          </cell>
          <cell r="K82">
            <v>-19090.78</v>
          </cell>
          <cell r="M82">
            <v>-16996.669999999998</v>
          </cell>
          <cell r="O82">
            <v>-2094.11</v>
          </cell>
        </row>
        <row r="83">
          <cell r="E83">
            <v>5003000000</v>
          </cell>
          <cell r="H83" t="str">
            <v>Reactive Power</v>
          </cell>
          <cell r="K83">
            <v>-52366.53</v>
          </cell>
          <cell r="M83">
            <v>-50710.71</v>
          </cell>
          <cell r="O83">
            <v>-1655.82</v>
          </cell>
        </row>
        <row r="84">
          <cell r="E84">
            <v>5003000000</v>
          </cell>
          <cell r="H84" t="str">
            <v>Reactive Power</v>
          </cell>
          <cell r="K84">
            <v>-46481</v>
          </cell>
          <cell r="M84">
            <v>-47552.46</v>
          </cell>
          <cell r="O84">
            <v>1071.46</v>
          </cell>
        </row>
        <row r="85">
          <cell r="E85">
            <v>5003000000</v>
          </cell>
          <cell r="H85" t="str">
            <v>Reactive Power</v>
          </cell>
          <cell r="K85">
            <v>-104491.23</v>
          </cell>
          <cell r="M85">
            <v>-106357.48</v>
          </cell>
          <cell r="O85">
            <v>1866.25</v>
          </cell>
        </row>
        <row r="86">
          <cell r="E86">
            <v>5003000000</v>
          </cell>
          <cell r="H86" t="str">
            <v>Reactive Power</v>
          </cell>
          <cell r="K86">
            <v>-0.05</v>
          </cell>
          <cell r="M86">
            <v>-0.02</v>
          </cell>
          <cell r="O86">
            <v>-0.03</v>
          </cell>
        </row>
        <row r="87">
          <cell r="E87">
            <v>5003000000</v>
          </cell>
          <cell r="H87" t="str">
            <v>Reactive Power</v>
          </cell>
          <cell r="K87">
            <v>-4683.17</v>
          </cell>
          <cell r="M87">
            <v>-4143.6899999999996</v>
          </cell>
          <cell r="O87">
            <v>-539.48</v>
          </cell>
        </row>
        <row r="88">
          <cell r="E88">
            <v>5003000000</v>
          </cell>
          <cell r="H88" t="str">
            <v>Reactive Power</v>
          </cell>
          <cell r="K88">
            <v>-2025.64</v>
          </cell>
          <cell r="M88">
            <v>-829.8</v>
          </cell>
          <cell r="O88">
            <v>-1195.8399999999999</v>
          </cell>
        </row>
        <row r="89">
          <cell r="E89">
            <v>5003100000</v>
          </cell>
          <cell r="H89" t="str">
            <v>Automatic Generation Control</v>
          </cell>
          <cell r="K89">
            <v>-2099518.98</v>
          </cell>
          <cell r="M89">
            <v>-1922178.49</v>
          </cell>
          <cell r="O89">
            <v>-177340.49</v>
          </cell>
        </row>
        <row r="90">
          <cell r="E90">
            <v>5003100000</v>
          </cell>
          <cell r="H90" t="str">
            <v>Automatic Generation Control</v>
          </cell>
          <cell r="K90">
            <v>-54800</v>
          </cell>
          <cell r="M90">
            <v>-54800</v>
          </cell>
          <cell r="O90">
            <v>0</v>
          </cell>
        </row>
        <row r="91">
          <cell r="E91">
            <v>5003100000</v>
          </cell>
          <cell r="H91" t="str">
            <v>Automatic Generation Control</v>
          </cell>
          <cell r="K91">
            <v>-145970.62</v>
          </cell>
          <cell r="M91">
            <v>-145969.93</v>
          </cell>
          <cell r="O91">
            <v>-0.69</v>
          </cell>
        </row>
        <row r="92">
          <cell r="E92">
            <v>5003200000</v>
          </cell>
          <cell r="H92" t="str">
            <v>Black Start</v>
          </cell>
          <cell r="K92">
            <v>-16868</v>
          </cell>
          <cell r="M92">
            <v>-16868</v>
          </cell>
          <cell r="O92">
            <v>0</v>
          </cell>
        </row>
        <row r="93">
          <cell r="E93">
            <v>5003200000</v>
          </cell>
          <cell r="H93" t="str">
            <v>Black Start</v>
          </cell>
          <cell r="K93">
            <v>-19514</v>
          </cell>
          <cell r="M93">
            <v>-19514</v>
          </cell>
          <cell r="O93">
            <v>0</v>
          </cell>
        </row>
        <row r="94">
          <cell r="E94">
            <v>5003300000</v>
          </cell>
          <cell r="H94" t="str">
            <v>RMR (Reliability Must Run)</v>
          </cell>
          <cell r="K94">
            <v>0</v>
          </cell>
          <cell r="M94">
            <v>448999.72</v>
          </cell>
          <cell r="O94">
            <v>-448999.72</v>
          </cell>
        </row>
        <row r="95">
          <cell r="E95">
            <v>5004000000</v>
          </cell>
          <cell r="H95" t="str">
            <v>Misc. Energy Market Revenue</v>
          </cell>
          <cell r="K95">
            <v>-247710.94</v>
          </cell>
          <cell r="M95">
            <v>-201178.89</v>
          </cell>
          <cell r="O95">
            <v>-46532.05</v>
          </cell>
        </row>
        <row r="96">
          <cell r="E96">
            <v>5004000000</v>
          </cell>
          <cell r="H96" t="str">
            <v>Misc. Energy Market Revenue</v>
          </cell>
          <cell r="K96">
            <v>-475764.04</v>
          </cell>
          <cell r="M96">
            <v>-546102.43999999994</v>
          </cell>
          <cell r="O96">
            <v>70338.399999999994</v>
          </cell>
        </row>
        <row r="97">
          <cell r="E97">
            <v>5004000000</v>
          </cell>
          <cell r="H97" t="str">
            <v>Misc. Energy Market Revenue</v>
          </cell>
          <cell r="K97">
            <v>19797.63</v>
          </cell>
          <cell r="M97">
            <v>19797.63</v>
          </cell>
          <cell r="O97">
            <v>0</v>
          </cell>
        </row>
        <row r="98">
          <cell r="E98">
            <v>5004000000</v>
          </cell>
          <cell r="H98" t="str">
            <v>Misc. Energy Market Revenue</v>
          </cell>
          <cell r="K98">
            <v>-1932938.58</v>
          </cell>
          <cell r="M98">
            <v>-1968131.81</v>
          </cell>
          <cell r="O98">
            <v>35193.230000000003</v>
          </cell>
        </row>
        <row r="99">
          <cell r="E99">
            <v>5004000000</v>
          </cell>
          <cell r="H99" t="str">
            <v>Misc. Energy Market Revenue</v>
          </cell>
          <cell r="K99">
            <v>-545.62</v>
          </cell>
          <cell r="M99">
            <v>-4116271.57</v>
          </cell>
          <cell r="O99">
            <v>4115725.95</v>
          </cell>
        </row>
        <row r="100">
          <cell r="E100">
            <v>5004000000</v>
          </cell>
          <cell r="H100" t="str">
            <v>Misc. Energy Market Revenue</v>
          </cell>
          <cell r="K100">
            <v>-341929.62</v>
          </cell>
          <cell r="M100">
            <v>-376270.24</v>
          </cell>
          <cell r="O100">
            <v>34340.620000000003</v>
          </cell>
        </row>
        <row r="101">
          <cell r="E101">
            <v>5004100000</v>
          </cell>
          <cell r="H101" t="str">
            <v>Lac Seul Revenue Requirement</v>
          </cell>
          <cell r="K101">
            <v>0</v>
          </cell>
          <cell r="M101">
            <v>-111880.1</v>
          </cell>
          <cell r="O101">
            <v>111880.1</v>
          </cell>
        </row>
        <row r="102">
          <cell r="E102">
            <v>5004100000</v>
          </cell>
          <cell r="H102" t="str">
            <v>Lac Seul Revenue Requirement</v>
          </cell>
          <cell r="K102">
            <v>-505213.86</v>
          </cell>
          <cell r="M102">
            <v>-327146.96999999997</v>
          </cell>
          <cell r="O102">
            <v>-178066.89</v>
          </cell>
        </row>
        <row r="103">
          <cell r="E103" t="str">
            <v xml:space="preserve">    Total Generation Sales</v>
          </cell>
          <cell r="K103">
            <v>-442099772.60000002</v>
          </cell>
          <cell r="M103">
            <v>-458460916.69</v>
          </cell>
          <cell r="O103">
            <v>16361144.09</v>
          </cell>
        </row>
        <row r="104">
          <cell r="E104" t="str">
            <v xml:space="preserve">  *</v>
          </cell>
        </row>
        <row r="105">
          <cell r="E105" t="str">
            <v xml:space="preserve">   COGS Generation Service Charges</v>
          </cell>
        </row>
        <row r="106">
          <cell r="E106">
            <v>6001000000</v>
          </cell>
          <cell r="H106" t="str">
            <v>Ontario Purchases (Niagara Water Rights</v>
          </cell>
          <cell r="K106">
            <v>74966.47</v>
          </cell>
          <cell r="M106">
            <v>38650.39</v>
          </cell>
          <cell r="O106">
            <v>36316.080000000002</v>
          </cell>
        </row>
        <row r="107">
          <cell r="E107">
            <v>6002000000</v>
          </cell>
          <cell r="H107" t="str">
            <v>Uplift-Regular &amp; Reserve</v>
          </cell>
          <cell r="K107">
            <v>3546.45</v>
          </cell>
          <cell r="M107">
            <v>1490.86</v>
          </cell>
          <cell r="O107">
            <v>2055.59</v>
          </cell>
        </row>
        <row r="108">
          <cell r="E108">
            <v>6002000000</v>
          </cell>
          <cell r="H108" t="str">
            <v>Uplift-Regular &amp; Reserve</v>
          </cell>
          <cell r="K108">
            <v>120107.1</v>
          </cell>
          <cell r="M108">
            <v>106059.38</v>
          </cell>
          <cell r="O108">
            <v>14047.72</v>
          </cell>
        </row>
        <row r="109">
          <cell r="E109">
            <v>6002000000</v>
          </cell>
          <cell r="H109" t="str">
            <v>Uplift-Regular &amp; Reserve</v>
          </cell>
          <cell r="K109">
            <v>13.84</v>
          </cell>
          <cell r="M109">
            <v>-4.54</v>
          </cell>
          <cell r="O109">
            <v>18.38</v>
          </cell>
        </row>
        <row r="110">
          <cell r="E110">
            <v>6002000000</v>
          </cell>
          <cell r="H110" t="str">
            <v>Uplift-Regular &amp; Reserve</v>
          </cell>
          <cell r="K110">
            <v>27105.78</v>
          </cell>
          <cell r="M110">
            <v>23736.35</v>
          </cell>
          <cell r="O110">
            <v>3369.43</v>
          </cell>
        </row>
        <row r="111">
          <cell r="E111">
            <v>6002000000</v>
          </cell>
          <cell r="H111" t="str">
            <v>Uplift-Regular &amp; Reserve</v>
          </cell>
          <cell r="K111">
            <v>19797.419999999998</v>
          </cell>
          <cell r="M111">
            <v>17567.04</v>
          </cell>
          <cell r="O111">
            <v>2230.38</v>
          </cell>
        </row>
        <row r="112">
          <cell r="E112">
            <v>6002000000</v>
          </cell>
          <cell r="H112" t="str">
            <v>Uplift-Regular &amp; Reserve</v>
          </cell>
          <cell r="K112">
            <v>48349.43</v>
          </cell>
          <cell r="M112">
            <v>39272.980000000003</v>
          </cell>
          <cell r="O112">
            <v>9076.4500000000007</v>
          </cell>
        </row>
        <row r="113">
          <cell r="E113">
            <v>6002000000</v>
          </cell>
          <cell r="H113" t="str">
            <v>Uplift-Regular &amp; Reserve</v>
          </cell>
          <cell r="K113">
            <v>15038.62</v>
          </cell>
          <cell r="M113">
            <v>12288.78</v>
          </cell>
          <cell r="O113">
            <v>2749.84</v>
          </cell>
        </row>
        <row r="114">
          <cell r="E114">
            <v>6002000000</v>
          </cell>
          <cell r="H114" t="str">
            <v>Uplift-Regular &amp; Reserve</v>
          </cell>
          <cell r="K114">
            <v>68437.19</v>
          </cell>
          <cell r="M114">
            <v>59176.14</v>
          </cell>
          <cell r="O114">
            <v>9261.0499999999993</v>
          </cell>
        </row>
        <row r="115">
          <cell r="E115">
            <v>6002000000</v>
          </cell>
          <cell r="H115" t="str">
            <v>Uplift-Regular &amp; Reserve</v>
          </cell>
          <cell r="K115">
            <v>122.59</v>
          </cell>
          <cell r="M115">
            <v>45.12</v>
          </cell>
          <cell r="O115">
            <v>77.47</v>
          </cell>
        </row>
        <row r="116">
          <cell r="E116">
            <v>6002000000</v>
          </cell>
          <cell r="H116" t="str">
            <v>Uplift-Regular &amp; Reserve</v>
          </cell>
          <cell r="K116">
            <v>5540.5</v>
          </cell>
          <cell r="M116">
            <v>5449.17</v>
          </cell>
          <cell r="O116">
            <v>91.33</v>
          </cell>
        </row>
        <row r="117">
          <cell r="E117">
            <v>6002000000</v>
          </cell>
          <cell r="H117" t="str">
            <v>Uplift-Regular &amp; Reserve</v>
          </cell>
          <cell r="K117">
            <v>174949.24</v>
          </cell>
          <cell r="M117">
            <v>141537.54</v>
          </cell>
          <cell r="O117">
            <v>33411.699999999997</v>
          </cell>
        </row>
        <row r="118">
          <cell r="E118">
            <v>6002000000</v>
          </cell>
          <cell r="H118" t="str">
            <v>Uplift-Regular &amp; Reserve</v>
          </cell>
          <cell r="K118">
            <v>0.01</v>
          </cell>
          <cell r="M118">
            <v>0.01</v>
          </cell>
          <cell r="O118">
            <v>0</v>
          </cell>
        </row>
        <row r="119">
          <cell r="E119">
            <v>6002000000</v>
          </cell>
          <cell r="H119" t="str">
            <v>Uplift-Regular &amp; Reserve</v>
          </cell>
          <cell r="K119">
            <v>0.11</v>
          </cell>
          <cell r="M119">
            <v>0.1</v>
          </cell>
          <cell r="O119">
            <v>0.01</v>
          </cell>
        </row>
        <row r="120">
          <cell r="E120">
            <v>6002000000</v>
          </cell>
          <cell r="H120" t="str">
            <v>Uplift-Regular &amp; Reserve</v>
          </cell>
          <cell r="K120">
            <v>14442.73</v>
          </cell>
          <cell r="M120">
            <v>13000.67</v>
          </cell>
          <cell r="O120">
            <v>1442.06</v>
          </cell>
        </row>
        <row r="121">
          <cell r="E121">
            <v>6003000000</v>
          </cell>
          <cell r="H121" t="str">
            <v>Settlement Debit (Ancillary Services)</v>
          </cell>
          <cell r="K121">
            <v>301.75</v>
          </cell>
          <cell r="M121">
            <v>226.76</v>
          </cell>
          <cell r="O121">
            <v>74.989999999999995</v>
          </cell>
        </row>
        <row r="122">
          <cell r="E122">
            <v>6003000000</v>
          </cell>
          <cell r="H122" t="str">
            <v>Settlement Debit (Ancillary Services)</v>
          </cell>
          <cell r="K122">
            <v>9454.7800000000007</v>
          </cell>
          <cell r="M122">
            <v>8533.9699999999993</v>
          </cell>
          <cell r="O122">
            <v>920.81</v>
          </cell>
        </row>
        <row r="123">
          <cell r="E123">
            <v>6003000000</v>
          </cell>
          <cell r="H123" t="str">
            <v>Settlement Debit (Ancillary Services)</v>
          </cell>
          <cell r="K123">
            <v>1.75</v>
          </cell>
          <cell r="M123">
            <v>-0.22</v>
          </cell>
          <cell r="O123">
            <v>1.97</v>
          </cell>
        </row>
        <row r="124">
          <cell r="E124">
            <v>6003000000</v>
          </cell>
          <cell r="H124" t="str">
            <v>Settlement Debit (Ancillary Services)</v>
          </cell>
          <cell r="K124">
            <v>2386.77</v>
          </cell>
          <cell r="M124">
            <v>2111.92</v>
          </cell>
          <cell r="O124">
            <v>274.85000000000002</v>
          </cell>
        </row>
        <row r="125">
          <cell r="E125">
            <v>6003000000</v>
          </cell>
          <cell r="H125" t="str">
            <v>Settlement Debit (Ancillary Services)</v>
          </cell>
          <cell r="K125">
            <v>1771.5</v>
          </cell>
          <cell r="M125">
            <v>1581.48</v>
          </cell>
          <cell r="O125">
            <v>190.02</v>
          </cell>
        </row>
        <row r="126">
          <cell r="E126">
            <v>6003000000</v>
          </cell>
          <cell r="H126" t="str">
            <v>Settlement Debit (Ancillary Services)</v>
          </cell>
          <cell r="K126">
            <v>6222.06</v>
          </cell>
          <cell r="M126">
            <v>5970.09</v>
          </cell>
          <cell r="O126">
            <v>251.97</v>
          </cell>
        </row>
        <row r="127">
          <cell r="E127">
            <v>6003000000</v>
          </cell>
          <cell r="H127" t="str">
            <v>Settlement Debit (Ancillary Services)</v>
          </cell>
          <cell r="K127">
            <v>1898.92</v>
          </cell>
          <cell r="M127">
            <v>1690.55</v>
          </cell>
          <cell r="O127">
            <v>208.37</v>
          </cell>
        </row>
        <row r="128">
          <cell r="E128">
            <v>6003000000</v>
          </cell>
          <cell r="H128" t="str">
            <v>Settlement Debit (Ancillary Services)</v>
          </cell>
          <cell r="K128">
            <v>5998.37</v>
          </cell>
          <cell r="M128">
            <v>5219.67</v>
          </cell>
          <cell r="O128">
            <v>778.7</v>
          </cell>
        </row>
        <row r="129">
          <cell r="E129">
            <v>6003000000</v>
          </cell>
          <cell r="H129" t="str">
            <v>Settlement Debit (Ancillary Services)</v>
          </cell>
          <cell r="K129">
            <v>16.149999999999999</v>
          </cell>
          <cell r="M129">
            <v>11.18</v>
          </cell>
          <cell r="O129">
            <v>4.97</v>
          </cell>
        </row>
        <row r="130">
          <cell r="E130">
            <v>6003000000</v>
          </cell>
          <cell r="H130" t="str">
            <v>Settlement Debit (Ancillary Services)</v>
          </cell>
          <cell r="K130">
            <v>826.72</v>
          </cell>
          <cell r="M130">
            <v>860.98</v>
          </cell>
          <cell r="O130">
            <v>-34.26</v>
          </cell>
        </row>
        <row r="131">
          <cell r="E131">
            <v>6003000000</v>
          </cell>
          <cell r="H131" t="str">
            <v>Settlement Debit (Ancillary Services)</v>
          </cell>
          <cell r="K131">
            <v>15426.97</v>
          </cell>
          <cell r="M131">
            <v>13374.78</v>
          </cell>
          <cell r="O131">
            <v>2052.19</v>
          </cell>
        </row>
        <row r="132">
          <cell r="E132">
            <v>6003000000</v>
          </cell>
          <cell r="H132" t="str">
            <v>Settlement Debit (Ancillary Services)</v>
          </cell>
          <cell r="K132">
            <v>-0.01</v>
          </cell>
          <cell r="M132">
            <v>0</v>
          </cell>
          <cell r="O132">
            <v>-0.01</v>
          </cell>
        </row>
        <row r="133">
          <cell r="E133">
            <v>6003000000</v>
          </cell>
          <cell r="H133" t="str">
            <v>Settlement Debit (Ancillary Services)</v>
          </cell>
          <cell r="K133">
            <v>0.01</v>
          </cell>
          <cell r="M133">
            <v>0.01</v>
          </cell>
          <cell r="O133">
            <v>0</v>
          </cell>
        </row>
        <row r="134">
          <cell r="E134">
            <v>6003000000</v>
          </cell>
          <cell r="H134" t="str">
            <v>Settlement Debit (Ancillary Services)</v>
          </cell>
          <cell r="K134">
            <v>1343.28</v>
          </cell>
          <cell r="M134">
            <v>1187.97</v>
          </cell>
          <cell r="O134">
            <v>155.31</v>
          </cell>
        </row>
        <row r="135">
          <cell r="E135">
            <v>6003800000</v>
          </cell>
          <cell r="H135" t="str">
            <v>IMO Administration Charge</v>
          </cell>
          <cell r="K135">
            <v>1647.64</v>
          </cell>
          <cell r="M135">
            <v>1740.66</v>
          </cell>
          <cell r="O135">
            <v>-93.02</v>
          </cell>
        </row>
        <row r="136">
          <cell r="E136">
            <v>6003800000</v>
          </cell>
          <cell r="H136" t="str">
            <v>IMO Administration Charge</v>
          </cell>
          <cell r="K136">
            <v>46862.98</v>
          </cell>
          <cell r="M136">
            <v>44815.21</v>
          </cell>
          <cell r="O136">
            <v>2047.77</v>
          </cell>
        </row>
        <row r="137">
          <cell r="E137">
            <v>6003800000</v>
          </cell>
          <cell r="H137" t="str">
            <v>IMO Administration Charge</v>
          </cell>
          <cell r="K137">
            <v>12.21</v>
          </cell>
          <cell r="M137">
            <v>2</v>
          </cell>
          <cell r="O137">
            <v>10.210000000000001</v>
          </cell>
        </row>
        <row r="138">
          <cell r="E138">
            <v>6003800000</v>
          </cell>
          <cell r="H138" t="str">
            <v>IMO Administration Charge</v>
          </cell>
          <cell r="K138">
            <v>13004.04</v>
          </cell>
          <cell r="M138">
            <v>11976.84</v>
          </cell>
          <cell r="O138">
            <v>1027.2</v>
          </cell>
        </row>
        <row r="139">
          <cell r="E139">
            <v>6003800000</v>
          </cell>
          <cell r="H139" t="str">
            <v>IMO Administration Charge</v>
          </cell>
          <cell r="K139">
            <v>9901.1299999999992</v>
          </cell>
          <cell r="M139">
            <v>9273.67</v>
          </cell>
          <cell r="O139">
            <v>627.46</v>
          </cell>
        </row>
        <row r="140">
          <cell r="E140">
            <v>6003800000</v>
          </cell>
          <cell r="H140" t="str">
            <v>IMO Administration Charge</v>
          </cell>
          <cell r="K140">
            <v>22970.14</v>
          </cell>
          <cell r="M140">
            <v>26858.47</v>
          </cell>
          <cell r="O140">
            <v>-3888.33</v>
          </cell>
        </row>
        <row r="141">
          <cell r="E141">
            <v>6003800000</v>
          </cell>
          <cell r="H141" t="str">
            <v>IMO Administration Charge</v>
          </cell>
          <cell r="K141">
            <v>8844.02</v>
          </cell>
          <cell r="M141">
            <v>8221.11</v>
          </cell>
          <cell r="O141">
            <v>622.91</v>
          </cell>
        </row>
        <row r="142">
          <cell r="E142">
            <v>6003800000</v>
          </cell>
          <cell r="H142" t="str">
            <v>IMO Administration Charge</v>
          </cell>
          <cell r="K142">
            <v>33049.01</v>
          </cell>
          <cell r="M142">
            <v>30594.49</v>
          </cell>
          <cell r="O142">
            <v>2454.52</v>
          </cell>
        </row>
        <row r="143">
          <cell r="E143">
            <v>6003800000</v>
          </cell>
          <cell r="H143" t="str">
            <v>IMO Administration Charge</v>
          </cell>
          <cell r="K143">
            <v>53.01</v>
          </cell>
          <cell r="M143">
            <v>48.99</v>
          </cell>
          <cell r="O143">
            <v>4.0199999999999996</v>
          </cell>
        </row>
        <row r="144">
          <cell r="E144">
            <v>6003800000</v>
          </cell>
          <cell r="H144" t="str">
            <v>IMO Administration Charge</v>
          </cell>
          <cell r="K144">
            <v>3287.73</v>
          </cell>
          <cell r="M144">
            <v>3167.95</v>
          </cell>
          <cell r="O144">
            <v>119.78</v>
          </cell>
        </row>
        <row r="145">
          <cell r="E145">
            <v>6003800000</v>
          </cell>
          <cell r="H145" t="str">
            <v>IMO Administration Charge</v>
          </cell>
          <cell r="K145">
            <v>87321.31</v>
          </cell>
          <cell r="M145">
            <v>82831.199999999997</v>
          </cell>
          <cell r="O145">
            <v>4490.1099999999997</v>
          </cell>
        </row>
        <row r="146">
          <cell r="E146">
            <v>6003800000</v>
          </cell>
          <cell r="H146" t="str">
            <v>IMO Administration Charge</v>
          </cell>
          <cell r="K146">
            <v>7.0000000000000007E-2</v>
          </cell>
          <cell r="M146">
            <v>7.0000000000000007E-2</v>
          </cell>
          <cell r="O146">
            <v>0</v>
          </cell>
        </row>
        <row r="147">
          <cell r="E147">
            <v>6003800000</v>
          </cell>
          <cell r="H147" t="str">
            <v>IMO Administration Charge</v>
          </cell>
          <cell r="K147">
            <v>7584.89</v>
          </cell>
          <cell r="M147">
            <v>6892.91</v>
          </cell>
          <cell r="O147">
            <v>691.98</v>
          </cell>
        </row>
        <row r="148">
          <cell r="E148">
            <v>6004000000</v>
          </cell>
          <cell r="H148" t="str">
            <v>Service &amp; Other Charges</v>
          </cell>
          <cell r="K148">
            <v>31208.57</v>
          </cell>
          <cell r="M148">
            <v>28848.16</v>
          </cell>
          <cell r="O148">
            <v>2360.41</v>
          </cell>
        </row>
        <row r="149">
          <cell r="E149">
            <v>6004000000</v>
          </cell>
          <cell r="H149" t="str">
            <v>Service &amp; Other Charges</v>
          </cell>
          <cell r="K149">
            <v>288164.25</v>
          </cell>
          <cell r="M149">
            <v>289045.45</v>
          </cell>
          <cell r="O149">
            <v>-881.2</v>
          </cell>
        </row>
        <row r="150">
          <cell r="E150">
            <v>6004000000</v>
          </cell>
          <cell r="H150" t="str">
            <v>Service &amp; Other Charges</v>
          </cell>
          <cell r="K150">
            <v>74.52</v>
          </cell>
          <cell r="M150">
            <v>13.17</v>
          </cell>
          <cell r="O150">
            <v>61.35</v>
          </cell>
        </row>
        <row r="151">
          <cell r="E151">
            <v>6004000000</v>
          </cell>
          <cell r="H151" t="str">
            <v>Service &amp; Other Charges</v>
          </cell>
          <cell r="K151">
            <v>80064.94</v>
          </cell>
          <cell r="M151">
            <v>77340.789999999994</v>
          </cell>
          <cell r="O151">
            <v>2724.15</v>
          </cell>
        </row>
        <row r="152">
          <cell r="E152">
            <v>6004000000</v>
          </cell>
          <cell r="H152" t="str">
            <v>Service &amp; Other Charges</v>
          </cell>
          <cell r="K152">
            <v>103752.29</v>
          </cell>
          <cell r="M152">
            <v>102700.67</v>
          </cell>
          <cell r="O152">
            <v>1051.6199999999999</v>
          </cell>
        </row>
        <row r="153">
          <cell r="E153">
            <v>6004000000</v>
          </cell>
          <cell r="H153" t="str">
            <v>Service &amp; Other Charges</v>
          </cell>
          <cell r="K153">
            <v>173237.47</v>
          </cell>
          <cell r="M153">
            <v>199561.84</v>
          </cell>
          <cell r="O153">
            <v>-26324.37</v>
          </cell>
        </row>
        <row r="154">
          <cell r="E154">
            <v>6004000000</v>
          </cell>
          <cell r="H154" t="str">
            <v>Service &amp; Other Charges</v>
          </cell>
          <cell r="K154">
            <v>105148.37</v>
          </cell>
          <cell r="M154">
            <v>103836.52</v>
          </cell>
          <cell r="O154">
            <v>1311.85</v>
          </cell>
        </row>
        <row r="155">
          <cell r="E155">
            <v>6004000000</v>
          </cell>
          <cell r="H155" t="str">
            <v>Service &amp; Other Charges</v>
          </cell>
          <cell r="K155">
            <v>203106.37</v>
          </cell>
          <cell r="M155">
            <v>197076.34</v>
          </cell>
          <cell r="O155">
            <v>6030.03</v>
          </cell>
        </row>
        <row r="156">
          <cell r="E156">
            <v>6004000000</v>
          </cell>
          <cell r="H156" t="str">
            <v>Service &amp; Other Charges</v>
          </cell>
          <cell r="K156">
            <v>77.59</v>
          </cell>
          <cell r="M156">
            <v>866.23</v>
          </cell>
          <cell r="O156">
            <v>-788.64</v>
          </cell>
        </row>
        <row r="157">
          <cell r="E157">
            <v>6004000000</v>
          </cell>
          <cell r="H157" t="str">
            <v>Service &amp; Other Charges</v>
          </cell>
          <cell r="K157">
            <v>-907.64</v>
          </cell>
          <cell r="M157">
            <v>-735.61</v>
          </cell>
          <cell r="O157">
            <v>-172.03</v>
          </cell>
        </row>
        <row r="158">
          <cell r="E158">
            <v>6004000000</v>
          </cell>
          <cell r="H158" t="str">
            <v>Service &amp; Other Charges</v>
          </cell>
          <cell r="K158">
            <v>665093.84</v>
          </cell>
          <cell r="M158">
            <v>662853.23</v>
          </cell>
          <cell r="O158">
            <v>2240.61</v>
          </cell>
        </row>
        <row r="159">
          <cell r="E159">
            <v>6004000000</v>
          </cell>
          <cell r="H159" t="str">
            <v>Service &amp; Other Charges</v>
          </cell>
          <cell r="K159">
            <v>0.02</v>
          </cell>
          <cell r="M159">
            <v>0.01</v>
          </cell>
          <cell r="O159">
            <v>0.01</v>
          </cell>
        </row>
        <row r="160">
          <cell r="E160">
            <v>6004000000</v>
          </cell>
          <cell r="H160" t="str">
            <v>Service &amp; Other Charges</v>
          </cell>
          <cell r="K160">
            <v>0.39</v>
          </cell>
          <cell r="M160">
            <v>0.41</v>
          </cell>
          <cell r="O160">
            <v>-0.02</v>
          </cell>
        </row>
        <row r="161">
          <cell r="E161">
            <v>6004000000</v>
          </cell>
          <cell r="H161" t="str">
            <v>Service &amp; Other Charges</v>
          </cell>
          <cell r="K161">
            <v>93622.96</v>
          </cell>
          <cell r="M161">
            <v>91364.47</v>
          </cell>
          <cell r="O161">
            <v>2258.4899999999998</v>
          </cell>
        </row>
        <row r="162">
          <cell r="E162">
            <v>6004100000</v>
          </cell>
          <cell r="H162" t="str">
            <v>LDC Service Charges</v>
          </cell>
          <cell r="K162">
            <v>47398.82</v>
          </cell>
          <cell r="M162">
            <v>14941.09</v>
          </cell>
          <cell r="O162">
            <v>32457.73</v>
          </cell>
        </row>
        <row r="163">
          <cell r="E163">
            <v>6004100000</v>
          </cell>
          <cell r="H163" t="str">
            <v>LDC Service Charges</v>
          </cell>
          <cell r="K163">
            <v>2454.63</v>
          </cell>
          <cell r="M163">
            <v>756.54</v>
          </cell>
          <cell r="O163">
            <v>1698.09</v>
          </cell>
        </row>
        <row r="164">
          <cell r="E164">
            <v>6004100000</v>
          </cell>
          <cell r="H164" t="str">
            <v>LDC Service Charges</v>
          </cell>
          <cell r="K164">
            <v>3564.47</v>
          </cell>
          <cell r="M164">
            <v>1431.03</v>
          </cell>
          <cell r="O164">
            <v>2133.44</v>
          </cell>
        </row>
        <row r="165">
          <cell r="E165">
            <v>6004200000</v>
          </cell>
          <cell r="H165" t="str">
            <v>GA-SS-Rebate Generation Costs</v>
          </cell>
          <cell r="K165">
            <v>32963.800000000003</v>
          </cell>
          <cell r="M165">
            <v>38117.54</v>
          </cell>
          <cell r="O165">
            <v>-5153.74</v>
          </cell>
        </row>
        <row r="166">
          <cell r="E166">
            <v>6004200000</v>
          </cell>
          <cell r="H166" t="str">
            <v>GA-SS-Rebate Generation Costs</v>
          </cell>
          <cell r="K166">
            <v>831557.13</v>
          </cell>
          <cell r="M166">
            <v>881031.91</v>
          </cell>
          <cell r="O166">
            <v>-49474.78</v>
          </cell>
        </row>
        <row r="167">
          <cell r="E167">
            <v>6004200000</v>
          </cell>
          <cell r="H167" t="str">
            <v>GA-SS-Rebate Generation Costs</v>
          </cell>
          <cell r="K167">
            <v>240.62</v>
          </cell>
          <cell r="M167">
            <v>43.79</v>
          </cell>
          <cell r="O167">
            <v>196.83</v>
          </cell>
        </row>
        <row r="168">
          <cell r="E168">
            <v>6004200000</v>
          </cell>
          <cell r="H168" t="str">
            <v>GA-SS-Rebate Generation Costs</v>
          </cell>
          <cell r="K168">
            <v>230300.57</v>
          </cell>
          <cell r="M168">
            <v>233751.85</v>
          </cell>
          <cell r="O168">
            <v>-3451.28</v>
          </cell>
        </row>
        <row r="169">
          <cell r="E169">
            <v>6004200000</v>
          </cell>
          <cell r="H169" t="str">
            <v>GA-SS-Rebate Generation Costs</v>
          </cell>
          <cell r="K169">
            <v>196396.38</v>
          </cell>
          <cell r="M169">
            <v>202628.82</v>
          </cell>
          <cell r="O169">
            <v>-6232.44</v>
          </cell>
        </row>
        <row r="170">
          <cell r="E170">
            <v>6004200000</v>
          </cell>
          <cell r="H170" t="str">
            <v>GA-SS-Rebate Generation Costs</v>
          </cell>
          <cell r="K170">
            <v>401992.99</v>
          </cell>
          <cell r="M170">
            <v>537971.11</v>
          </cell>
          <cell r="O170">
            <v>-135978.12</v>
          </cell>
        </row>
        <row r="171">
          <cell r="E171">
            <v>6004200000</v>
          </cell>
          <cell r="H171" t="str">
            <v>GA-SS-Rebate Generation Costs</v>
          </cell>
          <cell r="K171">
            <v>174362.25</v>
          </cell>
          <cell r="M171">
            <v>178757.96</v>
          </cell>
          <cell r="O171">
            <v>-4395.71</v>
          </cell>
        </row>
        <row r="172">
          <cell r="E172">
            <v>6004200000</v>
          </cell>
          <cell r="H172" t="str">
            <v>GA-SS-Rebate Generation Costs</v>
          </cell>
          <cell r="K172">
            <v>598233.97</v>
          </cell>
          <cell r="M172">
            <v>609715.44999999995</v>
          </cell>
          <cell r="O172">
            <v>-11481.48</v>
          </cell>
        </row>
        <row r="173">
          <cell r="E173">
            <v>6004200000</v>
          </cell>
          <cell r="H173" t="str">
            <v>GA-SS-Rebate Generation Costs</v>
          </cell>
          <cell r="K173">
            <v>1007.74</v>
          </cell>
          <cell r="M173">
            <v>1048.9000000000001</v>
          </cell>
          <cell r="O173">
            <v>-41.16</v>
          </cell>
        </row>
        <row r="174">
          <cell r="E174">
            <v>6004200000</v>
          </cell>
          <cell r="H174" t="str">
            <v>GA-SS-Rebate Generation Costs</v>
          </cell>
          <cell r="K174">
            <v>64422.35</v>
          </cell>
          <cell r="M174">
            <v>68015.539999999994</v>
          </cell>
          <cell r="O174">
            <v>-3593.19</v>
          </cell>
        </row>
        <row r="175">
          <cell r="E175">
            <v>6004200000</v>
          </cell>
          <cell r="H175" t="str">
            <v>GA-SS-Rebate Generation Costs</v>
          </cell>
          <cell r="K175">
            <v>1556513.1</v>
          </cell>
          <cell r="M175">
            <v>1636840.61</v>
          </cell>
          <cell r="O175">
            <v>-80327.509999999995</v>
          </cell>
        </row>
        <row r="176">
          <cell r="E176">
            <v>6004200000</v>
          </cell>
          <cell r="H176" t="str">
            <v>GA-SS-Rebate Generation Costs</v>
          </cell>
          <cell r="K176">
            <v>0</v>
          </cell>
          <cell r="M176">
            <v>0.01</v>
          </cell>
          <cell r="O176">
            <v>-0.01</v>
          </cell>
        </row>
        <row r="177">
          <cell r="E177">
            <v>6004200000</v>
          </cell>
          <cell r="H177" t="str">
            <v>GA-SS-Rebate Generation Costs</v>
          </cell>
          <cell r="K177">
            <v>1.23</v>
          </cell>
          <cell r="M177">
            <v>1.31</v>
          </cell>
          <cell r="O177">
            <v>-0.08</v>
          </cell>
        </row>
        <row r="178">
          <cell r="E178">
            <v>6004200000</v>
          </cell>
          <cell r="H178" t="str">
            <v>GA-SS-Rebate Generation Costs</v>
          </cell>
          <cell r="K178">
            <v>150611.41</v>
          </cell>
          <cell r="M178">
            <v>150088.17000000001</v>
          </cell>
          <cell r="O178">
            <v>523.24</v>
          </cell>
        </row>
        <row r="179">
          <cell r="E179" t="str">
            <v xml:space="preserve">   Total COGS Generation Service Charges</v>
          </cell>
          <cell r="K179">
            <v>6887270.0800000001</v>
          </cell>
          <cell r="M179">
            <v>7033376.0099999998</v>
          </cell>
          <cell r="O179">
            <v>-146105.93</v>
          </cell>
        </row>
        <row r="180">
          <cell r="K180">
            <v>6887270.0800000001</v>
          </cell>
          <cell r="M180">
            <v>7033376.0099999998</v>
          </cell>
          <cell r="O180">
            <v>-146105.93</v>
          </cell>
        </row>
        <row r="181">
          <cell r="E181" t="str">
            <v>Total Gross Generation Sales</v>
          </cell>
          <cell r="K181">
            <v>-435212502.51999998</v>
          </cell>
          <cell r="M181">
            <v>-451427540.68000001</v>
          </cell>
          <cell r="O181">
            <v>16215038.16</v>
          </cell>
        </row>
        <row r="182">
          <cell r="E182" t="str">
            <v>*</v>
          </cell>
        </row>
        <row r="183">
          <cell r="E183">
            <v>5007000000</v>
          </cell>
          <cell r="H183" t="str">
            <v>Net Hedging Margin Account</v>
          </cell>
          <cell r="K183">
            <v>-44121.97</v>
          </cell>
          <cell r="M183">
            <v>0</v>
          </cell>
          <cell r="O183">
            <v>-44121.97</v>
          </cell>
        </row>
        <row r="184">
          <cell r="E184">
            <v>5007000000</v>
          </cell>
          <cell r="H184" t="str">
            <v>Net Hedging Margin Account</v>
          </cell>
          <cell r="K184">
            <v>-53817.13</v>
          </cell>
          <cell r="M184">
            <v>0</v>
          </cell>
          <cell r="O184">
            <v>-53817.13</v>
          </cell>
        </row>
        <row r="185">
          <cell r="E185">
            <v>5007000000</v>
          </cell>
          <cell r="H185" t="str">
            <v>Net Hedging Margin Account</v>
          </cell>
          <cell r="K185">
            <v>-314813.45</v>
          </cell>
          <cell r="M185">
            <v>0</v>
          </cell>
          <cell r="O185">
            <v>-314813.45</v>
          </cell>
        </row>
        <row r="186">
          <cell r="E186">
            <v>5007000000</v>
          </cell>
          <cell r="H186" t="str">
            <v>Net Hedging Margin Account</v>
          </cell>
          <cell r="K186">
            <v>-373933.77</v>
          </cell>
          <cell r="M186">
            <v>0</v>
          </cell>
          <cell r="O186">
            <v>-373933.77</v>
          </cell>
        </row>
        <row r="187">
          <cell r="E187">
            <v>5007000000</v>
          </cell>
          <cell r="H187" t="str">
            <v>Net Hedging Margin Account</v>
          </cell>
          <cell r="K187">
            <v>-582218.21</v>
          </cell>
          <cell r="M187">
            <v>0</v>
          </cell>
          <cell r="O187">
            <v>-582218.21</v>
          </cell>
        </row>
        <row r="188">
          <cell r="E188">
            <v>5007000000</v>
          </cell>
          <cell r="H188" t="str">
            <v>Net Hedging Margin Account</v>
          </cell>
          <cell r="K188">
            <v>0</v>
          </cell>
          <cell r="M188">
            <v>-1399730.89</v>
          </cell>
          <cell r="O188">
            <v>1399730.89</v>
          </cell>
        </row>
        <row r="189">
          <cell r="E189">
            <v>5007000000</v>
          </cell>
          <cell r="H189" t="str">
            <v>Net Hedging Margin Account</v>
          </cell>
          <cell r="K189">
            <v>-30826.36</v>
          </cell>
          <cell r="M189">
            <v>0</v>
          </cell>
          <cell r="O189">
            <v>-30826.36</v>
          </cell>
        </row>
        <row r="190">
          <cell r="E190" t="str">
            <v xml:space="preserve">    Total Net Hedging Margin</v>
          </cell>
          <cell r="K190">
            <v>-1399730.89</v>
          </cell>
          <cell r="M190">
            <v>-1399730.89</v>
          </cell>
          <cell r="O190">
            <v>0</v>
          </cell>
        </row>
        <row r="191">
          <cell r="E191" t="str">
            <v xml:space="preserve">  Total Generation Revenue</v>
          </cell>
          <cell r="K191">
            <v>-436612233.41000003</v>
          </cell>
          <cell r="M191">
            <v>-452827271.56999999</v>
          </cell>
          <cell r="O191">
            <v>16215038.16</v>
          </cell>
        </row>
        <row r="192">
          <cell r="E192" t="str">
            <v>*</v>
          </cell>
        </row>
        <row r="193">
          <cell r="E193" t="str">
            <v xml:space="preserve">  Trading Revenue</v>
          </cell>
        </row>
        <row r="194">
          <cell r="E194">
            <v>5081000000</v>
          </cell>
          <cell r="H194" t="str">
            <v>TradingRev-ineffect energy hedges contr</v>
          </cell>
          <cell r="K194">
            <v>-20669.240000000002</v>
          </cell>
          <cell r="M194">
            <v>0</v>
          </cell>
          <cell r="O194">
            <v>-20669.240000000002</v>
          </cell>
        </row>
        <row r="195">
          <cell r="K195">
            <v>-20669.240000000002</v>
          </cell>
          <cell r="M195">
            <v>0</v>
          </cell>
          <cell r="O195">
            <v>-20669.240000000002</v>
          </cell>
        </row>
        <row r="196">
          <cell r="E196" t="str">
            <v xml:space="preserve">    Energy Marketing &amp; Other Products</v>
          </cell>
        </row>
        <row r="197">
          <cell r="E197">
            <v>5011000000</v>
          </cell>
          <cell r="H197" t="str">
            <v>Energy Charge PBC Sold</v>
          </cell>
          <cell r="K197">
            <v>-0.02</v>
          </cell>
          <cell r="M197">
            <v>-0.02</v>
          </cell>
          <cell r="O197">
            <v>0</v>
          </cell>
        </row>
        <row r="198">
          <cell r="E198">
            <v>5011600000</v>
          </cell>
          <cell r="H198" t="str">
            <v>Green Power Energy Sales</v>
          </cell>
          <cell r="K198">
            <v>-58536</v>
          </cell>
          <cell r="M198">
            <v>-17906</v>
          </cell>
          <cell r="O198">
            <v>-40630</v>
          </cell>
        </row>
        <row r="199">
          <cell r="E199">
            <v>5012000000</v>
          </cell>
          <cell r="H199" t="str">
            <v>Swap Sales</v>
          </cell>
          <cell r="K199">
            <v>-4252970.8499999996</v>
          </cell>
          <cell r="M199">
            <v>-3984925.45</v>
          </cell>
          <cell r="O199">
            <v>-268045.40000000002</v>
          </cell>
        </row>
        <row r="200">
          <cell r="E200">
            <v>5015200000</v>
          </cell>
          <cell r="H200" t="str">
            <v>OPA Auction Levy Reduction</v>
          </cell>
          <cell r="K200">
            <v>4380</v>
          </cell>
          <cell r="M200">
            <v>0</v>
          </cell>
          <cell r="O200">
            <v>4380</v>
          </cell>
        </row>
        <row r="201">
          <cell r="E201">
            <v>5015300000</v>
          </cell>
          <cell r="H201" t="str">
            <v>OPA Auction Levy</v>
          </cell>
          <cell r="K201">
            <v>-7440</v>
          </cell>
          <cell r="M201">
            <v>-3720</v>
          </cell>
          <cell r="O201">
            <v>-3720</v>
          </cell>
        </row>
        <row r="202">
          <cell r="E202">
            <v>5017000000</v>
          </cell>
          <cell r="H202" t="str">
            <v>Transfer Net HedgingMargin to Generatio</v>
          </cell>
          <cell r="K202">
            <v>1399730.89</v>
          </cell>
          <cell r="M202">
            <v>1399730.89</v>
          </cell>
          <cell r="O202">
            <v>0</v>
          </cell>
        </row>
        <row r="203">
          <cell r="E203">
            <v>6012000000</v>
          </cell>
          <cell r="H203" t="str">
            <v>Swap Purchases</v>
          </cell>
          <cell r="K203">
            <v>2926475.14</v>
          </cell>
          <cell r="M203">
            <v>2658425.2200000002</v>
          </cell>
          <cell r="O203">
            <v>268049.91999999998</v>
          </cell>
        </row>
        <row r="204">
          <cell r="E204" t="str">
            <v xml:space="preserve">      Total 501 Ontario Power Trading Revenue</v>
          </cell>
          <cell r="K204">
            <v>11639.16</v>
          </cell>
          <cell r="M204">
            <v>51604.639999999999</v>
          </cell>
          <cell r="O204">
            <v>-39965.480000000003</v>
          </cell>
        </row>
        <row r="205">
          <cell r="E205">
            <v>5020000000</v>
          </cell>
          <cell r="H205" t="str">
            <v>Interconnect Forward Sales</v>
          </cell>
          <cell r="K205">
            <v>-1883332.22</v>
          </cell>
          <cell r="M205">
            <v>-1894863.22</v>
          </cell>
          <cell r="O205">
            <v>11531</v>
          </cell>
        </row>
        <row r="206">
          <cell r="E206">
            <v>5020000000</v>
          </cell>
          <cell r="H206" t="str">
            <v>Interconnect Forward Sales</v>
          </cell>
          <cell r="K206">
            <v>-1263075.96</v>
          </cell>
          <cell r="M206">
            <v>-1271324.94</v>
          </cell>
          <cell r="O206">
            <v>8248.98</v>
          </cell>
        </row>
        <row r="207">
          <cell r="E207">
            <v>5020100000</v>
          </cell>
          <cell r="H207" t="str">
            <v>Energy Intertie Scheduled Injections</v>
          </cell>
          <cell r="K207">
            <v>-875697.66</v>
          </cell>
          <cell r="M207">
            <v>-848832.69</v>
          </cell>
          <cell r="O207">
            <v>-26864.97</v>
          </cell>
        </row>
        <row r="208">
          <cell r="E208">
            <v>5020200000</v>
          </cell>
          <cell r="H208" t="str">
            <v>ISO Market Outside Ontario</v>
          </cell>
          <cell r="K208">
            <v>103329.17</v>
          </cell>
          <cell r="M208">
            <v>103329.17</v>
          </cell>
          <cell r="O208">
            <v>0</v>
          </cell>
        </row>
        <row r="209">
          <cell r="E209">
            <v>5020200000</v>
          </cell>
          <cell r="H209" t="str">
            <v>ISO Market Outside Ontario</v>
          </cell>
          <cell r="K209">
            <v>-4812182.78</v>
          </cell>
          <cell r="M209">
            <v>-4703481.5</v>
          </cell>
          <cell r="O209">
            <v>-108701.28</v>
          </cell>
        </row>
        <row r="210">
          <cell r="E210">
            <v>5022000000</v>
          </cell>
          <cell r="H210" t="str">
            <v>Swap Sales Interconnect</v>
          </cell>
          <cell r="K210">
            <v>46047.37</v>
          </cell>
          <cell r="M210">
            <v>-55893.43</v>
          </cell>
          <cell r="O210">
            <v>101940.8</v>
          </cell>
        </row>
        <row r="211">
          <cell r="E211" t="str">
            <v xml:space="preserve">      Total 502 Interconnect Power Trading Re</v>
          </cell>
          <cell r="K211">
            <v>-8684912.0800000001</v>
          </cell>
          <cell r="M211">
            <v>-8671066.6099999994</v>
          </cell>
          <cell r="O211">
            <v>-13845.47</v>
          </cell>
        </row>
        <row r="212">
          <cell r="E212">
            <v>5030000000</v>
          </cell>
          <cell r="H212" t="str">
            <v>Transmission Rights from IMO</v>
          </cell>
          <cell r="K212">
            <v>-92764.77</v>
          </cell>
          <cell r="M212">
            <v>-93280.44</v>
          </cell>
          <cell r="O212">
            <v>515.66999999999996</v>
          </cell>
        </row>
        <row r="213">
          <cell r="E213">
            <v>5033000000</v>
          </cell>
          <cell r="H213" t="str">
            <v>Misc. Revenue Charges</v>
          </cell>
          <cell r="K213">
            <v>-8461458.3000000007</v>
          </cell>
          <cell r="M213">
            <v>-8461458.3000000007</v>
          </cell>
          <cell r="O213">
            <v>0</v>
          </cell>
        </row>
        <row r="214">
          <cell r="E214">
            <v>6030000000</v>
          </cell>
          <cell r="H214" t="str">
            <v>TR Auction Settlement Account</v>
          </cell>
          <cell r="K214">
            <v>96110</v>
          </cell>
          <cell r="M214">
            <v>0</v>
          </cell>
          <cell r="O214">
            <v>96110</v>
          </cell>
        </row>
        <row r="215">
          <cell r="E215">
            <v>6033000000</v>
          </cell>
          <cell r="H215" t="str">
            <v>Miscellaneous Charges</v>
          </cell>
          <cell r="K215">
            <v>21015.64</v>
          </cell>
          <cell r="M215">
            <v>21015.64</v>
          </cell>
          <cell r="O215">
            <v>0</v>
          </cell>
        </row>
        <row r="216">
          <cell r="E216" t="str">
            <v xml:space="preserve">      Total 503x Other Ontario Trading Revenu</v>
          </cell>
          <cell r="K216">
            <v>-8437097.4299999997</v>
          </cell>
          <cell r="M216">
            <v>-8533723.0999999996</v>
          </cell>
          <cell r="O216">
            <v>96625.67</v>
          </cell>
        </row>
        <row r="217">
          <cell r="E217">
            <v>5035000000</v>
          </cell>
          <cell r="H217" t="str">
            <v>NY TCC Contracts</v>
          </cell>
          <cell r="K217">
            <v>-7911.5</v>
          </cell>
          <cell r="M217">
            <v>-7910.15</v>
          </cell>
          <cell r="O217">
            <v>-1.35</v>
          </cell>
        </row>
        <row r="218">
          <cell r="E218">
            <v>5037000000</v>
          </cell>
          <cell r="H218" t="str">
            <v>Other Interconnect Trading Activity</v>
          </cell>
          <cell r="K218">
            <v>-436786.06</v>
          </cell>
          <cell r="M218">
            <v>-387837.83</v>
          </cell>
          <cell r="O218">
            <v>-48948.23</v>
          </cell>
        </row>
        <row r="219">
          <cell r="E219" t="str">
            <v xml:space="preserve">      Total Interconnect Other Trading Rev</v>
          </cell>
          <cell r="K219">
            <v>-444697.56</v>
          </cell>
          <cell r="M219">
            <v>-395747.98</v>
          </cell>
          <cell r="O219">
            <v>-48949.58</v>
          </cell>
        </row>
        <row r="220">
          <cell r="E220" t="str">
            <v xml:space="preserve">    Total Energy Marketing &amp; Other Products</v>
          </cell>
          <cell r="K220">
            <v>-17555067.91</v>
          </cell>
          <cell r="M220">
            <v>-17548933.050000001</v>
          </cell>
          <cell r="O220">
            <v>-6134.86</v>
          </cell>
        </row>
        <row r="221">
          <cell r="E221" t="str">
            <v>*</v>
          </cell>
        </row>
        <row r="222">
          <cell r="E222" t="str">
            <v xml:space="preserve">    Mark to Market Net (Gains) and Losses</v>
          </cell>
        </row>
        <row r="223">
          <cell r="E223">
            <v>5040000000</v>
          </cell>
          <cell r="H223" t="str">
            <v>Forward Sales Mark to Market</v>
          </cell>
          <cell r="K223">
            <v>226302.5</v>
          </cell>
          <cell r="M223">
            <v>-26660.42</v>
          </cell>
          <cell r="O223">
            <v>252962.92</v>
          </cell>
        </row>
        <row r="224">
          <cell r="E224">
            <v>5040100000</v>
          </cell>
          <cell r="H224" t="str">
            <v>Trading Revenue-non hedging contra acco</v>
          </cell>
          <cell r="K224">
            <v>-2105.4899999999998</v>
          </cell>
          <cell r="M224">
            <v>0</v>
          </cell>
          <cell r="O224">
            <v>-2105.4899999999998</v>
          </cell>
        </row>
        <row r="225">
          <cell r="E225">
            <v>5040400000</v>
          </cell>
          <cell r="H225" t="str">
            <v>Swap Sales Mark to Market</v>
          </cell>
          <cell r="K225">
            <v>547307.09</v>
          </cell>
          <cell r="M225">
            <v>380240.79</v>
          </cell>
          <cell r="O225">
            <v>167066.29999999999</v>
          </cell>
        </row>
        <row r="226">
          <cell r="E226">
            <v>5041400000</v>
          </cell>
          <cell r="H226" t="str">
            <v>Transmission Rights Mark to Market</v>
          </cell>
          <cell r="K226">
            <v>-134167.39000000001</v>
          </cell>
          <cell r="M226">
            <v>-55541.11</v>
          </cell>
          <cell r="O226">
            <v>-78626.28</v>
          </cell>
        </row>
        <row r="227">
          <cell r="E227">
            <v>5050000000</v>
          </cell>
          <cell r="H227" t="str">
            <v>I/C Forward Sales Mark to Market</v>
          </cell>
          <cell r="K227">
            <v>0</v>
          </cell>
          <cell r="M227">
            <v>-17029.36</v>
          </cell>
          <cell r="O227">
            <v>17029.36</v>
          </cell>
        </row>
        <row r="228">
          <cell r="E228">
            <v>5050000000</v>
          </cell>
          <cell r="H228" t="str">
            <v>I/C Forward Sales Mark to Market</v>
          </cell>
          <cell r="K228">
            <v>-1326243.93</v>
          </cell>
          <cell r="M228">
            <v>-307460.71000000002</v>
          </cell>
          <cell r="O228">
            <v>-1018783.22</v>
          </cell>
        </row>
        <row r="229">
          <cell r="E229" t="str">
            <v xml:space="preserve">      Total 504-5 Mark to Market (Gain) Loss</v>
          </cell>
          <cell r="K229">
            <v>-688907.22</v>
          </cell>
          <cell r="M229">
            <v>-26450.81</v>
          </cell>
          <cell r="O229">
            <v>-662456.41</v>
          </cell>
        </row>
        <row r="230">
          <cell r="E230">
            <v>5062200000</v>
          </cell>
          <cell r="H230" t="str">
            <v>Liquidity Reserve Charge</v>
          </cell>
          <cell r="K230">
            <v>-1447411.25</v>
          </cell>
          <cell r="M230">
            <v>-582354.73</v>
          </cell>
          <cell r="O230">
            <v>-865056.52</v>
          </cell>
        </row>
        <row r="231">
          <cell r="E231" t="str">
            <v xml:space="preserve">      Total 506-7 Mark to Market COGS</v>
          </cell>
          <cell r="K231">
            <v>-1447411.25</v>
          </cell>
          <cell r="M231">
            <v>-582354.73</v>
          </cell>
          <cell r="O231">
            <v>-865056.52</v>
          </cell>
        </row>
        <row r="232">
          <cell r="E232" t="str">
            <v xml:space="preserve">    TotaI Mark to Market Net (Gains) &amp; Losses</v>
          </cell>
          <cell r="K232">
            <v>-2136318.4700000002</v>
          </cell>
          <cell r="M232">
            <v>-608805.54</v>
          </cell>
          <cell r="O232">
            <v>-1527512.93</v>
          </cell>
        </row>
        <row r="233">
          <cell r="E233" t="str">
            <v>*</v>
          </cell>
        </row>
        <row r="234">
          <cell r="E234" t="str">
            <v xml:space="preserve">  Trading Purchases</v>
          </cell>
        </row>
        <row r="235">
          <cell r="E235" t="str">
            <v>COGS POWER TRADING INTERCONNECT</v>
          </cell>
        </row>
        <row r="236">
          <cell r="E236" t="str">
            <v>COGS POWER PURCH I/C TRADING</v>
          </cell>
        </row>
        <row r="237">
          <cell r="E237">
            <v>6020200000</v>
          </cell>
          <cell r="H237" t="str">
            <v>I/C ISO Market Purchases</v>
          </cell>
          <cell r="K237">
            <v>633376.41</v>
          </cell>
          <cell r="M237">
            <v>688415.6</v>
          </cell>
          <cell r="O237">
            <v>-55039.19</v>
          </cell>
        </row>
        <row r="238">
          <cell r="E238">
            <v>6020600000</v>
          </cell>
          <cell r="H238" t="str">
            <v>I/C Scheduled Withdrawals from Intertie</v>
          </cell>
          <cell r="K238">
            <v>5635639.6799999997</v>
          </cell>
          <cell r="M238">
            <v>5631068.9699999997</v>
          </cell>
          <cell r="O238">
            <v>4570.71</v>
          </cell>
        </row>
        <row r="239">
          <cell r="E239" t="str">
            <v>TOTAL COGS POWER PURCH I/C TRADING</v>
          </cell>
          <cell r="K239">
            <v>6269016.0899999999</v>
          </cell>
          <cell r="M239">
            <v>6319484.5700000003</v>
          </cell>
          <cell r="O239">
            <v>-50468.480000000003</v>
          </cell>
        </row>
        <row r="240">
          <cell r="E240" t="str">
            <v>COGS POWER TRADING I/C MISC ACCTS</v>
          </cell>
        </row>
        <row r="241">
          <cell r="E241">
            <v>6020400000</v>
          </cell>
          <cell r="H241" t="str">
            <v>I/C Forward Purchases</v>
          </cell>
          <cell r="K241">
            <v>0</v>
          </cell>
          <cell r="M241">
            <v>32035.32</v>
          </cell>
          <cell r="O241">
            <v>-32035.32</v>
          </cell>
        </row>
        <row r="242">
          <cell r="E242">
            <v>6022000000</v>
          </cell>
          <cell r="H242" t="str">
            <v>I/C Swap Purchases</v>
          </cell>
          <cell r="K242">
            <v>-4467.38</v>
          </cell>
          <cell r="M242">
            <v>-32035.32</v>
          </cell>
          <cell r="O242">
            <v>27567.94</v>
          </cell>
        </row>
        <row r="243">
          <cell r="E243">
            <v>6022000000</v>
          </cell>
          <cell r="H243" t="str">
            <v>I/C Swap Purchases</v>
          </cell>
          <cell r="K243">
            <v>-232961.45</v>
          </cell>
          <cell r="M243">
            <v>-229014.07</v>
          </cell>
          <cell r="O243">
            <v>-3947.38</v>
          </cell>
        </row>
        <row r="244">
          <cell r="E244">
            <v>6024000000</v>
          </cell>
          <cell r="H244" t="str">
            <v>I/C Transmission Charges</v>
          </cell>
          <cell r="K244">
            <v>402659.32</v>
          </cell>
          <cell r="M244">
            <v>1456486.01</v>
          </cell>
          <cell r="O244">
            <v>-1053826.69</v>
          </cell>
        </row>
        <row r="245">
          <cell r="E245">
            <v>6024200000</v>
          </cell>
          <cell r="H245" t="str">
            <v>I/C Uplift Charges</v>
          </cell>
          <cell r="K245">
            <v>849637.38</v>
          </cell>
          <cell r="M245">
            <v>737598.72</v>
          </cell>
          <cell r="O245">
            <v>112038.66</v>
          </cell>
        </row>
        <row r="246">
          <cell r="E246" t="str">
            <v>TOTAL COGS POWER TRADING I/C MISC ACCTS</v>
          </cell>
          <cell r="K246">
            <v>1014867.87</v>
          </cell>
          <cell r="M246">
            <v>1965070.66</v>
          </cell>
          <cell r="O246">
            <v>-950202.79</v>
          </cell>
        </row>
        <row r="247">
          <cell r="E247" t="str">
            <v xml:space="preserve">   TOTAL 602 COGS POWER TRADING INTERCONNECT</v>
          </cell>
          <cell r="K247">
            <v>7283883.96</v>
          </cell>
          <cell r="M247">
            <v>8284555.2300000004</v>
          </cell>
          <cell r="O247">
            <v>-1000671.27</v>
          </cell>
        </row>
        <row r="248">
          <cell r="E248" t="str">
            <v>COGS OTHER PRODUCTS INTERCONNECT</v>
          </cell>
        </row>
        <row r="249">
          <cell r="E249">
            <v>6037000000</v>
          </cell>
          <cell r="H249" t="str">
            <v>I/C Other Trading Activity - Purchases</v>
          </cell>
          <cell r="K249">
            <v>-246916.27</v>
          </cell>
          <cell r="M249">
            <v>-248702.31</v>
          </cell>
          <cell r="O249">
            <v>1786.04</v>
          </cell>
        </row>
        <row r="250">
          <cell r="E250">
            <v>6038000000</v>
          </cell>
          <cell r="H250" t="str">
            <v>I/C Miscellaneous Expense</v>
          </cell>
          <cell r="K250">
            <v>15552.91</v>
          </cell>
          <cell r="M250">
            <v>3026.65</v>
          </cell>
          <cell r="O250">
            <v>12526.26</v>
          </cell>
        </row>
        <row r="251">
          <cell r="E251" t="str">
            <v xml:space="preserve">   TOTAL COGS OTHER PRODUCTS INTERCONNECT</v>
          </cell>
          <cell r="K251">
            <v>-231363.36</v>
          </cell>
          <cell r="M251">
            <v>-245675.66</v>
          </cell>
          <cell r="O251">
            <v>14312.3</v>
          </cell>
        </row>
        <row r="252">
          <cell r="E252" t="str">
            <v xml:space="preserve">  Total COGS Trading</v>
          </cell>
          <cell r="K252">
            <v>7052520.5999999996</v>
          </cell>
          <cell r="M252">
            <v>8038879.5700000003</v>
          </cell>
          <cell r="O252">
            <v>-986358.97</v>
          </cell>
        </row>
        <row r="253">
          <cell r="E253" t="str">
            <v xml:space="preserve">  Total Trading Revenue</v>
          </cell>
          <cell r="K253">
            <v>-12659535.02</v>
          </cell>
          <cell r="M253">
            <v>-10118859.02</v>
          </cell>
          <cell r="O253">
            <v>-2540676</v>
          </cell>
        </row>
        <row r="254">
          <cell r="E254" t="str">
            <v>*</v>
          </cell>
        </row>
        <row r="255">
          <cell r="E255" t="str">
            <v>TOTAL REVENUES</v>
          </cell>
          <cell r="K255">
            <v>-449271768.43000001</v>
          </cell>
          <cell r="M255">
            <v>-462946130.58999997</v>
          </cell>
          <cell r="O255">
            <v>13674362.16</v>
          </cell>
        </row>
        <row r="257">
          <cell r="E257" t="str">
            <v>Loss (Income) before Income Tax</v>
          </cell>
          <cell r="K257">
            <v>-449271768.43000001</v>
          </cell>
          <cell r="M257">
            <v>-462946130.58999997</v>
          </cell>
          <cell r="O257">
            <v>13674362.16</v>
          </cell>
        </row>
        <row r="259">
          <cell r="E259" t="str">
            <v>NET INCOME (LOSS)</v>
          </cell>
          <cell r="K259">
            <v>449271768.43000001</v>
          </cell>
          <cell r="M259">
            <v>462946130.58999997</v>
          </cell>
          <cell r="O259">
            <v>-13674362.16</v>
          </cell>
        </row>
      </sheetData>
      <sheetData sheetId="4">
        <row r="38">
          <cell r="A38" t="str">
            <v>5000000000</v>
          </cell>
          <cell r="C38" t="str">
            <v>ATGS</v>
          </cell>
          <cell r="D38" t="str">
            <v>ATGSRVNR00</v>
          </cell>
          <cell r="F38">
            <v>-1554850.06</v>
          </cell>
        </row>
        <row r="39">
          <cell r="A39" t="str">
            <v>5000000000</v>
          </cell>
          <cell r="C39" t="str">
            <v>ATGS</v>
          </cell>
          <cell r="D39" t="str">
            <v>ATGSRVNR00</v>
          </cell>
          <cell r="F39">
            <v>-1893463.85</v>
          </cell>
        </row>
        <row r="40">
          <cell r="A40" t="str">
            <v>5000000000</v>
          </cell>
          <cell r="C40" t="str">
            <v>ATGS</v>
          </cell>
          <cell r="D40" t="str">
            <v>ATGSRVNR00</v>
          </cell>
          <cell r="F40">
            <v>1562433.75</v>
          </cell>
        </row>
        <row r="41">
          <cell r="A41" t="str">
            <v>5000000000</v>
          </cell>
          <cell r="C41" t="str">
            <v>DNGS</v>
          </cell>
          <cell r="D41" t="str">
            <v>DNGSRVRG00</v>
          </cell>
          <cell r="F41">
            <v>-5205478.2300000004</v>
          </cell>
        </row>
        <row r="42">
          <cell r="A42" t="str">
            <v>5000000000</v>
          </cell>
          <cell r="C42" t="str">
            <v>DNGS</v>
          </cell>
          <cell r="D42" t="str">
            <v>DNGSRVRG00</v>
          </cell>
          <cell r="F42">
            <v>-142963892.28</v>
          </cell>
        </row>
        <row r="43">
          <cell r="A43" t="str">
            <v>5000000000</v>
          </cell>
          <cell r="C43" t="str">
            <v>DNGS</v>
          </cell>
          <cell r="D43" t="str">
            <v>DNGSRVRG00</v>
          </cell>
          <cell r="F43">
            <v>-144922839.81999999</v>
          </cell>
        </row>
        <row r="44">
          <cell r="A44" t="str">
            <v>5000000000</v>
          </cell>
          <cell r="C44" t="str">
            <v>DNGS</v>
          </cell>
          <cell r="D44" t="str">
            <v>DNGSRVRG00</v>
          </cell>
          <cell r="F44">
            <v>143229579.96000001</v>
          </cell>
        </row>
        <row r="45">
          <cell r="A45" t="str">
            <v>5000000000</v>
          </cell>
          <cell r="C45" t="str">
            <v>DNGS</v>
          </cell>
          <cell r="D45" t="str">
            <v>DNGSRVRG00</v>
          </cell>
          <cell r="F45">
            <v>5200577.9000000004</v>
          </cell>
        </row>
        <row r="46">
          <cell r="A46" t="str">
            <v>5000000000</v>
          </cell>
          <cell r="C46" t="str">
            <v>DNGS</v>
          </cell>
          <cell r="D46" t="str">
            <v>DNGSRVRG00</v>
          </cell>
          <cell r="F46">
            <v>5269778.74</v>
          </cell>
        </row>
        <row r="47">
          <cell r="A47" t="str">
            <v>5000000000</v>
          </cell>
          <cell r="C47" t="str">
            <v>EVGR</v>
          </cell>
          <cell r="D47" t="str">
            <v>HSHDRVNR00</v>
          </cell>
          <cell r="F47">
            <v>-355240.19</v>
          </cell>
        </row>
        <row r="48">
          <cell r="A48" t="str">
            <v>5000000000</v>
          </cell>
          <cell r="C48" t="str">
            <v>EVGR</v>
          </cell>
          <cell r="D48" t="str">
            <v>HSHDRVNR00</v>
          </cell>
          <cell r="F48">
            <v>-367172.48</v>
          </cell>
        </row>
        <row r="49">
          <cell r="A49" t="str">
            <v>5000000000</v>
          </cell>
          <cell r="C49" t="str">
            <v>EVGR</v>
          </cell>
          <cell r="D49" t="str">
            <v>HSHDRVNR00</v>
          </cell>
          <cell r="F49">
            <v>302600.71999999997</v>
          </cell>
        </row>
        <row r="50">
          <cell r="A50" t="str">
            <v>5000000000</v>
          </cell>
          <cell r="C50" t="str">
            <v>LTGS</v>
          </cell>
          <cell r="D50" t="str">
            <v>LTGSRVNR00</v>
          </cell>
          <cell r="F50">
            <v>-16666593.109999999</v>
          </cell>
        </row>
        <row r="51">
          <cell r="A51" t="str">
            <v>5000000000</v>
          </cell>
          <cell r="C51" t="str">
            <v>LTGS</v>
          </cell>
          <cell r="D51" t="str">
            <v>LTGSRVNR00</v>
          </cell>
          <cell r="F51">
            <v>-24749511.48</v>
          </cell>
        </row>
        <row r="52">
          <cell r="A52" t="str">
            <v>5000000000</v>
          </cell>
          <cell r="C52" t="str">
            <v>LTGS</v>
          </cell>
          <cell r="D52" t="str">
            <v>LTGSRVNR00</v>
          </cell>
          <cell r="F52">
            <v>16815136.289999999</v>
          </cell>
        </row>
        <row r="53">
          <cell r="A53" t="str">
            <v>5000000000</v>
          </cell>
          <cell r="C53" t="str">
            <v>LXGS</v>
          </cell>
          <cell r="D53" t="str">
            <v>LXGSRVNR00</v>
          </cell>
          <cell r="F53">
            <v>-169133.79</v>
          </cell>
        </row>
        <row r="54">
          <cell r="A54" t="str">
            <v>5000000000</v>
          </cell>
          <cell r="C54" t="str">
            <v>NAPG</v>
          </cell>
          <cell r="D54" t="str">
            <v>DCEWRVNR00</v>
          </cell>
          <cell r="F54">
            <v>-3561455.22</v>
          </cell>
        </row>
        <row r="55">
          <cell r="A55" t="str">
            <v>5000000000</v>
          </cell>
          <cell r="C55" t="str">
            <v>NAPG</v>
          </cell>
          <cell r="D55" t="str">
            <v>DCEWRVNR00</v>
          </cell>
          <cell r="F55">
            <v>-39007.03</v>
          </cell>
        </row>
        <row r="56">
          <cell r="A56" t="str">
            <v>5000000000</v>
          </cell>
          <cell r="C56" t="str">
            <v>NAPG</v>
          </cell>
          <cell r="D56" t="str">
            <v>DCEWRVNR00</v>
          </cell>
          <cell r="F56">
            <v>-2963.56</v>
          </cell>
        </row>
        <row r="57">
          <cell r="A57" t="str">
            <v>5000000000</v>
          </cell>
          <cell r="C57" t="str">
            <v>NAPG</v>
          </cell>
          <cell r="D57" t="str">
            <v>DCEWRVNR00</v>
          </cell>
          <cell r="F57">
            <v>3599105.94</v>
          </cell>
        </row>
        <row r="58">
          <cell r="A58" t="str">
            <v>5000000000</v>
          </cell>
          <cell r="C58" t="str">
            <v>NAPG</v>
          </cell>
          <cell r="D58" t="str">
            <v>DCEWRVRG00</v>
          </cell>
          <cell r="F58">
            <v>-3555464.93</v>
          </cell>
        </row>
        <row r="59">
          <cell r="A59" t="str">
            <v>5000000000</v>
          </cell>
          <cell r="C59" t="str">
            <v>NAPG</v>
          </cell>
          <cell r="D59" t="str">
            <v>DCEWRVRG00</v>
          </cell>
          <cell r="F59">
            <v>-3715253.02</v>
          </cell>
        </row>
        <row r="60">
          <cell r="A60" t="str">
            <v>5000000000</v>
          </cell>
          <cell r="C60" t="str">
            <v>NAPG</v>
          </cell>
          <cell r="D60" t="str">
            <v>DCEWRVRG00</v>
          </cell>
          <cell r="F60">
            <v>3561455.22</v>
          </cell>
        </row>
        <row r="61">
          <cell r="A61" t="str">
            <v>5000000000</v>
          </cell>
          <cell r="C61" t="str">
            <v>NAPG</v>
          </cell>
          <cell r="D61" t="str">
            <v>SAB1RVNR00</v>
          </cell>
          <cell r="F61">
            <v>-5703176.8899999997</v>
          </cell>
        </row>
        <row r="62">
          <cell r="A62" t="str">
            <v>5000000000</v>
          </cell>
          <cell r="C62" t="str">
            <v>NAPG</v>
          </cell>
          <cell r="D62" t="str">
            <v>SAB1RVNR00</v>
          </cell>
          <cell r="F62">
            <v>-308054.76</v>
          </cell>
        </row>
        <row r="63">
          <cell r="A63" t="str">
            <v>5000000000</v>
          </cell>
          <cell r="C63" t="str">
            <v>NAPG</v>
          </cell>
          <cell r="D63" t="str">
            <v>SAB1RVNR00</v>
          </cell>
          <cell r="F63">
            <v>-239659.21</v>
          </cell>
        </row>
        <row r="64">
          <cell r="A64" t="str">
            <v>5000000000</v>
          </cell>
          <cell r="C64" t="str">
            <v>NAPG</v>
          </cell>
          <cell r="D64" t="str">
            <v>SAB1RVNR00</v>
          </cell>
          <cell r="F64">
            <v>5968543.1399999997</v>
          </cell>
        </row>
        <row r="65">
          <cell r="A65" t="str">
            <v>5000000000</v>
          </cell>
          <cell r="C65" t="str">
            <v>NAPG</v>
          </cell>
          <cell r="D65" t="str">
            <v>SAB1RVRG00</v>
          </cell>
          <cell r="F65">
            <v>-5692497.0199999996</v>
          </cell>
        </row>
        <row r="66">
          <cell r="A66" t="str">
            <v>5000000000</v>
          </cell>
          <cell r="C66" t="str">
            <v>NAPG</v>
          </cell>
          <cell r="D66" t="str">
            <v>SAB1RVRG00</v>
          </cell>
          <cell r="F66">
            <v>-4887925.87</v>
          </cell>
        </row>
        <row r="67">
          <cell r="A67" t="str">
            <v>5000000000</v>
          </cell>
          <cell r="C67" t="str">
            <v>NAPG</v>
          </cell>
          <cell r="D67" t="str">
            <v>SAB1RVRG00</v>
          </cell>
          <cell r="F67">
            <v>5703176.8899999997</v>
          </cell>
        </row>
        <row r="68">
          <cell r="A68" t="str">
            <v>5000000000</v>
          </cell>
          <cell r="C68" t="str">
            <v>NAPG</v>
          </cell>
          <cell r="D68" t="str">
            <v>SAB2RVNR00</v>
          </cell>
          <cell r="F68">
            <v>-31522940.579999998</v>
          </cell>
        </row>
        <row r="69">
          <cell r="A69" t="str">
            <v>5000000000</v>
          </cell>
          <cell r="C69" t="str">
            <v>NAPG</v>
          </cell>
          <cell r="D69" t="str">
            <v>SAB2RVNR00</v>
          </cell>
          <cell r="F69">
            <v>-410589.39</v>
          </cell>
        </row>
        <row r="70">
          <cell r="A70" t="str">
            <v>5000000000</v>
          </cell>
          <cell r="C70" t="str">
            <v>NAPG</v>
          </cell>
          <cell r="D70" t="str">
            <v>SAB2RVNR00</v>
          </cell>
          <cell r="F70">
            <v>31882946.289999999</v>
          </cell>
        </row>
        <row r="71">
          <cell r="A71" t="str">
            <v>5000000000</v>
          </cell>
          <cell r="C71" t="str">
            <v>NAPG</v>
          </cell>
          <cell r="D71" t="str">
            <v>SAB2RVNR00</v>
          </cell>
          <cell r="F71">
            <v>627774.62</v>
          </cell>
        </row>
        <row r="72">
          <cell r="A72" t="str">
            <v>5000000000</v>
          </cell>
          <cell r="C72" t="str">
            <v>NAPG</v>
          </cell>
          <cell r="D72" t="str">
            <v>SAB2RVRG00</v>
          </cell>
          <cell r="F72">
            <v>-31451336.609999999</v>
          </cell>
        </row>
        <row r="73">
          <cell r="A73" t="str">
            <v>5000000000</v>
          </cell>
          <cell r="C73" t="str">
            <v>NAPG</v>
          </cell>
          <cell r="D73" t="str">
            <v>SAB2RVRG00</v>
          </cell>
          <cell r="F73">
            <v>-32894149.219999999</v>
          </cell>
        </row>
        <row r="74">
          <cell r="A74" t="str">
            <v>5000000000</v>
          </cell>
          <cell r="C74" t="str">
            <v>NAPG</v>
          </cell>
          <cell r="D74" t="str">
            <v>SAB2RVRG00</v>
          </cell>
          <cell r="F74">
            <v>31522940.579999998</v>
          </cell>
        </row>
        <row r="75">
          <cell r="A75" t="str">
            <v>5000000000</v>
          </cell>
          <cell r="C75" t="str">
            <v>NAPG</v>
          </cell>
          <cell r="D75" t="str">
            <v>SABPRVNR00</v>
          </cell>
          <cell r="F75">
            <v>-580072.97</v>
          </cell>
        </row>
        <row r="76">
          <cell r="A76" t="str">
            <v>5000000000</v>
          </cell>
          <cell r="C76" t="str">
            <v>NAPG</v>
          </cell>
          <cell r="D76" t="str">
            <v>SABPRVNR00</v>
          </cell>
          <cell r="F76">
            <v>-682651.2</v>
          </cell>
        </row>
        <row r="77">
          <cell r="A77" t="str">
            <v>5000000000</v>
          </cell>
          <cell r="C77" t="str">
            <v>NAPG</v>
          </cell>
          <cell r="D77" t="str">
            <v>SABPRVNR00</v>
          </cell>
          <cell r="F77">
            <v>301757.93</v>
          </cell>
        </row>
        <row r="78">
          <cell r="A78" t="str">
            <v>5000000000</v>
          </cell>
          <cell r="C78" t="str">
            <v>NAPG</v>
          </cell>
          <cell r="D78" t="str">
            <v>SABPRVNR00</v>
          </cell>
          <cell r="F78">
            <v>232176.33</v>
          </cell>
        </row>
        <row r="79">
          <cell r="A79" t="str">
            <v>5000000000</v>
          </cell>
          <cell r="C79" t="str">
            <v>NAPG</v>
          </cell>
          <cell r="D79" t="str">
            <v>SABPRVRG00</v>
          </cell>
          <cell r="F79">
            <v>-232176.33</v>
          </cell>
        </row>
        <row r="80">
          <cell r="A80" t="str">
            <v>5000000000</v>
          </cell>
          <cell r="C80" t="str">
            <v>NAPG</v>
          </cell>
          <cell r="D80" t="str">
            <v>SABPRVRG00</v>
          </cell>
          <cell r="F80">
            <v>310021.23</v>
          </cell>
        </row>
        <row r="81">
          <cell r="A81" t="str">
            <v>5000000000</v>
          </cell>
          <cell r="C81" t="str">
            <v>NAPG</v>
          </cell>
          <cell r="D81" t="str">
            <v>SABPRVRG00</v>
          </cell>
          <cell r="F81">
            <v>337711.57</v>
          </cell>
        </row>
        <row r="82">
          <cell r="A82" t="str">
            <v>5000000000</v>
          </cell>
          <cell r="C82" t="str">
            <v>NEPG</v>
          </cell>
          <cell r="D82" t="str">
            <v>HNEPRVNR00</v>
          </cell>
          <cell r="F82">
            <v>-14045546.15</v>
          </cell>
        </row>
        <row r="83">
          <cell r="A83" t="str">
            <v>5000000000</v>
          </cell>
          <cell r="C83" t="str">
            <v>NEPG</v>
          </cell>
          <cell r="D83" t="str">
            <v>HNEPRVNR00</v>
          </cell>
          <cell r="F83">
            <v>-13992625.32</v>
          </cell>
        </row>
        <row r="84">
          <cell r="A84" t="str">
            <v>5000000000</v>
          </cell>
          <cell r="C84" t="str">
            <v>NEPG</v>
          </cell>
          <cell r="D84" t="str">
            <v>HNEPRVNR00</v>
          </cell>
          <cell r="F84">
            <v>14081722.75</v>
          </cell>
        </row>
        <row r="85">
          <cell r="A85" t="str">
            <v>5000000000</v>
          </cell>
          <cell r="C85" t="str">
            <v>NTGS</v>
          </cell>
          <cell r="D85" t="str">
            <v>NTGSRVNR00</v>
          </cell>
          <cell r="F85">
            <v>-33031850.870000001</v>
          </cell>
        </row>
        <row r="86">
          <cell r="A86" t="str">
            <v>5000000000</v>
          </cell>
          <cell r="C86" t="str">
            <v>NTGS</v>
          </cell>
          <cell r="D86" t="str">
            <v>NTGSRVNR00</v>
          </cell>
          <cell r="F86">
            <v>-50834585.710000001</v>
          </cell>
        </row>
        <row r="87">
          <cell r="A87" t="str">
            <v>5000000000</v>
          </cell>
          <cell r="C87" t="str">
            <v>NTGS</v>
          </cell>
          <cell r="D87" t="str">
            <v>NTGSRVNR00</v>
          </cell>
          <cell r="F87">
            <v>33334235.899999999</v>
          </cell>
        </row>
        <row r="88">
          <cell r="A88" t="str">
            <v>5000000000</v>
          </cell>
          <cell r="C88" t="str">
            <v>NWPG</v>
          </cell>
          <cell r="D88" t="str">
            <v>HNWPRVNR00</v>
          </cell>
          <cell r="F88">
            <v>-14018456.460000001</v>
          </cell>
        </row>
        <row r="89">
          <cell r="A89" t="str">
            <v>5000000000</v>
          </cell>
          <cell r="C89" t="str">
            <v>NWPG</v>
          </cell>
          <cell r="D89" t="str">
            <v>HNWPRVNR00</v>
          </cell>
          <cell r="F89">
            <v>-14864334.83</v>
          </cell>
        </row>
        <row r="90">
          <cell r="A90" t="str">
            <v>5000000000</v>
          </cell>
          <cell r="C90" t="str">
            <v>NWPG</v>
          </cell>
          <cell r="D90" t="str">
            <v>HNWPRVNR00</v>
          </cell>
          <cell r="F90">
            <v>14010910.119999999</v>
          </cell>
        </row>
        <row r="91">
          <cell r="A91" t="str">
            <v>5000000000</v>
          </cell>
          <cell r="C91" t="str">
            <v>NWPG</v>
          </cell>
          <cell r="D91" t="str">
            <v>HNWPRVNR00</v>
          </cell>
          <cell r="F91">
            <v>460782.97</v>
          </cell>
        </row>
        <row r="92">
          <cell r="A92" t="str">
            <v>5000000000</v>
          </cell>
          <cell r="C92" t="str">
            <v>OTTA</v>
          </cell>
          <cell r="D92" t="str">
            <v>HOSLRVNR00</v>
          </cell>
          <cell r="F92">
            <v>-23592612.530000001</v>
          </cell>
        </row>
        <row r="93">
          <cell r="A93" t="str">
            <v>5000000000</v>
          </cell>
          <cell r="C93" t="str">
            <v>OTTA</v>
          </cell>
          <cell r="D93" t="str">
            <v>HOSLRVNR00</v>
          </cell>
          <cell r="F93">
            <v>-4702.55</v>
          </cell>
        </row>
        <row r="94">
          <cell r="A94" t="str">
            <v>5000000000</v>
          </cell>
          <cell r="C94" t="str">
            <v>OTTA</v>
          </cell>
          <cell r="D94" t="str">
            <v>HOSLRVNR00</v>
          </cell>
          <cell r="F94">
            <v>-24177392.600000001</v>
          </cell>
        </row>
        <row r="95">
          <cell r="A95" t="str">
            <v>5000000000</v>
          </cell>
          <cell r="C95" t="str">
            <v>OTTA</v>
          </cell>
          <cell r="D95" t="str">
            <v>HOSLRVNR00</v>
          </cell>
          <cell r="F95">
            <v>23437961.550000001</v>
          </cell>
        </row>
        <row r="96">
          <cell r="A96" t="str">
            <v>5000000000</v>
          </cell>
          <cell r="C96" t="str">
            <v>OTTA</v>
          </cell>
          <cell r="D96" t="str">
            <v>HOSLRVNR00</v>
          </cell>
          <cell r="F96">
            <v>12627.21</v>
          </cell>
        </row>
        <row r="97">
          <cell r="A97" t="str">
            <v>5000000000</v>
          </cell>
          <cell r="C97" t="str">
            <v>OTTA</v>
          </cell>
          <cell r="D97" t="str">
            <v>HOSLRVNR00</v>
          </cell>
          <cell r="F97">
            <v>905392.56</v>
          </cell>
        </row>
        <row r="98">
          <cell r="A98" t="str">
            <v>5000000000</v>
          </cell>
          <cell r="C98" t="str">
            <v>OTTA</v>
          </cell>
          <cell r="D98" t="str">
            <v>HOSLRVNR00</v>
          </cell>
          <cell r="F98">
            <v>9738.9</v>
          </cell>
        </row>
        <row r="99">
          <cell r="A99" t="str">
            <v>5000000000</v>
          </cell>
          <cell r="C99" t="str">
            <v>PNGS</v>
          </cell>
          <cell r="D99" t="str">
            <v>PNGARVRG00</v>
          </cell>
          <cell r="F99">
            <v>-810283.47</v>
          </cell>
        </row>
        <row r="100">
          <cell r="A100" t="str">
            <v>5000000000</v>
          </cell>
          <cell r="C100" t="str">
            <v>PNGS</v>
          </cell>
          <cell r="D100" t="str">
            <v>PNGARVRG00</v>
          </cell>
          <cell r="F100">
            <v>-22365519.239999998</v>
          </cell>
        </row>
        <row r="101">
          <cell r="A101" t="str">
            <v>5000000000</v>
          </cell>
          <cell r="C101" t="str">
            <v>PNGS</v>
          </cell>
          <cell r="D101" t="str">
            <v>PNGARVRG00</v>
          </cell>
          <cell r="F101">
            <v>-19107507.48</v>
          </cell>
        </row>
        <row r="102">
          <cell r="A102" t="str">
            <v>5000000000</v>
          </cell>
          <cell r="C102" t="str">
            <v>PNGS</v>
          </cell>
          <cell r="D102" t="str">
            <v>PNGARVRG00</v>
          </cell>
          <cell r="F102">
            <v>22490919.780000001</v>
          </cell>
        </row>
        <row r="103">
          <cell r="A103" t="str">
            <v>5000000000</v>
          </cell>
          <cell r="C103" t="str">
            <v>PNGS</v>
          </cell>
          <cell r="D103" t="str">
            <v>PNGARVRG00</v>
          </cell>
          <cell r="F103">
            <v>813587.42</v>
          </cell>
        </row>
        <row r="104">
          <cell r="A104" t="str">
            <v>5000000000</v>
          </cell>
          <cell r="C104" t="str">
            <v>PNGS</v>
          </cell>
          <cell r="D104" t="str">
            <v>PNGARVRG00</v>
          </cell>
          <cell r="F104">
            <v>686113.78</v>
          </cell>
        </row>
        <row r="105">
          <cell r="A105" t="str">
            <v>5000000000</v>
          </cell>
          <cell r="C105" t="str">
            <v>PNGS</v>
          </cell>
          <cell r="D105" t="str">
            <v>PNGBRVRG00</v>
          </cell>
          <cell r="F105">
            <v>-2860113.83</v>
          </cell>
        </row>
        <row r="106">
          <cell r="A106" t="str">
            <v>5000000000</v>
          </cell>
          <cell r="C106" t="str">
            <v>PNGS</v>
          </cell>
          <cell r="D106" t="str">
            <v>PNGBRVRG00</v>
          </cell>
          <cell r="F106">
            <v>-78883852.480000004</v>
          </cell>
        </row>
        <row r="107">
          <cell r="A107" t="str">
            <v>5000000000</v>
          </cell>
          <cell r="C107" t="str">
            <v>PNGS</v>
          </cell>
          <cell r="D107" t="str">
            <v>PNGBRVRG00</v>
          </cell>
          <cell r="F107">
            <v>-82508299.219999999</v>
          </cell>
        </row>
        <row r="108">
          <cell r="A108" t="str">
            <v>5000000000</v>
          </cell>
          <cell r="C108" t="str">
            <v>PNGS</v>
          </cell>
          <cell r="D108" t="str">
            <v>PNGBRVRG00</v>
          </cell>
          <cell r="F108">
            <v>79167359.390000001</v>
          </cell>
        </row>
        <row r="109">
          <cell r="A109" t="str">
            <v>5000000000</v>
          </cell>
          <cell r="C109" t="str">
            <v>PNGS</v>
          </cell>
          <cell r="D109" t="str">
            <v>PNGBRVRG00</v>
          </cell>
          <cell r="F109">
            <v>2869547</v>
          </cell>
        </row>
        <row r="110">
          <cell r="A110" t="str">
            <v>5000000000</v>
          </cell>
          <cell r="C110" t="str">
            <v>PNGS</v>
          </cell>
          <cell r="D110" t="str">
            <v>PNGBRVRG00</v>
          </cell>
          <cell r="F110">
            <v>2987634.95</v>
          </cell>
        </row>
        <row r="111">
          <cell r="A111" t="str">
            <v>5000000000</v>
          </cell>
          <cell r="C111" t="str">
            <v>POOL</v>
          </cell>
          <cell r="D111" t="str">
            <v>POOL970600</v>
          </cell>
          <cell r="F111">
            <v>-421763789.37</v>
          </cell>
        </row>
        <row r="112">
          <cell r="A112" t="str">
            <v>5000000000</v>
          </cell>
          <cell r="C112" t="str">
            <v>POOL</v>
          </cell>
          <cell r="D112" t="str">
            <v>POOL970600</v>
          </cell>
          <cell r="F112">
            <v>17518368.829999998</v>
          </cell>
        </row>
        <row r="113">
          <cell r="A113" t="str">
            <v>5000000000</v>
          </cell>
          <cell r="C113" t="str">
            <v>POOL</v>
          </cell>
          <cell r="D113" t="str">
            <v>POOL970600</v>
          </cell>
          <cell r="F113">
            <v>404245420.55000001</v>
          </cell>
        </row>
        <row r="114">
          <cell r="A114" t="str">
            <v>5000000000</v>
          </cell>
          <cell r="C114" t="str">
            <v>SAUN</v>
          </cell>
          <cell r="D114" t="str">
            <v>SAUNRVNR00</v>
          </cell>
          <cell r="F114">
            <v>-20533155.210000001</v>
          </cell>
        </row>
        <row r="115">
          <cell r="A115" t="str">
            <v>5000000000</v>
          </cell>
          <cell r="C115" t="str">
            <v>SAUN</v>
          </cell>
          <cell r="D115" t="str">
            <v>SAUNRVNR00</v>
          </cell>
          <cell r="F115">
            <v>14148323.83</v>
          </cell>
        </row>
        <row r="116">
          <cell r="A116" t="str">
            <v>5000000000</v>
          </cell>
          <cell r="C116" t="str">
            <v>SAUN</v>
          </cell>
          <cell r="D116" t="str">
            <v>SAUNRVNR00</v>
          </cell>
          <cell r="F116">
            <v>5977291.6500000004</v>
          </cell>
        </row>
        <row r="117">
          <cell r="A117" t="str">
            <v>5000000000</v>
          </cell>
          <cell r="C117" t="str">
            <v>SAUN</v>
          </cell>
          <cell r="D117" t="str">
            <v>SAUNRVNR00</v>
          </cell>
          <cell r="F117">
            <v>4584057.9800000004</v>
          </cell>
        </row>
        <row r="118">
          <cell r="A118" t="str">
            <v>5000000000</v>
          </cell>
          <cell r="C118" t="str">
            <v>SAUN</v>
          </cell>
          <cell r="D118" t="str">
            <v>SAUNRVRG00</v>
          </cell>
          <cell r="F118">
            <v>-20531071.420000002</v>
          </cell>
        </row>
        <row r="119">
          <cell r="A119" t="str">
            <v>5000000000</v>
          </cell>
          <cell r="C119" t="str">
            <v>SAUN</v>
          </cell>
          <cell r="D119" t="str">
            <v>SAUNRVRG00</v>
          </cell>
          <cell r="F119">
            <v>-18661606.5</v>
          </cell>
        </row>
        <row r="120">
          <cell r="A120" t="str">
            <v>5000000000</v>
          </cell>
          <cell r="C120" t="str">
            <v>SAUN</v>
          </cell>
          <cell r="D120" t="str">
            <v>SAUNRVRG00</v>
          </cell>
          <cell r="F120">
            <v>20533155.210000001</v>
          </cell>
        </row>
        <row r="121">
          <cell r="A121" t="str">
            <v>5000000000</v>
          </cell>
          <cell r="C121" t="str">
            <v>TBGS</v>
          </cell>
          <cell r="D121" t="str">
            <v>TBGSRVNR00</v>
          </cell>
          <cell r="F121">
            <v>-486225.93</v>
          </cell>
        </row>
        <row r="122">
          <cell r="A122" t="str">
            <v>5000000000</v>
          </cell>
          <cell r="C122" t="str">
            <v>TBGS</v>
          </cell>
          <cell r="D122" t="str">
            <v>TBGSRVNR00</v>
          </cell>
          <cell r="F122">
            <v>-1415566.86</v>
          </cell>
        </row>
        <row r="123">
          <cell r="A123" t="str">
            <v>5000000000</v>
          </cell>
          <cell r="C123" t="str">
            <v>TBGS</v>
          </cell>
          <cell r="D123" t="str">
            <v>TBGSRVNR00</v>
          </cell>
          <cell r="F123">
            <v>602283.63</v>
          </cell>
        </row>
        <row r="124">
          <cell r="A124" t="str">
            <v>5000000000</v>
          </cell>
          <cell r="C124" t="str">
            <v>ATGS</v>
          </cell>
          <cell r="D124" t="str">
            <v>ATGSRVNR00</v>
          </cell>
          <cell r="F124">
            <v>-1884000.79</v>
          </cell>
        </row>
        <row r="125">
          <cell r="A125" t="str">
            <v>5000000000</v>
          </cell>
          <cell r="C125" t="str">
            <v>ATGS</v>
          </cell>
          <cell r="D125" t="str">
            <v>ATGSRVNR00</v>
          </cell>
          <cell r="F125">
            <v>1893463.85</v>
          </cell>
        </row>
        <row r="126">
          <cell r="A126" t="str">
            <v>5000000000</v>
          </cell>
          <cell r="C126" t="str">
            <v>DNGS</v>
          </cell>
          <cell r="D126" t="str">
            <v>DNGSRVRG00</v>
          </cell>
          <cell r="F126">
            <v>-5269778.74</v>
          </cell>
        </row>
        <row r="127">
          <cell r="A127" t="str">
            <v>5000000000</v>
          </cell>
          <cell r="C127" t="str">
            <v>DNGS</v>
          </cell>
          <cell r="D127" t="str">
            <v>DNGSRVRG00</v>
          </cell>
          <cell r="F127">
            <v>-144853405.88</v>
          </cell>
        </row>
        <row r="128">
          <cell r="A128" t="str">
            <v>5000000000</v>
          </cell>
          <cell r="C128" t="str">
            <v>DNGS</v>
          </cell>
          <cell r="D128" t="str">
            <v>DNGSRVRG00</v>
          </cell>
          <cell r="F128">
            <v>144922839.81999999</v>
          </cell>
        </row>
        <row r="129">
          <cell r="A129" t="str">
            <v>5000000000</v>
          </cell>
          <cell r="C129" t="str">
            <v>DNGS</v>
          </cell>
          <cell r="D129" t="str">
            <v>DNGSRVRG00</v>
          </cell>
          <cell r="F129">
            <v>5269312.4400000004</v>
          </cell>
        </row>
        <row r="130">
          <cell r="A130" t="str">
            <v>5000000000</v>
          </cell>
          <cell r="C130" t="str">
            <v>EVGR</v>
          </cell>
          <cell r="D130" t="str">
            <v>HSHDRVNR00</v>
          </cell>
          <cell r="F130">
            <v>-368438.46</v>
          </cell>
        </row>
        <row r="131">
          <cell r="A131" t="str">
            <v>5000000000</v>
          </cell>
          <cell r="C131" t="str">
            <v>EVGR</v>
          </cell>
          <cell r="D131" t="str">
            <v>HSHDRVNR00</v>
          </cell>
          <cell r="F131">
            <v>367172.48</v>
          </cell>
        </row>
        <row r="132">
          <cell r="A132" t="str">
            <v>5000000000</v>
          </cell>
          <cell r="C132" t="str">
            <v>LTGS</v>
          </cell>
          <cell r="D132" t="str">
            <v>LTGSRVNR00</v>
          </cell>
          <cell r="F132">
            <v>-24646212.890000001</v>
          </cell>
        </row>
        <row r="133">
          <cell r="A133" t="str">
            <v>5000000000</v>
          </cell>
          <cell r="C133" t="str">
            <v>LTGS</v>
          </cell>
          <cell r="D133" t="str">
            <v>LTGSRVNR00</v>
          </cell>
          <cell r="F133">
            <v>24749511.48</v>
          </cell>
        </row>
        <row r="134">
          <cell r="A134" t="str">
            <v>5000000000</v>
          </cell>
          <cell r="C134" t="str">
            <v>LXGS</v>
          </cell>
          <cell r="D134" t="str">
            <v>LXGSRVNR00</v>
          </cell>
          <cell r="F134">
            <v>-169133.79</v>
          </cell>
        </row>
        <row r="135">
          <cell r="A135" t="str">
            <v>5000000000</v>
          </cell>
          <cell r="C135" t="str">
            <v>LXGS</v>
          </cell>
          <cell r="D135" t="str">
            <v>LXGSRVNR00</v>
          </cell>
          <cell r="F135">
            <v>169133.79</v>
          </cell>
        </row>
        <row r="136">
          <cell r="A136" t="str">
            <v>5000000000</v>
          </cell>
          <cell r="C136" t="str">
            <v>NAPG</v>
          </cell>
          <cell r="D136" t="str">
            <v>DCEWRVNR00</v>
          </cell>
          <cell r="F136">
            <v>-2116.46</v>
          </cell>
        </row>
        <row r="137">
          <cell r="A137" t="str">
            <v>5000000000</v>
          </cell>
          <cell r="C137" t="str">
            <v>NAPG</v>
          </cell>
          <cell r="D137" t="str">
            <v>DCEWRVNR00</v>
          </cell>
          <cell r="F137">
            <v>2963.56</v>
          </cell>
        </row>
        <row r="138">
          <cell r="A138" t="str">
            <v>5000000000</v>
          </cell>
          <cell r="C138" t="str">
            <v>NAPG</v>
          </cell>
          <cell r="D138" t="str">
            <v>DCEWRVRG00</v>
          </cell>
          <cell r="F138">
            <v>-3707182.05</v>
          </cell>
        </row>
        <row r="139">
          <cell r="A139" t="str">
            <v>5000000000</v>
          </cell>
          <cell r="C139" t="str">
            <v>NAPG</v>
          </cell>
          <cell r="D139" t="str">
            <v>DCEWRVRG00</v>
          </cell>
          <cell r="F139">
            <v>3715253.02</v>
          </cell>
        </row>
        <row r="140">
          <cell r="A140" t="str">
            <v>5000000000</v>
          </cell>
          <cell r="C140" t="str">
            <v>NAPG</v>
          </cell>
          <cell r="D140" t="str">
            <v>SAB1RVNR00</v>
          </cell>
          <cell r="F140">
            <v>-249248.8</v>
          </cell>
        </row>
        <row r="141">
          <cell r="A141" t="str">
            <v>5000000000</v>
          </cell>
          <cell r="C141" t="str">
            <v>NAPG</v>
          </cell>
          <cell r="D141" t="str">
            <v>SAB1RVNR00</v>
          </cell>
          <cell r="F141">
            <v>239659.21</v>
          </cell>
        </row>
        <row r="142">
          <cell r="A142" t="str">
            <v>5000000000</v>
          </cell>
          <cell r="C142" t="str">
            <v>NAPG</v>
          </cell>
          <cell r="D142" t="str">
            <v>SAB1RVRG00</v>
          </cell>
          <cell r="F142">
            <v>-4884631.1900000004</v>
          </cell>
        </row>
        <row r="143">
          <cell r="A143" t="str">
            <v>5000000000</v>
          </cell>
          <cell r="C143" t="str">
            <v>NAPG</v>
          </cell>
          <cell r="D143" t="str">
            <v>SAB1RVRG00</v>
          </cell>
          <cell r="F143">
            <v>4887925.87</v>
          </cell>
        </row>
        <row r="144">
          <cell r="A144" t="str">
            <v>5000000000</v>
          </cell>
          <cell r="C144" t="str">
            <v>NAPG</v>
          </cell>
          <cell r="D144" t="str">
            <v>SAB2RVNR00</v>
          </cell>
          <cell r="F144">
            <v>-627774.62</v>
          </cell>
        </row>
        <row r="145">
          <cell r="A145" t="str">
            <v>5000000000</v>
          </cell>
          <cell r="C145" t="str">
            <v>NAPG</v>
          </cell>
          <cell r="D145" t="str">
            <v>SAB2RVNR00</v>
          </cell>
          <cell r="F145">
            <v>-462822.75</v>
          </cell>
        </row>
        <row r="146">
          <cell r="A146" t="str">
            <v>5000000000</v>
          </cell>
          <cell r="C146" t="str">
            <v>NAPG</v>
          </cell>
          <cell r="D146" t="str">
            <v>SAB2RVRG00</v>
          </cell>
          <cell r="F146">
            <v>-32889941.91</v>
          </cell>
        </row>
        <row r="147">
          <cell r="A147" t="str">
            <v>5000000000</v>
          </cell>
          <cell r="C147" t="str">
            <v>NAPG</v>
          </cell>
          <cell r="D147" t="str">
            <v>SAB2RVRG00</v>
          </cell>
          <cell r="F147">
            <v>32894149.219999999</v>
          </cell>
        </row>
        <row r="148">
          <cell r="A148" t="str">
            <v>5000000000</v>
          </cell>
          <cell r="C148" t="str">
            <v>NAPG</v>
          </cell>
          <cell r="D148" t="str">
            <v>SAB2RVRG00</v>
          </cell>
          <cell r="F148">
            <v>1051902.8600000001</v>
          </cell>
        </row>
        <row r="149">
          <cell r="A149" t="str">
            <v>5000000000</v>
          </cell>
          <cell r="C149" t="str">
            <v>NAPG</v>
          </cell>
          <cell r="D149" t="str">
            <v>SABPRVNR00</v>
          </cell>
          <cell r="F149">
            <v>-736494.68</v>
          </cell>
        </row>
        <row r="150">
          <cell r="A150" t="str">
            <v>5000000000</v>
          </cell>
          <cell r="C150" t="str">
            <v>NAPG</v>
          </cell>
          <cell r="D150" t="str">
            <v>SABPRVNR00</v>
          </cell>
          <cell r="F150">
            <v>682651.2</v>
          </cell>
        </row>
        <row r="151">
          <cell r="A151" t="str">
            <v>5000000000</v>
          </cell>
          <cell r="C151" t="str">
            <v>NAPG</v>
          </cell>
          <cell r="D151" t="str">
            <v>SABPRVRG00</v>
          </cell>
          <cell r="F151">
            <v>-337711.57</v>
          </cell>
        </row>
        <row r="152">
          <cell r="A152" t="str">
            <v>5000000000</v>
          </cell>
          <cell r="C152" t="str">
            <v>NAPG</v>
          </cell>
          <cell r="D152" t="str">
            <v>SABPRVRG00</v>
          </cell>
          <cell r="F152">
            <v>393373.09</v>
          </cell>
        </row>
        <row r="153">
          <cell r="A153" t="str">
            <v>5000000000</v>
          </cell>
          <cell r="C153" t="str">
            <v>NEPG</v>
          </cell>
          <cell r="D153" t="str">
            <v>HNEPRVNR00</v>
          </cell>
          <cell r="F153">
            <v>-13951333.08</v>
          </cell>
        </row>
        <row r="154">
          <cell r="A154" t="str">
            <v>5000000000</v>
          </cell>
          <cell r="C154" t="str">
            <v>NEPG</v>
          </cell>
          <cell r="D154" t="str">
            <v>HNEPRVNR00</v>
          </cell>
          <cell r="F154">
            <v>13992625.32</v>
          </cell>
        </row>
        <row r="155">
          <cell r="A155" t="str">
            <v>5000000000</v>
          </cell>
          <cell r="C155" t="str">
            <v>NTGS</v>
          </cell>
          <cell r="D155" t="str">
            <v>NTGSRVNR00</v>
          </cell>
          <cell r="F155">
            <v>-50548049.280000001</v>
          </cell>
        </row>
        <row r="156">
          <cell r="A156" t="str">
            <v>5000000000</v>
          </cell>
          <cell r="C156" t="str">
            <v>NTGS</v>
          </cell>
          <cell r="D156" t="str">
            <v>NTGSRVNR00</v>
          </cell>
          <cell r="F156">
            <v>50834585.710000001</v>
          </cell>
        </row>
        <row r="157">
          <cell r="A157" t="str">
            <v>5000000000</v>
          </cell>
          <cell r="C157" t="str">
            <v>NWPG</v>
          </cell>
          <cell r="D157" t="str">
            <v>HNWLACNR00</v>
          </cell>
          <cell r="F157">
            <v>-461639.55</v>
          </cell>
        </row>
        <row r="158">
          <cell r="A158" t="str">
            <v>5000000000</v>
          </cell>
          <cell r="C158" t="str">
            <v>NWPG</v>
          </cell>
          <cell r="D158" t="str">
            <v>HNWPRVNR00</v>
          </cell>
          <cell r="F158">
            <v>-14884399.58</v>
          </cell>
        </row>
        <row r="159">
          <cell r="A159" t="str">
            <v>5000000000</v>
          </cell>
          <cell r="C159" t="str">
            <v>NWPG</v>
          </cell>
          <cell r="D159" t="str">
            <v>HNWPRVNR00</v>
          </cell>
          <cell r="F159">
            <v>14864334.83</v>
          </cell>
        </row>
        <row r="160">
          <cell r="A160" t="str">
            <v>5000000000</v>
          </cell>
          <cell r="C160" t="str">
            <v>NWPG</v>
          </cell>
          <cell r="D160" t="str">
            <v>HNWPRVNR00</v>
          </cell>
          <cell r="F160">
            <v>466210.85</v>
          </cell>
        </row>
        <row r="161">
          <cell r="A161" t="str">
            <v>5000000000</v>
          </cell>
          <cell r="C161" t="str">
            <v>OTTA</v>
          </cell>
          <cell r="D161" t="str">
            <v>HOSLRVNR00</v>
          </cell>
          <cell r="F161">
            <v>-24352837.829999998</v>
          </cell>
        </row>
        <row r="162">
          <cell r="A162" t="str">
            <v>5000000000</v>
          </cell>
          <cell r="C162" t="str">
            <v>OTTA</v>
          </cell>
          <cell r="D162" t="str">
            <v>HOSLRVNR00</v>
          </cell>
          <cell r="F162">
            <v>24177392.600000001</v>
          </cell>
        </row>
        <row r="163">
          <cell r="A163" t="str">
            <v>5000000000</v>
          </cell>
          <cell r="C163" t="str">
            <v>OTTA</v>
          </cell>
          <cell r="D163" t="str">
            <v>HOSLRVNR00</v>
          </cell>
          <cell r="F163">
            <v>303.83</v>
          </cell>
        </row>
        <row r="164">
          <cell r="A164" t="str">
            <v>5000000000</v>
          </cell>
          <cell r="C164" t="str">
            <v>PNGS</v>
          </cell>
          <cell r="D164" t="str">
            <v>PNGARVRG00</v>
          </cell>
          <cell r="F164">
            <v>-686113.78</v>
          </cell>
        </row>
        <row r="165">
          <cell r="A165" t="str">
            <v>5000000000</v>
          </cell>
          <cell r="C165" t="str">
            <v>PNGS</v>
          </cell>
          <cell r="D165" t="str">
            <v>PNGARVRG00</v>
          </cell>
          <cell r="F165">
            <v>-18869097.640000001</v>
          </cell>
        </row>
        <row r="166">
          <cell r="A166" t="str">
            <v>5000000000</v>
          </cell>
          <cell r="C166" t="str">
            <v>PNGS</v>
          </cell>
          <cell r="D166" t="str">
            <v>PNGARVRG00</v>
          </cell>
          <cell r="F166">
            <v>19107507.48</v>
          </cell>
        </row>
        <row r="167">
          <cell r="A167" t="str">
            <v>5000000000</v>
          </cell>
          <cell r="C167" t="str">
            <v>PNGS</v>
          </cell>
          <cell r="D167" t="str">
            <v>PNGARVRG00</v>
          </cell>
          <cell r="F167">
            <v>686403.03</v>
          </cell>
        </row>
        <row r="168">
          <cell r="A168" t="str">
            <v>5000000000</v>
          </cell>
          <cell r="C168" t="str">
            <v>PNGS</v>
          </cell>
          <cell r="D168" t="str">
            <v>PNGBRVRG00</v>
          </cell>
          <cell r="F168">
            <v>-2987634.95</v>
          </cell>
        </row>
        <row r="169">
          <cell r="A169" t="str">
            <v>5000000000</v>
          </cell>
          <cell r="C169" t="str">
            <v>PNGS</v>
          </cell>
          <cell r="D169" t="str">
            <v>PNGBRVRG00</v>
          </cell>
          <cell r="F169">
            <v>-82400909.299999997</v>
          </cell>
        </row>
        <row r="170">
          <cell r="A170" t="str">
            <v>5000000000</v>
          </cell>
          <cell r="C170" t="str">
            <v>PNGS</v>
          </cell>
          <cell r="D170" t="str">
            <v>PNGBRVRG00</v>
          </cell>
          <cell r="F170">
            <v>82508299.219999999</v>
          </cell>
        </row>
        <row r="171">
          <cell r="A171" t="str">
            <v>5000000000</v>
          </cell>
          <cell r="C171" t="str">
            <v>PNGS</v>
          </cell>
          <cell r="D171" t="str">
            <v>PNGBRVRG00</v>
          </cell>
          <cell r="F171">
            <v>2997486.53</v>
          </cell>
        </row>
        <row r="172">
          <cell r="A172" t="str">
            <v>5000000000</v>
          </cell>
          <cell r="C172" t="str">
            <v>POOL</v>
          </cell>
          <cell r="D172" t="str">
            <v>POOL970600</v>
          </cell>
          <cell r="F172">
            <v>-434870280.94</v>
          </cell>
        </row>
        <row r="173">
          <cell r="A173" t="str">
            <v>5000000000</v>
          </cell>
          <cell r="C173" t="str">
            <v>POOL</v>
          </cell>
          <cell r="D173" t="str">
            <v>POOL970600</v>
          </cell>
          <cell r="F173">
            <v>434870280.94999999</v>
          </cell>
        </row>
        <row r="174">
          <cell r="A174" t="str">
            <v>5000000000</v>
          </cell>
          <cell r="C174" t="str">
            <v>SAUN</v>
          </cell>
          <cell r="D174" t="str">
            <v>SAUNRVNR00</v>
          </cell>
          <cell r="F174">
            <v>-4116247.11</v>
          </cell>
        </row>
        <row r="175">
          <cell r="A175" t="str">
            <v>5000000000</v>
          </cell>
          <cell r="C175" t="str">
            <v>SAUN</v>
          </cell>
          <cell r="D175" t="str">
            <v>SAUNRVNR00</v>
          </cell>
          <cell r="F175">
            <v>-4584057.9800000004</v>
          </cell>
        </row>
        <row r="176">
          <cell r="A176" t="str">
            <v>5000000000</v>
          </cell>
          <cell r="C176" t="str">
            <v>SAUN</v>
          </cell>
          <cell r="D176" t="str">
            <v>SAUNRVNR00</v>
          </cell>
          <cell r="F176">
            <v>4584149.59</v>
          </cell>
        </row>
        <row r="177">
          <cell r="A177" t="str">
            <v>5000000000</v>
          </cell>
          <cell r="C177" t="str">
            <v>SAUN</v>
          </cell>
          <cell r="D177" t="str">
            <v>SAUNRVRG00</v>
          </cell>
          <cell r="F177">
            <v>-18627938.02</v>
          </cell>
        </row>
        <row r="178">
          <cell r="A178" t="str">
            <v>5000000000</v>
          </cell>
          <cell r="C178" t="str">
            <v>SAUN</v>
          </cell>
          <cell r="D178" t="str">
            <v>SAUNRVRG00</v>
          </cell>
          <cell r="F178">
            <v>18661606.5</v>
          </cell>
        </row>
        <row r="179">
          <cell r="A179" t="str">
            <v>5000000000</v>
          </cell>
          <cell r="C179" t="str">
            <v>TBGS</v>
          </cell>
          <cell r="D179" t="str">
            <v>TBGSRVNR00</v>
          </cell>
          <cell r="F179">
            <v>-1359609.25</v>
          </cell>
        </row>
        <row r="180">
          <cell r="A180" t="str">
            <v>5000000000</v>
          </cell>
          <cell r="C180" t="str">
            <v>TBGS</v>
          </cell>
          <cell r="D180" t="str">
            <v>TBGSRVNR00</v>
          </cell>
          <cell r="F180">
            <v>1415566.86</v>
          </cell>
        </row>
        <row r="181">
          <cell r="A181" t="str">
            <v>5000100000</v>
          </cell>
          <cell r="C181" t="str">
            <v>DNGS</v>
          </cell>
          <cell r="D181" t="str">
            <v>DNGSRVRG00</v>
          </cell>
          <cell r="F181">
            <v>-5200577.9000000004</v>
          </cell>
        </row>
        <row r="182">
          <cell r="A182" t="str">
            <v>5000100000</v>
          </cell>
          <cell r="C182" t="str">
            <v>DNGS</v>
          </cell>
          <cell r="D182" t="str">
            <v>DNGSRVRG00</v>
          </cell>
          <cell r="F182">
            <v>-5269778.74</v>
          </cell>
        </row>
        <row r="183">
          <cell r="A183" t="str">
            <v>5000100000</v>
          </cell>
          <cell r="C183" t="str">
            <v>DNGS</v>
          </cell>
          <cell r="D183" t="str">
            <v>DNGSRVRG00</v>
          </cell>
          <cell r="F183">
            <v>5205478.2300000004</v>
          </cell>
        </row>
        <row r="184">
          <cell r="A184" t="str">
            <v>5000100000</v>
          </cell>
          <cell r="C184" t="str">
            <v>PNGS</v>
          </cell>
          <cell r="D184" t="str">
            <v>PNGARVRG00</v>
          </cell>
          <cell r="F184">
            <v>-813587.42</v>
          </cell>
        </row>
        <row r="185">
          <cell r="A185" t="str">
            <v>5000100000</v>
          </cell>
          <cell r="C185" t="str">
            <v>PNGS</v>
          </cell>
          <cell r="D185" t="str">
            <v>PNGARVRG00</v>
          </cell>
          <cell r="F185">
            <v>-686113.78</v>
          </cell>
        </row>
        <row r="186">
          <cell r="A186" t="str">
            <v>5000100000</v>
          </cell>
          <cell r="C186" t="str">
            <v>PNGS</v>
          </cell>
          <cell r="D186" t="str">
            <v>PNGARVRG00</v>
          </cell>
          <cell r="F186">
            <v>810283.47</v>
          </cell>
        </row>
        <row r="187">
          <cell r="A187" t="str">
            <v>5000100000</v>
          </cell>
          <cell r="C187" t="str">
            <v>PNGS</v>
          </cell>
          <cell r="D187" t="str">
            <v>PNGBRVRG00</v>
          </cell>
          <cell r="F187">
            <v>-2869547</v>
          </cell>
        </row>
        <row r="188">
          <cell r="A188" t="str">
            <v>5000100000</v>
          </cell>
          <cell r="C188" t="str">
            <v>PNGS</v>
          </cell>
          <cell r="D188" t="str">
            <v>PNGBRVRG00</v>
          </cell>
          <cell r="F188">
            <v>-2987634.95</v>
          </cell>
        </row>
        <row r="189">
          <cell r="A189" t="str">
            <v>5000100000</v>
          </cell>
          <cell r="C189" t="str">
            <v>PNGS</v>
          </cell>
          <cell r="D189" t="str">
            <v>PNGBRVRG00</v>
          </cell>
          <cell r="F189">
            <v>2860113.83</v>
          </cell>
        </row>
        <row r="190">
          <cell r="A190" t="str">
            <v>5000100000</v>
          </cell>
          <cell r="C190" t="str">
            <v>DNGS</v>
          </cell>
          <cell r="D190" t="str">
            <v>DNGSRVRG00</v>
          </cell>
          <cell r="F190">
            <v>-5269312.4400000004</v>
          </cell>
        </row>
        <row r="191">
          <cell r="A191" t="str">
            <v>5000100000</v>
          </cell>
          <cell r="C191" t="str">
            <v>DNGS</v>
          </cell>
          <cell r="D191" t="str">
            <v>DNGSRVRG00</v>
          </cell>
          <cell r="F191">
            <v>5269778.74</v>
          </cell>
        </row>
        <row r="192">
          <cell r="A192" t="str">
            <v>5000100000</v>
          </cell>
          <cell r="C192" t="str">
            <v>PNGS</v>
          </cell>
          <cell r="D192" t="str">
            <v>PNGARVRG00</v>
          </cell>
          <cell r="F192">
            <v>-686403.03</v>
          </cell>
        </row>
        <row r="193">
          <cell r="A193" t="str">
            <v>5000100000</v>
          </cell>
          <cell r="C193" t="str">
            <v>PNGS</v>
          </cell>
          <cell r="D193" t="str">
            <v>PNGARVRG00</v>
          </cell>
          <cell r="F193">
            <v>686113.78</v>
          </cell>
        </row>
        <row r="194">
          <cell r="A194" t="str">
            <v>5000100000</v>
          </cell>
          <cell r="C194" t="str">
            <v>PNGS</v>
          </cell>
          <cell r="D194" t="str">
            <v>PNGBRVRG00</v>
          </cell>
          <cell r="F194">
            <v>-2997486.53</v>
          </cell>
        </row>
        <row r="195">
          <cell r="A195" t="str">
            <v>5000100000</v>
          </cell>
          <cell r="C195" t="str">
            <v>PNGS</v>
          </cell>
          <cell r="D195" t="str">
            <v>PNGBRVRG00</v>
          </cell>
          <cell r="F195">
            <v>2987634.95</v>
          </cell>
        </row>
        <row r="196">
          <cell r="A196" t="str">
            <v>5000300000</v>
          </cell>
          <cell r="C196" t="str">
            <v>LTGS</v>
          </cell>
          <cell r="D196" t="str">
            <v>LTGSRVNR00</v>
          </cell>
          <cell r="F196">
            <v>-9400807.1899999995</v>
          </cell>
        </row>
        <row r="197">
          <cell r="A197" t="str">
            <v>5000300000</v>
          </cell>
          <cell r="C197" t="str">
            <v>LTGS</v>
          </cell>
          <cell r="D197" t="str">
            <v>LTGSRVNR00</v>
          </cell>
          <cell r="F197">
            <v>-19946855.98</v>
          </cell>
        </row>
        <row r="198">
          <cell r="A198" t="str">
            <v>5000300000</v>
          </cell>
          <cell r="C198" t="str">
            <v>LTGS</v>
          </cell>
          <cell r="D198" t="str">
            <v>LTGSRVNR00</v>
          </cell>
          <cell r="F198">
            <v>22759304.719999999</v>
          </cell>
        </row>
        <row r="199">
          <cell r="A199" t="str">
            <v>5000300000</v>
          </cell>
          <cell r="C199" t="str">
            <v>NTGS</v>
          </cell>
          <cell r="D199" t="str">
            <v>NTGSRVNR00</v>
          </cell>
          <cell r="F199">
            <v>-27511570.289999999</v>
          </cell>
        </row>
        <row r="200">
          <cell r="A200" t="str">
            <v>5000300000</v>
          </cell>
          <cell r="C200" t="str">
            <v>NTGS</v>
          </cell>
          <cell r="D200" t="str">
            <v>NTGSRVNR00</v>
          </cell>
          <cell r="F200">
            <v>-39670441.159999996</v>
          </cell>
        </row>
        <row r="201">
          <cell r="A201" t="str">
            <v>5000300000</v>
          </cell>
          <cell r="C201" t="str">
            <v>NTGS</v>
          </cell>
          <cell r="D201" t="str">
            <v>NTGSRVNR00</v>
          </cell>
          <cell r="F201">
            <v>59681622.329999998</v>
          </cell>
        </row>
        <row r="202">
          <cell r="A202" t="str">
            <v>5000300000</v>
          </cell>
          <cell r="C202" t="str">
            <v>LTGS</v>
          </cell>
          <cell r="D202" t="str">
            <v>LTGSRVNR00</v>
          </cell>
          <cell r="F202">
            <v>-13211576.1</v>
          </cell>
        </row>
        <row r="203">
          <cell r="A203" t="str">
            <v>5000300000</v>
          </cell>
          <cell r="C203" t="str">
            <v>LTGS</v>
          </cell>
          <cell r="D203" t="str">
            <v>LTGSRVNR00</v>
          </cell>
          <cell r="F203">
            <v>19946855.98</v>
          </cell>
        </row>
        <row r="204">
          <cell r="A204" t="str">
            <v>5000300000</v>
          </cell>
          <cell r="C204" t="str">
            <v>NTGS</v>
          </cell>
          <cell r="D204" t="str">
            <v>NTGSRVNR00</v>
          </cell>
          <cell r="F204">
            <v>-31552658.190000001</v>
          </cell>
        </row>
        <row r="205">
          <cell r="A205" t="str">
            <v>5000300000</v>
          </cell>
          <cell r="C205" t="str">
            <v>NTGS</v>
          </cell>
          <cell r="D205" t="str">
            <v>NTGSRVNR00</v>
          </cell>
          <cell r="F205">
            <v>39670441.159999996</v>
          </cell>
        </row>
        <row r="206">
          <cell r="A206" t="str">
            <v>5000400000</v>
          </cell>
          <cell r="C206" t="str">
            <v>ATGS</v>
          </cell>
          <cell r="D206" t="str">
            <v>ATGSRVNR00</v>
          </cell>
          <cell r="F206">
            <v>-33481.56</v>
          </cell>
        </row>
        <row r="207">
          <cell r="A207" t="str">
            <v>5000400000</v>
          </cell>
          <cell r="C207" t="str">
            <v>ATGS</v>
          </cell>
          <cell r="D207" t="str">
            <v>ATGSRVNR00</v>
          </cell>
          <cell r="F207">
            <v>37943.29</v>
          </cell>
        </row>
        <row r="208">
          <cell r="A208" t="str">
            <v>5000400000</v>
          </cell>
          <cell r="C208" t="str">
            <v>ATGS</v>
          </cell>
          <cell r="D208" t="str">
            <v>ATGSRVNR00</v>
          </cell>
          <cell r="F208">
            <v>32586.59</v>
          </cell>
        </row>
        <row r="209">
          <cell r="A209" t="str">
            <v>5000400000</v>
          </cell>
          <cell r="C209" t="str">
            <v>DNGS</v>
          </cell>
          <cell r="D209" t="str">
            <v>DNGSRVRG00</v>
          </cell>
          <cell r="F209">
            <v>-994052.32</v>
          </cell>
        </row>
        <row r="210">
          <cell r="A210" t="str">
            <v>5000400000</v>
          </cell>
          <cell r="C210" t="str">
            <v>DNGS</v>
          </cell>
          <cell r="D210" t="str">
            <v>DNGSRVRG00</v>
          </cell>
          <cell r="F210">
            <v>1188487.32</v>
          </cell>
        </row>
        <row r="211">
          <cell r="A211" t="str">
            <v>5000400000</v>
          </cell>
          <cell r="C211" t="str">
            <v>DNGS</v>
          </cell>
          <cell r="D211" t="str">
            <v>DNGSRVRG00</v>
          </cell>
          <cell r="F211">
            <v>1012622.2</v>
          </cell>
        </row>
        <row r="212">
          <cell r="A212" t="str">
            <v>5000400000</v>
          </cell>
          <cell r="C212" t="str">
            <v>EVGR</v>
          </cell>
          <cell r="D212" t="str">
            <v>HSHDRVNR00</v>
          </cell>
          <cell r="F212">
            <v>-123.54</v>
          </cell>
        </row>
        <row r="213">
          <cell r="A213" t="str">
            <v>5000400000</v>
          </cell>
          <cell r="C213" t="str">
            <v>EVGR</v>
          </cell>
          <cell r="D213" t="str">
            <v>HSHDRVNR00</v>
          </cell>
          <cell r="F213">
            <v>123.54</v>
          </cell>
        </row>
        <row r="214">
          <cell r="A214" t="str">
            <v>5000400000</v>
          </cell>
          <cell r="C214" t="str">
            <v>LTGS</v>
          </cell>
          <cell r="D214" t="str">
            <v>LTGSRVNR00</v>
          </cell>
          <cell r="F214">
            <v>-506195.7</v>
          </cell>
        </row>
        <row r="215">
          <cell r="A215" t="str">
            <v>5000400000</v>
          </cell>
          <cell r="C215" t="str">
            <v>LTGS</v>
          </cell>
          <cell r="D215" t="str">
            <v>LTGSRVNR00</v>
          </cell>
          <cell r="F215">
            <v>348994.06</v>
          </cell>
        </row>
        <row r="216">
          <cell r="A216" t="str">
            <v>5000400000</v>
          </cell>
          <cell r="C216" t="str">
            <v>LTGS</v>
          </cell>
          <cell r="D216" t="str">
            <v>LTGSRVNR00</v>
          </cell>
          <cell r="F216">
            <v>394569.77</v>
          </cell>
        </row>
        <row r="217">
          <cell r="A217" t="str">
            <v>5000400000</v>
          </cell>
          <cell r="C217" t="str">
            <v>LXGS</v>
          </cell>
          <cell r="D217" t="str">
            <v>LXGSRVNR00</v>
          </cell>
          <cell r="F217">
            <v>-204327.69</v>
          </cell>
        </row>
        <row r="218">
          <cell r="A218" t="str">
            <v>5000400000</v>
          </cell>
          <cell r="C218" t="str">
            <v>LXGS</v>
          </cell>
          <cell r="D218" t="str">
            <v>LXGSRVNR00</v>
          </cell>
          <cell r="F218">
            <v>198394.46</v>
          </cell>
        </row>
        <row r="219">
          <cell r="A219" t="str">
            <v>5000400000</v>
          </cell>
          <cell r="C219" t="str">
            <v>LXGS</v>
          </cell>
          <cell r="D219" t="str">
            <v>LXGSRVNR00</v>
          </cell>
          <cell r="F219">
            <v>253806.15</v>
          </cell>
        </row>
        <row r="220">
          <cell r="A220" t="str">
            <v>5000400000</v>
          </cell>
          <cell r="C220" t="str">
            <v>NAPG</v>
          </cell>
          <cell r="D220" t="str">
            <v>DCEWRVRG00</v>
          </cell>
          <cell r="F220">
            <v>-4735.16</v>
          </cell>
        </row>
        <row r="221">
          <cell r="A221" t="str">
            <v>5000400000</v>
          </cell>
          <cell r="C221" t="str">
            <v>NAPG</v>
          </cell>
          <cell r="D221" t="str">
            <v>DCEWRVRG00</v>
          </cell>
          <cell r="F221">
            <v>4929.97</v>
          </cell>
        </row>
        <row r="222">
          <cell r="A222" t="str">
            <v>5000400000</v>
          </cell>
          <cell r="C222" t="str">
            <v>NAPG</v>
          </cell>
          <cell r="D222" t="str">
            <v>SAB1RVRG00</v>
          </cell>
          <cell r="F222">
            <v>-16961</v>
          </cell>
        </row>
        <row r="223">
          <cell r="A223" t="str">
            <v>5000400000</v>
          </cell>
          <cell r="C223" t="str">
            <v>NAPG</v>
          </cell>
          <cell r="D223" t="str">
            <v>SAB1RVRG00</v>
          </cell>
          <cell r="F223">
            <v>95.05</v>
          </cell>
        </row>
        <row r="224">
          <cell r="A224" t="str">
            <v>5000400000</v>
          </cell>
          <cell r="C224" t="str">
            <v>NAPG</v>
          </cell>
          <cell r="D224" t="str">
            <v>SAB2RVRG00</v>
          </cell>
          <cell r="F224">
            <v>-588.37</v>
          </cell>
        </row>
        <row r="225">
          <cell r="A225" t="str">
            <v>5000400000</v>
          </cell>
          <cell r="C225" t="str">
            <v>NAPG</v>
          </cell>
          <cell r="D225" t="str">
            <v>SAB2RVRG00</v>
          </cell>
          <cell r="F225">
            <v>-72637</v>
          </cell>
        </row>
        <row r="226">
          <cell r="A226" t="str">
            <v>5000400000</v>
          </cell>
          <cell r="C226" t="str">
            <v>NAPG</v>
          </cell>
          <cell r="D226" t="str">
            <v>SAB2RVRG00</v>
          </cell>
          <cell r="F226">
            <v>502.47</v>
          </cell>
        </row>
        <row r="227">
          <cell r="A227" t="str">
            <v>5000400000</v>
          </cell>
          <cell r="C227" t="str">
            <v>NAPG</v>
          </cell>
          <cell r="D227" t="str">
            <v>SAB2RVRG00</v>
          </cell>
          <cell r="F227">
            <v>1103.67</v>
          </cell>
        </row>
        <row r="228">
          <cell r="A228" t="str">
            <v>5000400000</v>
          </cell>
          <cell r="C228" t="str">
            <v>NAPG</v>
          </cell>
          <cell r="D228" t="str">
            <v>SABPRVRG00</v>
          </cell>
          <cell r="F228">
            <v>-266190.58</v>
          </cell>
        </row>
        <row r="229">
          <cell r="A229" t="str">
            <v>5000400000</v>
          </cell>
          <cell r="C229" t="str">
            <v>NAPG</v>
          </cell>
          <cell r="D229" t="str">
            <v>SABPRVRG00</v>
          </cell>
          <cell r="F229">
            <v>428144.69</v>
          </cell>
        </row>
        <row r="230">
          <cell r="A230" t="str">
            <v>5000400000</v>
          </cell>
          <cell r="C230" t="str">
            <v>NAPG</v>
          </cell>
          <cell r="D230" t="str">
            <v>SABPRVRG00</v>
          </cell>
          <cell r="F230">
            <v>519124.54</v>
          </cell>
        </row>
        <row r="231">
          <cell r="A231" t="str">
            <v>5000400000</v>
          </cell>
          <cell r="C231" t="str">
            <v>NEPG</v>
          </cell>
          <cell r="D231" t="str">
            <v>HNEPRVNR00</v>
          </cell>
          <cell r="F231">
            <v>-165460.49</v>
          </cell>
        </row>
        <row r="232">
          <cell r="A232" t="str">
            <v>5000400000</v>
          </cell>
          <cell r="C232" t="str">
            <v>NEPG</v>
          </cell>
          <cell r="D232" t="str">
            <v>HNEPRVNR00</v>
          </cell>
          <cell r="F232">
            <v>-28000</v>
          </cell>
        </row>
        <row r="233">
          <cell r="A233" t="str">
            <v>5000400000</v>
          </cell>
          <cell r="C233" t="str">
            <v>NEPG</v>
          </cell>
          <cell r="D233" t="str">
            <v>HNEPRVNR00</v>
          </cell>
          <cell r="F233">
            <v>170374.2</v>
          </cell>
        </row>
        <row r="234">
          <cell r="A234" t="str">
            <v>5000400000</v>
          </cell>
          <cell r="C234" t="str">
            <v>NEPG</v>
          </cell>
          <cell r="D234" t="str">
            <v>HNEPRVNR00</v>
          </cell>
          <cell r="F234">
            <v>172103.01</v>
          </cell>
        </row>
        <row r="235">
          <cell r="A235" t="str">
            <v>5000400000</v>
          </cell>
          <cell r="C235" t="str">
            <v>NTGS</v>
          </cell>
          <cell r="D235" t="str">
            <v>NTGSRVNR00</v>
          </cell>
          <cell r="F235">
            <v>-1088314.26</v>
          </cell>
        </row>
        <row r="236">
          <cell r="A236" t="str">
            <v>5000400000</v>
          </cell>
          <cell r="C236" t="str">
            <v>NTGS</v>
          </cell>
          <cell r="D236" t="str">
            <v>NTGSRVNR00</v>
          </cell>
          <cell r="F236">
            <v>738246.37</v>
          </cell>
        </row>
        <row r="237">
          <cell r="A237" t="str">
            <v>5000400000</v>
          </cell>
          <cell r="C237" t="str">
            <v>NTGS</v>
          </cell>
          <cell r="D237" t="str">
            <v>NTGSRVNR00</v>
          </cell>
          <cell r="F237">
            <v>1049387.79</v>
          </cell>
        </row>
        <row r="238">
          <cell r="A238" t="str">
            <v>5000400000</v>
          </cell>
          <cell r="C238" t="str">
            <v>NWPG</v>
          </cell>
          <cell r="D238" t="str">
            <v>HNWPRVNR00</v>
          </cell>
          <cell r="F238">
            <v>-1147.97</v>
          </cell>
        </row>
        <row r="239">
          <cell r="A239" t="str">
            <v>5000400000</v>
          </cell>
          <cell r="C239" t="str">
            <v>NWPG</v>
          </cell>
          <cell r="D239" t="str">
            <v>HNWPRVNR00</v>
          </cell>
          <cell r="F239">
            <v>972.91</v>
          </cell>
        </row>
        <row r="240">
          <cell r="A240" t="str">
            <v>5000400000</v>
          </cell>
          <cell r="C240" t="str">
            <v>NWPG</v>
          </cell>
          <cell r="D240" t="str">
            <v>HNWPRVNR00</v>
          </cell>
          <cell r="F240">
            <v>940.13</v>
          </cell>
        </row>
        <row r="241">
          <cell r="A241" t="str">
            <v>5000400000</v>
          </cell>
          <cell r="C241" t="str">
            <v>OTTA</v>
          </cell>
          <cell r="D241" t="str">
            <v>HOSLRVNR00</v>
          </cell>
          <cell r="F241">
            <v>-33638.44</v>
          </cell>
        </row>
        <row r="242">
          <cell r="A242" t="str">
            <v>5000400000</v>
          </cell>
          <cell r="C242" t="str">
            <v>OTTA</v>
          </cell>
          <cell r="D242" t="str">
            <v>HOSLRVNR00</v>
          </cell>
          <cell r="F242">
            <v>-7000</v>
          </cell>
        </row>
        <row r="243">
          <cell r="A243" t="str">
            <v>5000400000</v>
          </cell>
          <cell r="C243" t="str">
            <v>OTTA</v>
          </cell>
          <cell r="D243" t="str">
            <v>HOSLRVNR00</v>
          </cell>
          <cell r="F243">
            <v>42143.16</v>
          </cell>
        </row>
        <row r="244">
          <cell r="A244" t="str">
            <v>5000400000</v>
          </cell>
          <cell r="C244" t="str">
            <v>OTTA</v>
          </cell>
          <cell r="D244" t="str">
            <v>HOSLRVNR00</v>
          </cell>
          <cell r="F244">
            <v>63357.38</v>
          </cell>
        </row>
        <row r="245">
          <cell r="A245" t="str">
            <v>5000400000</v>
          </cell>
          <cell r="C245" t="str">
            <v>PNGS</v>
          </cell>
          <cell r="D245" t="str">
            <v>PNGARVRG00</v>
          </cell>
          <cell r="F245">
            <v>-846414.52</v>
          </cell>
        </row>
        <row r="246">
          <cell r="A246" t="str">
            <v>5000400000</v>
          </cell>
          <cell r="C246" t="str">
            <v>PNGS</v>
          </cell>
          <cell r="D246" t="str">
            <v>PNGARVRG00</v>
          </cell>
          <cell r="F246">
            <v>595494.76</v>
          </cell>
        </row>
        <row r="247">
          <cell r="A247" t="str">
            <v>5000400000</v>
          </cell>
          <cell r="C247" t="str">
            <v>PNGS</v>
          </cell>
          <cell r="D247" t="str">
            <v>PNGARVRG00</v>
          </cell>
          <cell r="F247">
            <v>1078868.23</v>
          </cell>
        </row>
        <row r="248">
          <cell r="A248" t="str">
            <v>5000400000</v>
          </cell>
          <cell r="C248" t="str">
            <v>PNGS</v>
          </cell>
          <cell r="D248" t="str">
            <v>PNGBRVRG00</v>
          </cell>
          <cell r="F248">
            <v>-2133120.36</v>
          </cell>
        </row>
        <row r="249">
          <cell r="A249" t="str">
            <v>5000400000</v>
          </cell>
          <cell r="C249" t="str">
            <v>PNGS</v>
          </cell>
          <cell r="D249" t="str">
            <v>PNGBRVRG00</v>
          </cell>
          <cell r="F249">
            <v>1484852.85</v>
          </cell>
        </row>
        <row r="250">
          <cell r="A250" t="str">
            <v>5000400000</v>
          </cell>
          <cell r="C250" t="str">
            <v>PNGS</v>
          </cell>
          <cell r="D250" t="str">
            <v>PNGBRVRG00</v>
          </cell>
          <cell r="F250">
            <v>1858001.59</v>
          </cell>
        </row>
        <row r="251">
          <cell r="A251" t="str">
            <v>5000400000</v>
          </cell>
          <cell r="C251" t="str">
            <v>POOL</v>
          </cell>
          <cell r="D251" t="str">
            <v>POOL970600</v>
          </cell>
          <cell r="F251">
            <v>-124598</v>
          </cell>
        </row>
        <row r="252">
          <cell r="A252" t="str">
            <v>5000400000</v>
          </cell>
          <cell r="C252" t="str">
            <v>POOL</v>
          </cell>
          <cell r="D252" t="str">
            <v>POOL970600</v>
          </cell>
          <cell r="F252">
            <v>-5464626.5899999999</v>
          </cell>
        </row>
        <row r="253">
          <cell r="A253" t="str">
            <v>5000400000</v>
          </cell>
          <cell r="C253" t="str">
            <v>POOL</v>
          </cell>
          <cell r="D253" t="str">
            <v>POOL970600</v>
          </cell>
          <cell r="F253">
            <v>-88742.23</v>
          </cell>
        </row>
        <row r="254">
          <cell r="A254" t="str">
            <v>5000400000</v>
          </cell>
          <cell r="C254" t="str">
            <v>POOL</v>
          </cell>
          <cell r="D254" t="str">
            <v>POOL970600</v>
          </cell>
          <cell r="F254">
            <v>5553368.8200000003</v>
          </cell>
        </row>
        <row r="255">
          <cell r="A255" t="str">
            <v>5000400000</v>
          </cell>
          <cell r="C255" t="str">
            <v>POOL</v>
          </cell>
          <cell r="D255" t="str">
            <v>POOL970600</v>
          </cell>
          <cell r="F255">
            <v>124598</v>
          </cell>
        </row>
        <row r="256">
          <cell r="A256" t="str">
            <v>5000400000</v>
          </cell>
          <cell r="C256" t="str">
            <v>SAUN</v>
          </cell>
          <cell r="D256" t="str">
            <v>SAUNRVRG00</v>
          </cell>
          <cell r="F256">
            <v>-0.56000000000000005</v>
          </cell>
        </row>
        <row r="257">
          <cell r="A257" t="str">
            <v>5000400000</v>
          </cell>
          <cell r="C257" t="str">
            <v>SAUN</v>
          </cell>
          <cell r="D257" t="str">
            <v>SAUNRVRG00</v>
          </cell>
          <cell r="F257">
            <v>1.19</v>
          </cell>
        </row>
        <row r="258">
          <cell r="A258" t="str">
            <v>5000400000</v>
          </cell>
          <cell r="C258" t="str">
            <v>SAUN</v>
          </cell>
          <cell r="D258" t="str">
            <v>SAUNRVRG00</v>
          </cell>
          <cell r="F258">
            <v>1.03</v>
          </cell>
        </row>
        <row r="259">
          <cell r="A259" t="str">
            <v>5000400000</v>
          </cell>
          <cell r="C259" t="str">
            <v>TBGS</v>
          </cell>
          <cell r="D259" t="str">
            <v>TBGSRVNR00</v>
          </cell>
          <cell r="F259">
            <v>-212293.06</v>
          </cell>
        </row>
        <row r="260">
          <cell r="A260" t="str">
            <v>5000400000</v>
          </cell>
          <cell r="C260" t="str">
            <v>TBGS</v>
          </cell>
          <cell r="D260" t="str">
            <v>TBGSRVNR00</v>
          </cell>
          <cell r="F260">
            <v>225021.35</v>
          </cell>
        </row>
        <row r="261">
          <cell r="A261" t="str">
            <v>5000400000</v>
          </cell>
          <cell r="C261" t="str">
            <v>TBGS</v>
          </cell>
          <cell r="D261" t="str">
            <v>TBGSRVNR00</v>
          </cell>
          <cell r="F261">
            <v>175445.06</v>
          </cell>
        </row>
        <row r="262">
          <cell r="A262" t="str">
            <v>5000400000</v>
          </cell>
          <cell r="C262" t="str">
            <v>ATGS</v>
          </cell>
          <cell r="D262" t="str">
            <v>ATGSRVNR00</v>
          </cell>
          <cell r="F262">
            <v>-32586.59</v>
          </cell>
        </row>
        <row r="263">
          <cell r="A263" t="str">
            <v>5000400000</v>
          </cell>
          <cell r="C263" t="str">
            <v>ATGS</v>
          </cell>
          <cell r="D263" t="str">
            <v>ATGSRVNR00</v>
          </cell>
          <cell r="F263">
            <v>39043.730000000003</v>
          </cell>
        </row>
        <row r="264">
          <cell r="A264" t="str">
            <v>5000400000</v>
          </cell>
          <cell r="C264" t="str">
            <v>DNGS</v>
          </cell>
          <cell r="D264" t="str">
            <v>DNGSRVRG00</v>
          </cell>
          <cell r="F264">
            <v>-1012622.2</v>
          </cell>
        </row>
        <row r="265">
          <cell r="A265" t="str">
            <v>5000400000</v>
          </cell>
          <cell r="C265" t="str">
            <v>DNGS</v>
          </cell>
          <cell r="D265" t="str">
            <v>DNGSRVRG00</v>
          </cell>
          <cell r="F265">
            <v>1233912.27</v>
          </cell>
        </row>
        <row r="266">
          <cell r="A266" t="str">
            <v>5000400000</v>
          </cell>
          <cell r="C266" t="str">
            <v>EVGR</v>
          </cell>
          <cell r="D266" t="str">
            <v>HSHDRVNR00</v>
          </cell>
          <cell r="F266">
            <v>337.04</v>
          </cell>
        </row>
        <row r="267">
          <cell r="A267" t="str">
            <v>5000400000</v>
          </cell>
          <cell r="C267" t="str">
            <v>LTGS</v>
          </cell>
          <cell r="D267" t="str">
            <v>LTGSRVNR00</v>
          </cell>
          <cell r="F267">
            <v>-394569.77</v>
          </cell>
        </row>
        <row r="268">
          <cell r="A268" t="str">
            <v>5000400000</v>
          </cell>
          <cell r="C268" t="str">
            <v>LTGS</v>
          </cell>
          <cell r="D268" t="str">
            <v>LTGSRVNR00</v>
          </cell>
          <cell r="F268">
            <v>335489.52</v>
          </cell>
        </row>
        <row r="269">
          <cell r="A269" t="str">
            <v>5000400000</v>
          </cell>
          <cell r="C269" t="str">
            <v>LXGS</v>
          </cell>
          <cell r="D269" t="str">
            <v>LXGSRVNR00</v>
          </cell>
          <cell r="F269">
            <v>-253806.15</v>
          </cell>
        </row>
        <row r="270">
          <cell r="A270" t="str">
            <v>5000400000</v>
          </cell>
          <cell r="C270" t="str">
            <v>LXGS</v>
          </cell>
          <cell r="D270" t="str">
            <v>LXGSRVNR00</v>
          </cell>
          <cell r="F270">
            <v>261620.57</v>
          </cell>
        </row>
        <row r="271">
          <cell r="A271" t="str">
            <v>5000400000</v>
          </cell>
          <cell r="C271" t="str">
            <v>NAPG</v>
          </cell>
          <cell r="D271" t="str">
            <v>SAB1RVRG00</v>
          </cell>
          <cell r="F271">
            <v>-95.05</v>
          </cell>
        </row>
        <row r="272">
          <cell r="A272" t="str">
            <v>5000400000</v>
          </cell>
          <cell r="C272" t="str">
            <v>NAPG</v>
          </cell>
          <cell r="D272" t="str">
            <v>SAB1RVRG00</v>
          </cell>
          <cell r="F272">
            <v>95.05</v>
          </cell>
        </row>
        <row r="273">
          <cell r="A273" t="str">
            <v>5000400000</v>
          </cell>
          <cell r="C273" t="str">
            <v>NAPG</v>
          </cell>
          <cell r="D273" t="str">
            <v>SAB2RVRG00</v>
          </cell>
          <cell r="F273">
            <v>-1103.67</v>
          </cell>
        </row>
        <row r="274">
          <cell r="A274" t="str">
            <v>5000400000</v>
          </cell>
          <cell r="C274" t="str">
            <v>NAPG</v>
          </cell>
          <cell r="D274" t="str">
            <v>SAB2RVRG00</v>
          </cell>
          <cell r="F274">
            <v>848.62</v>
          </cell>
        </row>
        <row r="275">
          <cell r="A275" t="str">
            <v>5000400000</v>
          </cell>
          <cell r="C275" t="str">
            <v>NAPG</v>
          </cell>
          <cell r="D275" t="str">
            <v>SABPRVRG00</v>
          </cell>
          <cell r="F275">
            <v>-519124.54</v>
          </cell>
        </row>
        <row r="276">
          <cell r="A276" t="str">
            <v>5000400000</v>
          </cell>
          <cell r="C276" t="str">
            <v>NAPG</v>
          </cell>
          <cell r="D276" t="str">
            <v>SABPRVRG00</v>
          </cell>
          <cell r="F276">
            <v>557719.4</v>
          </cell>
        </row>
        <row r="277">
          <cell r="A277" t="str">
            <v>5000400000</v>
          </cell>
          <cell r="C277" t="str">
            <v>NEPG</v>
          </cell>
          <cell r="D277" t="str">
            <v>HNEPRVNR00</v>
          </cell>
          <cell r="F277">
            <v>-172103.01</v>
          </cell>
        </row>
        <row r="278">
          <cell r="A278" t="str">
            <v>5000400000</v>
          </cell>
          <cell r="C278" t="str">
            <v>NEPG</v>
          </cell>
          <cell r="D278" t="str">
            <v>HNEPRVNR00</v>
          </cell>
          <cell r="F278">
            <v>196369.2</v>
          </cell>
        </row>
        <row r="279">
          <cell r="A279" t="str">
            <v>5000400000</v>
          </cell>
          <cell r="C279" t="str">
            <v>NTGS</v>
          </cell>
          <cell r="D279" t="str">
            <v>NTGSRVNR00</v>
          </cell>
          <cell r="F279">
            <v>-1049387.79</v>
          </cell>
        </row>
        <row r="280">
          <cell r="A280" t="str">
            <v>5000400000</v>
          </cell>
          <cell r="C280" t="str">
            <v>NTGS</v>
          </cell>
          <cell r="D280" t="str">
            <v>NTGSRVNR00</v>
          </cell>
          <cell r="F280">
            <v>863363.45</v>
          </cell>
        </row>
        <row r="281">
          <cell r="A281" t="str">
            <v>5000400000</v>
          </cell>
          <cell r="C281" t="str">
            <v>NWPG</v>
          </cell>
          <cell r="D281" t="str">
            <v>HNWPRVNR00</v>
          </cell>
          <cell r="F281">
            <v>-940.13</v>
          </cell>
        </row>
        <row r="282">
          <cell r="A282" t="str">
            <v>5000400000</v>
          </cell>
          <cell r="C282" t="str">
            <v>NWPG</v>
          </cell>
          <cell r="D282" t="str">
            <v>HNWPRVNR00</v>
          </cell>
          <cell r="F282">
            <v>1298.6400000000001</v>
          </cell>
        </row>
        <row r="283">
          <cell r="A283" t="str">
            <v>5000400000</v>
          </cell>
          <cell r="C283" t="str">
            <v>OTTA</v>
          </cell>
          <cell r="D283" t="str">
            <v>HOSLRVNR00</v>
          </cell>
          <cell r="F283">
            <v>-63357.38</v>
          </cell>
        </row>
        <row r="284">
          <cell r="A284" t="str">
            <v>5000400000</v>
          </cell>
          <cell r="C284" t="str">
            <v>OTTA</v>
          </cell>
          <cell r="D284" t="str">
            <v>HOSLRVNR00</v>
          </cell>
          <cell r="F284">
            <v>68236.070000000007</v>
          </cell>
        </row>
        <row r="285">
          <cell r="A285" t="str">
            <v>5000400000</v>
          </cell>
          <cell r="C285" t="str">
            <v>PNGS</v>
          </cell>
          <cell r="D285" t="str">
            <v>PNGARVRG00</v>
          </cell>
          <cell r="F285">
            <v>-1078868.23</v>
          </cell>
        </row>
        <row r="286">
          <cell r="A286" t="str">
            <v>5000400000</v>
          </cell>
          <cell r="C286" t="str">
            <v>PNGS</v>
          </cell>
          <cell r="D286" t="str">
            <v>PNGARVRG00</v>
          </cell>
          <cell r="F286">
            <v>866807.99</v>
          </cell>
        </row>
        <row r="287">
          <cell r="A287" t="str">
            <v>5000400000</v>
          </cell>
          <cell r="C287" t="str">
            <v>PNGS</v>
          </cell>
          <cell r="D287" t="str">
            <v>PNGBRVRG00</v>
          </cell>
          <cell r="F287">
            <v>-1858001.59</v>
          </cell>
        </row>
        <row r="288">
          <cell r="A288" t="str">
            <v>5000400000</v>
          </cell>
          <cell r="C288" t="str">
            <v>PNGS</v>
          </cell>
          <cell r="D288" t="str">
            <v>PNGBRVRG00</v>
          </cell>
          <cell r="F288">
            <v>1468826.05</v>
          </cell>
        </row>
        <row r="289">
          <cell r="A289" t="str">
            <v>5000400000</v>
          </cell>
          <cell r="C289" t="str">
            <v>POOL</v>
          </cell>
          <cell r="D289" t="str">
            <v>POOL970600</v>
          </cell>
          <cell r="F289">
            <v>-124598</v>
          </cell>
        </row>
        <row r="290">
          <cell r="A290" t="str">
            <v>5000400000</v>
          </cell>
          <cell r="C290" t="str">
            <v>POOL</v>
          </cell>
          <cell r="D290" t="str">
            <v>POOL970600</v>
          </cell>
          <cell r="F290">
            <v>-6084906.3099999996</v>
          </cell>
        </row>
        <row r="291">
          <cell r="A291" t="str">
            <v>5000400000</v>
          </cell>
          <cell r="C291" t="str">
            <v>POOL</v>
          </cell>
          <cell r="D291" t="str">
            <v>POOL970600</v>
          </cell>
          <cell r="F291">
            <v>-103194.72</v>
          </cell>
        </row>
        <row r="292">
          <cell r="A292" t="str">
            <v>5000400000</v>
          </cell>
          <cell r="C292" t="str">
            <v>POOL</v>
          </cell>
          <cell r="D292" t="str">
            <v>POOL970600</v>
          </cell>
          <cell r="F292">
            <v>124598</v>
          </cell>
        </row>
        <row r="293">
          <cell r="A293" t="str">
            <v>5000400000</v>
          </cell>
          <cell r="C293" t="str">
            <v>POOL</v>
          </cell>
          <cell r="D293" t="str">
            <v>POOL970600</v>
          </cell>
          <cell r="F293">
            <v>6188101.0300000003</v>
          </cell>
        </row>
        <row r="294">
          <cell r="A294" t="str">
            <v>5000400000</v>
          </cell>
          <cell r="C294" t="str">
            <v>SAUN</v>
          </cell>
          <cell r="D294" t="str">
            <v>SAUNRVRG00</v>
          </cell>
          <cell r="F294">
            <v>-1.03</v>
          </cell>
        </row>
        <row r="295">
          <cell r="A295" t="str">
            <v>5000400000</v>
          </cell>
          <cell r="C295" t="str">
            <v>SAUN</v>
          </cell>
          <cell r="D295" t="str">
            <v>SAUNRVRG00</v>
          </cell>
          <cell r="F295">
            <v>1.26</v>
          </cell>
        </row>
        <row r="296">
          <cell r="A296" t="str">
            <v>5000400000</v>
          </cell>
          <cell r="C296" t="str">
            <v>TBGS</v>
          </cell>
          <cell r="D296" t="str">
            <v>TBGSRVNR00</v>
          </cell>
          <cell r="F296">
            <v>-175445.06</v>
          </cell>
        </row>
        <row r="297">
          <cell r="A297" t="str">
            <v>5000400000</v>
          </cell>
          <cell r="C297" t="str">
            <v>TBGS</v>
          </cell>
          <cell r="D297" t="str">
            <v>TBGSRVNR00</v>
          </cell>
          <cell r="F297">
            <v>190937.45</v>
          </cell>
        </row>
        <row r="298">
          <cell r="A298" t="str">
            <v>5000800000</v>
          </cell>
          <cell r="C298" t="str">
            <v>EVGR</v>
          </cell>
          <cell r="D298" t="str">
            <v>HSHDRVNR00</v>
          </cell>
          <cell r="F298">
            <v>-1232925.53</v>
          </cell>
        </row>
        <row r="299">
          <cell r="A299" t="str">
            <v>5000800000</v>
          </cell>
          <cell r="C299" t="str">
            <v>EVGR</v>
          </cell>
          <cell r="D299" t="str">
            <v>HSHDRVNR00</v>
          </cell>
          <cell r="F299">
            <v>-245294.07999999999</v>
          </cell>
        </row>
        <row r="300">
          <cell r="A300" t="str">
            <v>5000800000</v>
          </cell>
          <cell r="C300" t="str">
            <v>EVGR</v>
          </cell>
          <cell r="D300" t="str">
            <v>HSHDRVNR00</v>
          </cell>
          <cell r="F300">
            <v>-1643105.93</v>
          </cell>
        </row>
        <row r="301">
          <cell r="A301" t="str">
            <v>5000800000</v>
          </cell>
          <cell r="C301" t="str">
            <v>EVGR</v>
          </cell>
          <cell r="D301" t="str">
            <v>HSHDRVNR00</v>
          </cell>
          <cell r="F301">
            <v>-1735978.22</v>
          </cell>
        </row>
        <row r="302">
          <cell r="A302" t="str">
            <v>5000800000</v>
          </cell>
          <cell r="C302" t="str">
            <v>EVGR</v>
          </cell>
          <cell r="D302" t="str">
            <v>HSHDRVNR00</v>
          </cell>
          <cell r="F302">
            <v>1811556.97</v>
          </cell>
        </row>
        <row r="303">
          <cell r="A303" t="str">
            <v>5000800000</v>
          </cell>
          <cell r="C303" t="str">
            <v>EVGR</v>
          </cell>
          <cell r="D303" t="str">
            <v>HSHDRVNR00</v>
          </cell>
          <cell r="F303">
            <v>1232925.53</v>
          </cell>
        </row>
        <row r="304">
          <cell r="A304" t="str">
            <v>5000800000</v>
          </cell>
          <cell r="C304" t="str">
            <v>EVGR</v>
          </cell>
          <cell r="D304" t="str">
            <v>HSHDRVNR00</v>
          </cell>
          <cell r="F304">
            <v>245294.07999999999</v>
          </cell>
        </row>
        <row r="305">
          <cell r="A305" t="str">
            <v>5000800000</v>
          </cell>
          <cell r="C305" t="str">
            <v>NEPG</v>
          </cell>
          <cell r="D305" t="str">
            <v>HNEPRVNR00</v>
          </cell>
          <cell r="F305">
            <v>-181187.41</v>
          </cell>
        </row>
        <row r="306">
          <cell r="A306" t="str">
            <v>5000800000</v>
          </cell>
          <cell r="C306" t="str">
            <v>NEPG</v>
          </cell>
          <cell r="D306" t="str">
            <v>HNEPRVNR00</v>
          </cell>
          <cell r="F306">
            <v>-1643105.93</v>
          </cell>
        </row>
        <row r="307">
          <cell r="A307" t="str">
            <v>5000800000</v>
          </cell>
          <cell r="C307" t="str">
            <v>NEPG</v>
          </cell>
          <cell r="D307" t="str">
            <v>HNEPRVNR00</v>
          </cell>
          <cell r="F307">
            <v>-245294.07999999999</v>
          </cell>
        </row>
        <row r="308">
          <cell r="A308" t="str">
            <v>5000800000</v>
          </cell>
          <cell r="C308" t="str">
            <v>NEPG</v>
          </cell>
          <cell r="D308" t="str">
            <v>HNEPRVNR00</v>
          </cell>
          <cell r="F308">
            <v>-223136.51</v>
          </cell>
        </row>
        <row r="309">
          <cell r="A309" t="str">
            <v>5000800000</v>
          </cell>
          <cell r="C309" t="str">
            <v>NEPG</v>
          </cell>
          <cell r="D309" t="str">
            <v>HNEPRVNR00</v>
          </cell>
          <cell r="F309">
            <v>245053.63</v>
          </cell>
        </row>
        <row r="310">
          <cell r="A310" t="str">
            <v>5000800000</v>
          </cell>
          <cell r="C310" t="str">
            <v>NEPG</v>
          </cell>
          <cell r="D310" t="str">
            <v>HNEPRVNR00</v>
          </cell>
          <cell r="F310">
            <v>181187.41</v>
          </cell>
        </row>
        <row r="311">
          <cell r="A311" t="str">
            <v>5000800000</v>
          </cell>
          <cell r="C311" t="str">
            <v>NEPG</v>
          </cell>
          <cell r="D311" t="str">
            <v>HNEPRVNR00</v>
          </cell>
          <cell r="F311">
            <v>1643105.93</v>
          </cell>
        </row>
        <row r="312">
          <cell r="A312" t="str">
            <v>5000800000</v>
          </cell>
          <cell r="C312" t="str">
            <v>OTTA</v>
          </cell>
          <cell r="D312" t="str">
            <v>HOSLRVNR00</v>
          </cell>
          <cell r="F312">
            <v>-54755.29</v>
          </cell>
        </row>
        <row r="313">
          <cell r="A313" t="str">
            <v>5000800000</v>
          </cell>
          <cell r="C313" t="str">
            <v>OTTA</v>
          </cell>
          <cell r="D313" t="str">
            <v>HOSLRVNR00</v>
          </cell>
          <cell r="F313">
            <v>-80857.25</v>
          </cell>
        </row>
        <row r="314">
          <cell r="A314" t="str">
            <v>5000800000</v>
          </cell>
          <cell r="C314" t="str">
            <v>OTTA</v>
          </cell>
          <cell r="D314" t="str">
            <v>HOSLRVNR00</v>
          </cell>
          <cell r="F314">
            <v>-67429.97</v>
          </cell>
        </row>
        <row r="315">
          <cell r="A315" t="str">
            <v>5000800000</v>
          </cell>
          <cell r="C315" t="str">
            <v>OTTA</v>
          </cell>
          <cell r="D315" t="str">
            <v>HOSLRVNR00</v>
          </cell>
          <cell r="F315">
            <v>80992.3</v>
          </cell>
        </row>
        <row r="316">
          <cell r="A316" t="str">
            <v>5000800000</v>
          </cell>
          <cell r="C316" t="str">
            <v>OTTA</v>
          </cell>
          <cell r="D316" t="str">
            <v>HOSLRVNR00</v>
          </cell>
          <cell r="F316">
            <v>54755.29</v>
          </cell>
        </row>
        <row r="317">
          <cell r="A317" t="str">
            <v>5000800000</v>
          </cell>
          <cell r="C317" t="str">
            <v>EVGR</v>
          </cell>
          <cell r="D317" t="str">
            <v>HSHDRVNR00</v>
          </cell>
          <cell r="F317">
            <v>-12063.87</v>
          </cell>
        </row>
        <row r="318">
          <cell r="A318" t="str">
            <v>5000800000</v>
          </cell>
          <cell r="C318" t="str">
            <v>EVGR</v>
          </cell>
          <cell r="D318" t="str">
            <v>HSHDRVNR00</v>
          </cell>
          <cell r="F318">
            <v>-3025.55</v>
          </cell>
        </row>
        <row r="319">
          <cell r="A319" t="str">
            <v>5000800000</v>
          </cell>
          <cell r="C319" t="str">
            <v>EVGR</v>
          </cell>
          <cell r="D319" t="str">
            <v>HSHDRVNR00</v>
          </cell>
          <cell r="F319">
            <v>-8257.9699999999993</v>
          </cell>
        </row>
        <row r="320">
          <cell r="A320" t="str">
            <v>5000800000</v>
          </cell>
          <cell r="C320" t="str">
            <v>EVGR</v>
          </cell>
          <cell r="D320" t="str">
            <v>HSHDRVNR00</v>
          </cell>
          <cell r="F320">
            <v>-4857.92</v>
          </cell>
        </row>
        <row r="321">
          <cell r="A321" t="str">
            <v>5000800000</v>
          </cell>
          <cell r="C321" t="str">
            <v>EVGR</v>
          </cell>
          <cell r="D321" t="str">
            <v>HSHDRVNR00</v>
          </cell>
          <cell r="F321">
            <v>1735978.22</v>
          </cell>
        </row>
        <row r="322">
          <cell r="A322" t="str">
            <v>5000800000</v>
          </cell>
          <cell r="C322" t="str">
            <v>NEPG</v>
          </cell>
          <cell r="D322" t="str">
            <v>HNEPRVNR00</v>
          </cell>
          <cell r="F322">
            <v>223136.51</v>
          </cell>
        </row>
        <row r="323">
          <cell r="A323" t="str">
            <v>5000800000</v>
          </cell>
          <cell r="C323" t="str">
            <v>OTTA</v>
          </cell>
          <cell r="D323" t="str">
            <v>HOSLRVNR00</v>
          </cell>
          <cell r="F323">
            <v>67429.97</v>
          </cell>
        </row>
        <row r="324">
          <cell r="A324" t="str">
            <v>5001200000</v>
          </cell>
          <cell r="C324" t="str">
            <v>ATGS</v>
          </cell>
          <cell r="D324" t="str">
            <v>ATGSRVNR00</v>
          </cell>
          <cell r="F324">
            <v>-505949.39</v>
          </cell>
        </row>
        <row r="325">
          <cell r="A325" t="str">
            <v>5001200000</v>
          </cell>
          <cell r="C325" t="str">
            <v>ATGS</v>
          </cell>
          <cell r="D325" t="str">
            <v>ATGSRVNR00</v>
          </cell>
          <cell r="F325">
            <v>-639591.89</v>
          </cell>
        </row>
        <row r="326">
          <cell r="A326" t="str">
            <v>5001200000</v>
          </cell>
          <cell r="C326" t="str">
            <v>ATGS</v>
          </cell>
          <cell r="D326" t="str">
            <v>ATGSRVNR00</v>
          </cell>
          <cell r="F326">
            <v>505874.95</v>
          </cell>
        </row>
        <row r="327">
          <cell r="A327" t="str">
            <v>5001200000</v>
          </cell>
          <cell r="C327" t="str">
            <v>DNGS</v>
          </cell>
          <cell r="D327" t="str">
            <v>DNGSRVRG00</v>
          </cell>
          <cell r="F327">
            <v>-519.82000000000005</v>
          </cell>
        </row>
        <row r="328">
          <cell r="A328" t="str">
            <v>5001200000</v>
          </cell>
          <cell r="C328" t="str">
            <v>DNGS</v>
          </cell>
          <cell r="D328" t="str">
            <v>DNGSRVRG00</v>
          </cell>
          <cell r="F328">
            <v>-3032.05</v>
          </cell>
        </row>
        <row r="329">
          <cell r="A329" t="str">
            <v>5001200000</v>
          </cell>
          <cell r="C329" t="str">
            <v>DNGS</v>
          </cell>
          <cell r="D329" t="str">
            <v>DNGSRVRG00</v>
          </cell>
          <cell r="F329">
            <v>955.99</v>
          </cell>
        </row>
        <row r="330">
          <cell r="A330" t="str">
            <v>5001200000</v>
          </cell>
          <cell r="C330" t="str">
            <v>LTGS</v>
          </cell>
          <cell r="D330" t="str">
            <v>LTGSRVNR00</v>
          </cell>
          <cell r="F330">
            <v>-177629.03</v>
          </cell>
        </row>
        <row r="331">
          <cell r="A331" t="str">
            <v>5001200000</v>
          </cell>
          <cell r="C331" t="str">
            <v>LTGS</v>
          </cell>
          <cell r="D331" t="str">
            <v>LTGSRVNR00</v>
          </cell>
          <cell r="F331">
            <v>-211031.55</v>
          </cell>
        </row>
        <row r="332">
          <cell r="A332" t="str">
            <v>5001200000</v>
          </cell>
          <cell r="C332" t="str">
            <v>LTGS</v>
          </cell>
          <cell r="D332" t="str">
            <v>LTGSRVNR00</v>
          </cell>
          <cell r="F332">
            <v>174244.44</v>
          </cell>
        </row>
        <row r="333">
          <cell r="A333" t="str">
            <v>5001200000</v>
          </cell>
          <cell r="C333" t="str">
            <v>LXGS</v>
          </cell>
          <cell r="D333" t="str">
            <v>LXGSRVNR00</v>
          </cell>
          <cell r="F333">
            <v>-40114.76</v>
          </cell>
        </row>
        <row r="334">
          <cell r="A334" t="str">
            <v>5001200000</v>
          </cell>
          <cell r="C334" t="str">
            <v>NAPG</v>
          </cell>
          <cell r="D334" t="str">
            <v>DCEWRVRG00</v>
          </cell>
          <cell r="F334">
            <v>-146.01</v>
          </cell>
        </row>
        <row r="335">
          <cell r="A335" t="str">
            <v>5001200000</v>
          </cell>
          <cell r="C335" t="str">
            <v>NAPG</v>
          </cell>
          <cell r="D335" t="str">
            <v>DCEWRVRG00</v>
          </cell>
          <cell r="F335">
            <v>-914.86</v>
          </cell>
        </row>
        <row r="336">
          <cell r="A336" t="str">
            <v>5001200000</v>
          </cell>
          <cell r="C336" t="str">
            <v>NAPG</v>
          </cell>
          <cell r="D336" t="str">
            <v>DCEWRVRG00</v>
          </cell>
          <cell r="F336">
            <v>146.01</v>
          </cell>
        </row>
        <row r="337">
          <cell r="A337" t="str">
            <v>5001200000</v>
          </cell>
          <cell r="C337" t="str">
            <v>NAPG</v>
          </cell>
          <cell r="D337" t="str">
            <v>SAB1RVRG00</v>
          </cell>
          <cell r="F337">
            <v>-104449.21</v>
          </cell>
        </row>
        <row r="338">
          <cell r="A338" t="str">
            <v>5001200000</v>
          </cell>
          <cell r="C338" t="str">
            <v>NAPG</v>
          </cell>
          <cell r="D338" t="str">
            <v>SAB1RVRG00</v>
          </cell>
          <cell r="F338">
            <v>-150317.6</v>
          </cell>
        </row>
        <row r="339">
          <cell r="A339" t="str">
            <v>5001200000</v>
          </cell>
          <cell r="C339" t="str">
            <v>NAPG</v>
          </cell>
          <cell r="D339" t="str">
            <v>SAB1RVRG00</v>
          </cell>
          <cell r="F339">
            <v>95152.639999999999</v>
          </cell>
        </row>
        <row r="340">
          <cell r="A340" t="str">
            <v>5001200000</v>
          </cell>
          <cell r="C340" t="str">
            <v>NAPG</v>
          </cell>
          <cell r="D340" t="str">
            <v>SAB2RVRG00</v>
          </cell>
          <cell r="F340">
            <v>-668865.15</v>
          </cell>
        </row>
        <row r="341">
          <cell r="A341" t="str">
            <v>5001200000</v>
          </cell>
          <cell r="C341" t="str">
            <v>NAPG</v>
          </cell>
          <cell r="D341" t="str">
            <v>SAB2RVRG00</v>
          </cell>
          <cell r="F341">
            <v>-140869.29</v>
          </cell>
        </row>
        <row r="342">
          <cell r="A342" t="str">
            <v>5001200000</v>
          </cell>
          <cell r="C342" t="str">
            <v>NAPG</v>
          </cell>
          <cell r="D342" t="str">
            <v>SAB2RVRG00</v>
          </cell>
          <cell r="F342">
            <v>666630.91</v>
          </cell>
        </row>
        <row r="343">
          <cell r="A343" t="str">
            <v>5001200000</v>
          </cell>
          <cell r="C343" t="str">
            <v>NAPG</v>
          </cell>
          <cell r="D343" t="str">
            <v>SABPRVRG00</v>
          </cell>
          <cell r="F343">
            <v>-109289.60000000001</v>
          </cell>
        </row>
        <row r="344">
          <cell r="A344" t="str">
            <v>5001200000</v>
          </cell>
          <cell r="C344" t="str">
            <v>NAPG</v>
          </cell>
          <cell r="D344" t="str">
            <v>SABPRVRG00</v>
          </cell>
          <cell r="F344">
            <v>-43960.5</v>
          </cell>
        </row>
        <row r="345">
          <cell r="A345" t="str">
            <v>5001200000</v>
          </cell>
          <cell r="C345" t="str">
            <v>NAPG</v>
          </cell>
          <cell r="D345" t="str">
            <v>SABPRVRG00</v>
          </cell>
          <cell r="F345">
            <v>104713.93</v>
          </cell>
        </row>
        <row r="346">
          <cell r="A346" t="str">
            <v>5001200000</v>
          </cell>
          <cell r="C346" t="str">
            <v>NEPG</v>
          </cell>
          <cell r="D346" t="str">
            <v>HNEPRVNR00</v>
          </cell>
          <cell r="F346">
            <v>-298252.58</v>
          </cell>
        </row>
        <row r="347">
          <cell r="A347" t="str">
            <v>5001200000</v>
          </cell>
          <cell r="C347" t="str">
            <v>NEPG</v>
          </cell>
          <cell r="D347" t="str">
            <v>HNEPRVNR00</v>
          </cell>
          <cell r="F347">
            <v>-6759.17</v>
          </cell>
        </row>
        <row r="348">
          <cell r="A348" t="str">
            <v>5001200000</v>
          </cell>
          <cell r="C348" t="str">
            <v>NEPG</v>
          </cell>
          <cell r="D348" t="str">
            <v>HNEPRVNR00</v>
          </cell>
          <cell r="F348">
            <v>460283.44</v>
          </cell>
        </row>
        <row r="349">
          <cell r="A349" t="str">
            <v>5001200000</v>
          </cell>
          <cell r="C349" t="str">
            <v>NTGS</v>
          </cell>
          <cell r="D349" t="str">
            <v>NTGSRVNR00</v>
          </cell>
          <cell r="F349">
            <v>-572735.65</v>
          </cell>
        </row>
        <row r="350">
          <cell r="A350" t="str">
            <v>5001200000</v>
          </cell>
          <cell r="C350" t="str">
            <v>NTGS</v>
          </cell>
          <cell r="D350" t="str">
            <v>NTGSRVNR00</v>
          </cell>
          <cell r="F350">
            <v>-619461.82999999996</v>
          </cell>
        </row>
        <row r="351">
          <cell r="A351" t="str">
            <v>5001200000</v>
          </cell>
          <cell r="C351" t="str">
            <v>NTGS</v>
          </cell>
          <cell r="D351" t="str">
            <v>NTGSRVNR00</v>
          </cell>
          <cell r="F351">
            <v>566476.01</v>
          </cell>
        </row>
        <row r="352">
          <cell r="A352" t="str">
            <v>5001200000</v>
          </cell>
          <cell r="C352" t="str">
            <v>NWPG</v>
          </cell>
          <cell r="D352" t="str">
            <v>HNWPRVNR00</v>
          </cell>
          <cell r="F352">
            <v>-591092.07999999996</v>
          </cell>
        </row>
        <row r="353">
          <cell r="A353" t="str">
            <v>5001200000</v>
          </cell>
          <cell r="C353" t="str">
            <v>NWPG</v>
          </cell>
          <cell r="D353" t="str">
            <v>HNWPRVNR00</v>
          </cell>
          <cell r="F353">
            <v>-449272.71</v>
          </cell>
        </row>
        <row r="354">
          <cell r="A354" t="str">
            <v>5001200000</v>
          </cell>
          <cell r="C354" t="str">
            <v>NWPG</v>
          </cell>
          <cell r="D354" t="str">
            <v>HNWPRVNR00</v>
          </cell>
          <cell r="F354">
            <v>537365.4</v>
          </cell>
        </row>
        <row r="355">
          <cell r="A355" t="str">
            <v>5001200000</v>
          </cell>
          <cell r="C355" t="str">
            <v>NWPG</v>
          </cell>
          <cell r="D355" t="str">
            <v>HNWPRVNR00</v>
          </cell>
          <cell r="F355">
            <v>45772.78</v>
          </cell>
        </row>
        <row r="356">
          <cell r="A356" t="str">
            <v>5001200000</v>
          </cell>
          <cell r="C356" t="str">
            <v>OTTA</v>
          </cell>
          <cell r="D356" t="str">
            <v>HOSLRVNR00</v>
          </cell>
          <cell r="F356">
            <v>-174274.68</v>
          </cell>
        </row>
        <row r="357">
          <cell r="A357" t="str">
            <v>5001200000</v>
          </cell>
          <cell r="C357" t="str">
            <v>OTTA</v>
          </cell>
          <cell r="D357" t="str">
            <v>HOSLRVNR00</v>
          </cell>
          <cell r="F357">
            <v>-28587.94</v>
          </cell>
        </row>
        <row r="358">
          <cell r="A358" t="str">
            <v>5001200000</v>
          </cell>
          <cell r="C358" t="str">
            <v>OTTA</v>
          </cell>
          <cell r="D358" t="str">
            <v>HOSLRVNR00</v>
          </cell>
          <cell r="F358">
            <v>91646.94</v>
          </cell>
        </row>
        <row r="359">
          <cell r="A359" t="str">
            <v>5001200000</v>
          </cell>
          <cell r="C359" t="str">
            <v>OTTA</v>
          </cell>
          <cell r="D359" t="str">
            <v>HOSLRVNR00</v>
          </cell>
          <cell r="F359">
            <v>4109.59</v>
          </cell>
        </row>
        <row r="360">
          <cell r="A360" t="str">
            <v>5001200000</v>
          </cell>
          <cell r="C360" t="str">
            <v>PNGS</v>
          </cell>
          <cell r="D360" t="str">
            <v>PNGARVRG00</v>
          </cell>
          <cell r="F360">
            <v>-262.94</v>
          </cell>
        </row>
        <row r="361">
          <cell r="A361" t="str">
            <v>5001200000</v>
          </cell>
          <cell r="C361" t="str">
            <v>PNGS</v>
          </cell>
          <cell r="D361" t="str">
            <v>PNGARVRG00</v>
          </cell>
          <cell r="F361">
            <v>-2580.86</v>
          </cell>
        </row>
        <row r="362">
          <cell r="A362" t="str">
            <v>5001200000</v>
          </cell>
          <cell r="C362" t="str">
            <v>PNGS</v>
          </cell>
          <cell r="D362" t="str">
            <v>PNGARVRG00</v>
          </cell>
          <cell r="F362">
            <v>263.02999999999997</v>
          </cell>
        </row>
        <row r="363">
          <cell r="A363" t="str">
            <v>5001200000</v>
          </cell>
          <cell r="C363" t="str">
            <v>PNGS</v>
          </cell>
          <cell r="D363" t="str">
            <v>PNGBRVRG00</v>
          </cell>
          <cell r="F363">
            <v>-15637.49</v>
          </cell>
        </row>
        <row r="364">
          <cell r="A364" t="str">
            <v>5001200000</v>
          </cell>
          <cell r="C364" t="str">
            <v>PNGS</v>
          </cell>
          <cell r="D364" t="str">
            <v>PNGBRVRG00</v>
          </cell>
          <cell r="F364">
            <v>-21140.97</v>
          </cell>
        </row>
        <row r="365">
          <cell r="A365" t="str">
            <v>5001200000</v>
          </cell>
          <cell r="C365" t="str">
            <v>PNGS</v>
          </cell>
          <cell r="D365" t="str">
            <v>PNGBRVRG00</v>
          </cell>
          <cell r="F365">
            <v>15637.73</v>
          </cell>
        </row>
        <row r="366">
          <cell r="A366" t="str">
            <v>5001200000</v>
          </cell>
          <cell r="C366" t="str">
            <v>POOL</v>
          </cell>
          <cell r="D366" t="str">
            <v>POOL970600</v>
          </cell>
          <cell r="F366">
            <v>-3444461.85</v>
          </cell>
        </row>
        <row r="367">
          <cell r="A367" t="str">
            <v>5001200000</v>
          </cell>
          <cell r="C367" t="str">
            <v>POOL</v>
          </cell>
          <cell r="D367" t="str">
            <v>POOL970600</v>
          </cell>
          <cell r="F367">
            <v>50213.26</v>
          </cell>
        </row>
        <row r="368">
          <cell r="A368" t="str">
            <v>5001200000</v>
          </cell>
          <cell r="C368" t="str">
            <v>POOL</v>
          </cell>
          <cell r="D368" t="str">
            <v>POOL970600</v>
          </cell>
          <cell r="F368">
            <v>3394248.59</v>
          </cell>
        </row>
        <row r="369">
          <cell r="A369" t="str">
            <v>5001200000</v>
          </cell>
          <cell r="C369" t="str">
            <v>SAUN</v>
          </cell>
          <cell r="D369" t="str">
            <v>SAUNRVRG00</v>
          </cell>
          <cell r="F369">
            <v>-4245.5</v>
          </cell>
        </row>
        <row r="370">
          <cell r="A370" t="str">
            <v>5001200000</v>
          </cell>
          <cell r="C370" t="str">
            <v>SAUN</v>
          </cell>
          <cell r="D370" t="str">
            <v>SAUNRVRG00</v>
          </cell>
          <cell r="F370">
            <v>-12332.38</v>
          </cell>
        </row>
        <row r="371">
          <cell r="A371" t="str">
            <v>5001200000</v>
          </cell>
          <cell r="C371" t="str">
            <v>SAUN</v>
          </cell>
          <cell r="D371" t="str">
            <v>SAUNRVRG00</v>
          </cell>
          <cell r="F371">
            <v>7226.1</v>
          </cell>
        </row>
        <row r="372">
          <cell r="A372" t="str">
            <v>5001200000</v>
          </cell>
          <cell r="C372" t="str">
            <v>TBGS</v>
          </cell>
          <cell r="D372" t="str">
            <v>TBGSRVNR00</v>
          </cell>
          <cell r="F372">
            <v>-171425.43</v>
          </cell>
        </row>
        <row r="373">
          <cell r="A373" t="str">
            <v>5001200000</v>
          </cell>
          <cell r="C373" t="str">
            <v>TBGS</v>
          </cell>
          <cell r="D373" t="str">
            <v>TBGSRVNR00</v>
          </cell>
          <cell r="F373">
            <v>-398296.69</v>
          </cell>
        </row>
        <row r="374">
          <cell r="A374" t="str">
            <v>5001200000</v>
          </cell>
          <cell r="C374" t="str">
            <v>TBGS</v>
          </cell>
          <cell r="D374" t="str">
            <v>TBGSRVNR00</v>
          </cell>
          <cell r="F374">
            <v>171396.39</v>
          </cell>
        </row>
        <row r="375">
          <cell r="A375" t="str">
            <v>5001200000</v>
          </cell>
          <cell r="C375" t="str">
            <v>ATGS</v>
          </cell>
          <cell r="D375" t="str">
            <v>ATGSRVNR00</v>
          </cell>
          <cell r="F375">
            <v>-669475.87</v>
          </cell>
        </row>
        <row r="376">
          <cell r="A376" t="str">
            <v>5001200000</v>
          </cell>
          <cell r="C376" t="str">
            <v>ATGS</v>
          </cell>
          <cell r="D376" t="str">
            <v>ATGSRVNR00</v>
          </cell>
          <cell r="F376">
            <v>639591.89</v>
          </cell>
        </row>
        <row r="377">
          <cell r="A377" t="str">
            <v>5001200000</v>
          </cell>
          <cell r="C377" t="str">
            <v>DNGS</v>
          </cell>
          <cell r="D377" t="str">
            <v>DNGSRVRG00</v>
          </cell>
          <cell r="F377">
            <v>-3523.16</v>
          </cell>
        </row>
        <row r="378">
          <cell r="A378" t="str">
            <v>5001200000</v>
          </cell>
          <cell r="C378" t="str">
            <v>DNGS</v>
          </cell>
          <cell r="D378" t="str">
            <v>DNGSRVRG00</v>
          </cell>
          <cell r="F378">
            <v>3032.05</v>
          </cell>
        </row>
        <row r="379">
          <cell r="A379" t="str">
            <v>5001200000</v>
          </cell>
          <cell r="C379" t="str">
            <v>LTGS</v>
          </cell>
          <cell r="D379" t="str">
            <v>LTGSRVNR00</v>
          </cell>
          <cell r="F379">
            <v>-185867.54</v>
          </cell>
        </row>
        <row r="380">
          <cell r="A380" t="str">
            <v>5001200000</v>
          </cell>
          <cell r="C380" t="str">
            <v>LTGS</v>
          </cell>
          <cell r="D380" t="str">
            <v>LTGSRVNR00</v>
          </cell>
          <cell r="F380">
            <v>211031.55</v>
          </cell>
        </row>
        <row r="381">
          <cell r="A381" t="str">
            <v>5001200000</v>
          </cell>
          <cell r="C381" t="str">
            <v>LXGS</v>
          </cell>
          <cell r="D381" t="str">
            <v>LXGSRVNR00</v>
          </cell>
          <cell r="F381">
            <v>-40114.89</v>
          </cell>
        </row>
        <row r="382">
          <cell r="A382" t="str">
            <v>5001200000</v>
          </cell>
          <cell r="C382" t="str">
            <v>LXGS</v>
          </cell>
          <cell r="D382" t="str">
            <v>LXGSRVNR00</v>
          </cell>
          <cell r="F382">
            <v>40114.76</v>
          </cell>
        </row>
        <row r="383">
          <cell r="A383" t="str">
            <v>5001200000</v>
          </cell>
          <cell r="C383" t="str">
            <v>NAPG</v>
          </cell>
          <cell r="D383" t="str">
            <v>DCEWRVRG00</v>
          </cell>
          <cell r="F383">
            <v>-915.03</v>
          </cell>
        </row>
        <row r="384">
          <cell r="A384" t="str">
            <v>5001200000</v>
          </cell>
          <cell r="C384" t="str">
            <v>NAPG</v>
          </cell>
          <cell r="D384" t="str">
            <v>DCEWRVRG00</v>
          </cell>
          <cell r="F384">
            <v>914.86</v>
          </cell>
        </row>
        <row r="385">
          <cell r="A385" t="str">
            <v>5001200000</v>
          </cell>
          <cell r="C385" t="str">
            <v>NAPG</v>
          </cell>
          <cell r="D385" t="str">
            <v>SAB1RVRG00</v>
          </cell>
          <cell r="F385">
            <v>-145979.98000000001</v>
          </cell>
        </row>
        <row r="386">
          <cell r="A386" t="str">
            <v>5001200000</v>
          </cell>
          <cell r="C386" t="str">
            <v>NAPG</v>
          </cell>
          <cell r="D386" t="str">
            <v>SAB1RVRG00</v>
          </cell>
          <cell r="F386">
            <v>150317.6</v>
          </cell>
        </row>
        <row r="387">
          <cell r="A387" t="str">
            <v>5001200000</v>
          </cell>
          <cell r="C387" t="str">
            <v>NAPG</v>
          </cell>
          <cell r="D387" t="str">
            <v>SAB2RVRG00</v>
          </cell>
          <cell r="F387">
            <v>-137419.35</v>
          </cell>
        </row>
        <row r="388">
          <cell r="A388" t="str">
            <v>5001200000</v>
          </cell>
          <cell r="C388" t="str">
            <v>NAPG</v>
          </cell>
          <cell r="D388" t="str">
            <v>SAB2RVRG00</v>
          </cell>
          <cell r="F388">
            <v>140869.29</v>
          </cell>
        </row>
        <row r="389">
          <cell r="A389" t="str">
            <v>5001200000</v>
          </cell>
          <cell r="C389" t="str">
            <v>NAPG</v>
          </cell>
          <cell r="D389" t="str">
            <v>SABPRVRG00</v>
          </cell>
          <cell r="F389">
            <v>-45547.02</v>
          </cell>
        </row>
        <row r="390">
          <cell r="A390" t="str">
            <v>5001200000</v>
          </cell>
          <cell r="C390" t="str">
            <v>NAPG</v>
          </cell>
          <cell r="D390" t="str">
            <v>SABPRVRG00</v>
          </cell>
          <cell r="F390">
            <v>43960.5</v>
          </cell>
        </row>
        <row r="391">
          <cell r="A391" t="str">
            <v>5001200000</v>
          </cell>
          <cell r="C391" t="str">
            <v>NEPG</v>
          </cell>
          <cell r="D391" t="str">
            <v>HNEPRVNR00</v>
          </cell>
          <cell r="F391">
            <v>-67887.92</v>
          </cell>
        </row>
        <row r="392">
          <cell r="A392" t="str">
            <v>5001200000</v>
          </cell>
          <cell r="C392" t="str">
            <v>NEPG</v>
          </cell>
          <cell r="D392" t="str">
            <v>HNEPRVNR00</v>
          </cell>
          <cell r="F392">
            <v>6759.17</v>
          </cell>
        </row>
        <row r="393">
          <cell r="A393" t="str">
            <v>5001200000</v>
          </cell>
          <cell r="C393" t="str">
            <v>NTGS</v>
          </cell>
          <cell r="D393" t="str">
            <v>NTGSRVNR00</v>
          </cell>
          <cell r="F393">
            <v>-637015.07999999996</v>
          </cell>
        </row>
        <row r="394">
          <cell r="A394" t="str">
            <v>5001200000</v>
          </cell>
          <cell r="C394" t="str">
            <v>NTGS</v>
          </cell>
          <cell r="D394" t="str">
            <v>NTGSRVNR00</v>
          </cell>
          <cell r="F394">
            <v>619461.82999999996</v>
          </cell>
        </row>
        <row r="395">
          <cell r="A395" t="str">
            <v>5001200000</v>
          </cell>
          <cell r="C395" t="str">
            <v>NWPG</v>
          </cell>
          <cell r="D395" t="str">
            <v>HNWLACNR00</v>
          </cell>
          <cell r="F395">
            <v>-43512.15</v>
          </cell>
        </row>
        <row r="396">
          <cell r="A396" t="str">
            <v>5001200000</v>
          </cell>
          <cell r="C396" t="str">
            <v>NWPG</v>
          </cell>
          <cell r="D396" t="str">
            <v>HNWPRVNR00</v>
          </cell>
          <cell r="F396">
            <v>-460655.3</v>
          </cell>
        </row>
        <row r="397">
          <cell r="A397" t="str">
            <v>5001200000</v>
          </cell>
          <cell r="C397" t="str">
            <v>NWPG</v>
          </cell>
          <cell r="D397" t="str">
            <v>HNWPRVNR00</v>
          </cell>
          <cell r="F397">
            <v>449272.71</v>
          </cell>
        </row>
        <row r="398">
          <cell r="A398" t="str">
            <v>5001200000</v>
          </cell>
          <cell r="C398" t="str">
            <v>NWPG</v>
          </cell>
          <cell r="D398" t="str">
            <v>HNWPRVNR00</v>
          </cell>
          <cell r="F398">
            <v>45652.88</v>
          </cell>
        </row>
        <row r="399">
          <cell r="A399" t="str">
            <v>5001200000</v>
          </cell>
          <cell r="C399" t="str">
            <v>OTTA</v>
          </cell>
          <cell r="D399" t="str">
            <v>HOSLRVNR00</v>
          </cell>
          <cell r="F399">
            <v>-48589.77</v>
          </cell>
        </row>
        <row r="400">
          <cell r="A400" t="str">
            <v>5001200000</v>
          </cell>
          <cell r="C400" t="str">
            <v>OTTA</v>
          </cell>
          <cell r="D400" t="str">
            <v>HOSLRVNR00</v>
          </cell>
          <cell r="F400">
            <v>28587.94</v>
          </cell>
        </row>
        <row r="401">
          <cell r="A401" t="str">
            <v>5001200000</v>
          </cell>
          <cell r="C401" t="str">
            <v>PNGS</v>
          </cell>
          <cell r="D401" t="str">
            <v>PNGARVRG00</v>
          </cell>
          <cell r="F401">
            <v>-11738.64</v>
          </cell>
        </row>
        <row r="402">
          <cell r="A402" t="str">
            <v>5001200000</v>
          </cell>
          <cell r="C402" t="str">
            <v>PNGS</v>
          </cell>
          <cell r="D402" t="str">
            <v>PNGARVRG00</v>
          </cell>
          <cell r="F402">
            <v>2580.86</v>
          </cell>
        </row>
        <row r="403">
          <cell r="A403" t="str">
            <v>5001200000</v>
          </cell>
          <cell r="C403" t="str">
            <v>PNGS</v>
          </cell>
          <cell r="D403" t="str">
            <v>PNGBRVRG00</v>
          </cell>
          <cell r="F403">
            <v>-22598.69</v>
          </cell>
        </row>
        <row r="404">
          <cell r="A404" t="str">
            <v>5001200000</v>
          </cell>
          <cell r="C404" t="str">
            <v>PNGS</v>
          </cell>
          <cell r="D404" t="str">
            <v>PNGBRVRG00</v>
          </cell>
          <cell r="F404">
            <v>21140.97</v>
          </cell>
        </row>
        <row r="405">
          <cell r="A405" t="str">
            <v>5001200000</v>
          </cell>
          <cell r="C405" t="str">
            <v>POOL</v>
          </cell>
          <cell r="D405" t="str">
            <v>POOL970600</v>
          </cell>
          <cell r="F405">
            <v>-3008182.73</v>
          </cell>
        </row>
        <row r="406">
          <cell r="A406" t="str">
            <v>5001200000</v>
          </cell>
          <cell r="C406" t="str">
            <v>POOL</v>
          </cell>
          <cell r="D406" t="str">
            <v>POOL970600</v>
          </cell>
          <cell r="F406">
            <v>2909631.66</v>
          </cell>
        </row>
        <row r="407">
          <cell r="A407" t="str">
            <v>5001200000</v>
          </cell>
          <cell r="C407" t="str">
            <v>POOL</v>
          </cell>
          <cell r="D407" t="str">
            <v>POOL970600</v>
          </cell>
          <cell r="F407">
            <v>98551.07</v>
          </cell>
        </row>
        <row r="408">
          <cell r="A408" t="str">
            <v>5001200000</v>
          </cell>
          <cell r="C408" t="str">
            <v>SAUN</v>
          </cell>
          <cell r="D408" t="str">
            <v>SAUNRVRG00</v>
          </cell>
          <cell r="F408">
            <v>-9683.0400000000009</v>
          </cell>
        </row>
        <row r="409">
          <cell r="A409" t="str">
            <v>5001200000</v>
          </cell>
          <cell r="C409" t="str">
            <v>SAUN</v>
          </cell>
          <cell r="D409" t="str">
            <v>SAUNRVRG00</v>
          </cell>
          <cell r="F409">
            <v>12332.38</v>
          </cell>
        </row>
        <row r="410">
          <cell r="A410" t="str">
            <v>5001200000</v>
          </cell>
          <cell r="C410" t="str">
            <v>TBGS</v>
          </cell>
          <cell r="D410" t="str">
            <v>TBGSRVNR00</v>
          </cell>
          <cell r="F410">
            <v>-422620.38</v>
          </cell>
        </row>
        <row r="411">
          <cell r="A411" t="str">
            <v>5001200000</v>
          </cell>
          <cell r="C411" t="str">
            <v>TBGS</v>
          </cell>
          <cell r="D411" t="str">
            <v>TBGSRVNR00</v>
          </cell>
          <cell r="F411">
            <v>398296.69</v>
          </cell>
        </row>
        <row r="412">
          <cell r="A412" t="str">
            <v>5002000000</v>
          </cell>
          <cell r="C412" t="str">
            <v>ATGS</v>
          </cell>
          <cell r="D412" t="str">
            <v>ATGSRVNR00</v>
          </cell>
          <cell r="F412">
            <v>-134.31</v>
          </cell>
        </row>
        <row r="413">
          <cell r="A413" t="str">
            <v>5002000000</v>
          </cell>
          <cell r="C413" t="str">
            <v>ATGS</v>
          </cell>
          <cell r="D413" t="str">
            <v>ATGSRVNR00</v>
          </cell>
          <cell r="F413">
            <v>269.91000000000003</v>
          </cell>
        </row>
        <row r="414">
          <cell r="A414" t="str">
            <v>5002000000</v>
          </cell>
          <cell r="C414" t="str">
            <v>DNGS</v>
          </cell>
          <cell r="D414" t="str">
            <v>DNGSRVRG00</v>
          </cell>
          <cell r="F414">
            <v>-28026.75</v>
          </cell>
        </row>
        <row r="415">
          <cell r="A415" t="str">
            <v>5002000000</v>
          </cell>
          <cell r="C415" t="str">
            <v>DNGS</v>
          </cell>
          <cell r="D415" t="str">
            <v>DNGSRVRG00</v>
          </cell>
          <cell r="F415">
            <v>-8409.61</v>
          </cell>
        </row>
        <row r="416">
          <cell r="A416" t="str">
            <v>5002000000</v>
          </cell>
          <cell r="C416" t="str">
            <v>DNGS</v>
          </cell>
          <cell r="D416" t="str">
            <v>DNGSRVRG00</v>
          </cell>
          <cell r="F416">
            <v>18917.689999999999</v>
          </cell>
        </row>
        <row r="417">
          <cell r="A417" t="str">
            <v>5002000000</v>
          </cell>
          <cell r="C417" t="str">
            <v>LTGS</v>
          </cell>
          <cell r="D417" t="str">
            <v>LTGSRVNR00</v>
          </cell>
          <cell r="F417">
            <v>-176021.39</v>
          </cell>
        </row>
        <row r="418">
          <cell r="A418" t="str">
            <v>5002000000</v>
          </cell>
          <cell r="C418" t="str">
            <v>LTGS</v>
          </cell>
          <cell r="D418" t="str">
            <v>LTGSRVNR00</v>
          </cell>
          <cell r="F418">
            <v>-226141.22</v>
          </cell>
        </row>
        <row r="419">
          <cell r="A419" t="str">
            <v>5002000000</v>
          </cell>
          <cell r="C419" t="str">
            <v>LTGS</v>
          </cell>
          <cell r="D419" t="str">
            <v>LTGSRVNR00</v>
          </cell>
          <cell r="F419">
            <v>139225.69</v>
          </cell>
        </row>
        <row r="420">
          <cell r="A420" t="str">
            <v>5002000000</v>
          </cell>
          <cell r="C420" t="str">
            <v>LXGS</v>
          </cell>
          <cell r="D420" t="str">
            <v>LXGSRVNR00</v>
          </cell>
          <cell r="F420">
            <v>-50.7</v>
          </cell>
        </row>
        <row r="421">
          <cell r="A421" t="str">
            <v>5002000000</v>
          </cell>
          <cell r="C421" t="str">
            <v>NAPG</v>
          </cell>
          <cell r="D421" t="str">
            <v>DCEWRVRG00</v>
          </cell>
          <cell r="F421">
            <v>-5688.33</v>
          </cell>
        </row>
        <row r="422">
          <cell r="A422" t="str">
            <v>5002000000</v>
          </cell>
          <cell r="C422" t="str">
            <v>NAPG</v>
          </cell>
          <cell r="D422" t="str">
            <v>DCEWRVRG00</v>
          </cell>
          <cell r="F422">
            <v>-976.92</v>
          </cell>
        </row>
        <row r="423">
          <cell r="A423" t="str">
            <v>5002000000</v>
          </cell>
          <cell r="C423" t="str">
            <v>NAPG</v>
          </cell>
          <cell r="D423" t="str">
            <v>DCEWRVRG00</v>
          </cell>
          <cell r="F423">
            <v>4253.2</v>
          </cell>
        </row>
        <row r="424">
          <cell r="A424" t="str">
            <v>5002000000</v>
          </cell>
          <cell r="C424" t="str">
            <v>NAPG</v>
          </cell>
          <cell r="D424" t="str">
            <v>SAB1RVRG00</v>
          </cell>
          <cell r="F424">
            <v>-119410.01</v>
          </cell>
        </row>
        <row r="425">
          <cell r="A425" t="str">
            <v>5002000000</v>
          </cell>
          <cell r="C425" t="str">
            <v>NAPG</v>
          </cell>
          <cell r="D425" t="str">
            <v>SAB1RVRG00</v>
          </cell>
          <cell r="F425">
            <v>-105826.65</v>
          </cell>
        </row>
        <row r="426">
          <cell r="A426" t="str">
            <v>5002000000</v>
          </cell>
          <cell r="C426" t="str">
            <v>NAPG</v>
          </cell>
          <cell r="D426" t="str">
            <v>SAB1RVRG00</v>
          </cell>
          <cell r="F426">
            <v>102352.93</v>
          </cell>
        </row>
        <row r="427">
          <cell r="A427" t="str">
            <v>5002000000</v>
          </cell>
          <cell r="C427" t="str">
            <v>NAPG</v>
          </cell>
          <cell r="D427" t="str">
            <v>SAB2RVRG00</v>
          </cell>
          <cell r="F427">
            <v>-23677.200000000001</v>
          </cell>
        </row>
        <row r="428">
          <cell r="A428" t="str">
            <v>5002000000</v>
          </cell>
          <cell r="C428" t="str">
            <v>NAPG</v>
          </cell>
          <cell r="D428" t="str">
            <v>SAB2RVRG00</v>
          </cell>
          <cell r="F428">
            <v>-44732.45</v>
          </cell>
        </row>
        <row r="429">
          <cell r="A429" t="str">
            <v>5002000000</v>
          </cell>
          <cell r="C429" t="str">
            <v>NAPG</v>
          </cell>
          <cell r="D429" t="str">
            <v>SAB2RVRG00</v>
          </cell>
          <cell r="F429">
            <v>32523.57</v>
          </cell>
        </row>
        <row r="430">
          <cell r="A430" t="str">
            <v>5002000000</v>
          </cell>
          <cell r="C430" t="str">
            <v>NAPG</v>
          </cell>
          <cell r="D430" t="str">
            <v>SABPRVRG00</v>
          </cell>
          <cell r="F430">
            <v>-143574.63</v>
          </cell>
        </row>
        <row r="431">
          <cell r="A431" t="str">
            <v>5002000000</v>
          </cell>
          <cell r="C431" t="str">
            <v>NAPG</v>
          </cell>
          <cell r="D431" t="str">
            <v>SABPRVRG00</v>
          </cell>
          <cell r="F431">
            <v>-167805.99</v>
          </cell>
        </row>
        <row r="432">
          <cell r="A432" t="str">
            <v>5002000000</v>
          </cell>
          <cell r="C432" t="str">
            <v>NAPG</v>
          </cell>
          <cell r="D432" t="str">
            <v>SABPRVRG00</v>
          </cell>
          <cell r="F432">
            <v>128845.18</v>
          </cell>
        </row>
        <row r="433">
          <cell r="A433" t="str">
            <v>5002000000</v>
          </cell>
          <cell r="C433" t="str">
            <v>NEPG</v>
          </cell>
          <cell r="D433" t="str">
            <v>HNEPRVNR00</v>
          </cell>
          <cell r="F433">
            <v>-520172.86</v>
          </cell>
        </row>
        <row r="434">
          <cell r="A434" t="str">
            <v>5002000000</v>
          </cell>
          <cell r="C434" t="str">
            <v>NEPG</v>
          </cell>
          <cell r="D434" t="str">
            <v>HNEPRVNR00</v>
          </cell>
          <cell r="F434">
            <v>-704792.94</v>
          </cell>
        </row>
        <row r="435">
          <cell r="A435" t="str">
            <v>5002000000</v>
          </cell>
          <cell r="C435" t="str">
            <v>NEPG</v>
          </cell>
          <cell r="D435" t="str">
            <v>HNEPRVNR00</v>
          </cell>
          <cell r="F435">
            <v>588946.43000000005</v>
          </cell>
        </row>
        <row r="436">
          <cell r="A436" t="str">
            <v>5002000000</v>
          </cell>
          <cell r="C436" t="str">
            <v>NTGS</v>
          </cell>
          <cell r="D436" t="str">
            <v>NTGSRVNR00</v>
          </cell>
          <cell r="F436">
            <v>-630753.14</v>
          </cell>
        </row>
        <row r="437">
          <cell r="A437" t="str">
            <v>5002000000</v>
          </cell>
          <cell r="C437" t="str">
            <v>NTGS</v>
          </cell>
          <cell r="D437" t="str">
            <v>NTGSRVNR00</v>
          </cell>
          <cell r="F437">
            <v>-674016.86</v>
          </cell>
        </row>
        <row r="438">
          <cell r="A438" t="str">
            <v>5002000000</v>
          </cell>
          <cell r="C438" t="str">
            <v>NTGS</v>
          </cell>
          <cell r="D438" t="str">
            <v>NTGSRVNR00</v>
          </cell>
          <cell r="F438">
            <v>661053.30000000005</v>
          </cell>
        </row>
        <row r="439">
          <cell r="A439" t="str">
            <v>5002000000</v>
          </cell>
          <cell r="C439" t="str">
            <v>NWPG</v>
          </cell>
          <cell r="D439" t="str">
            <v>HNWPRVNR00</v>
          </cell>
          <cell r="F439">
            <v>-68377.33</v>
          </cell>
        </row>
        <row r="440">
          <cell r="A440" t="str">
            <v>5002000000</v>
          </cell>
          <cell r="C440" t="str">
            <v>NWPG</v>
          </cell>
          <cell r="D440" t="str">
            <v>HNWPRVNR00</v>
          </cell>
          <cell r="F440">
            <v>-128979.5</v>
          </cell>
        </row>
        <row r="441">
          <cell r="A441" t="str">
            <v>5002000000</v>
          </cell>
          <cell r="C441" t="str">
            <v>NWPG</v>
          </cell>
          <cell r="D441" t="str">
            <v>HNWPRVNR00</v>
          </cell>
          <cell r="F441">
            <v>82066.44</v>
          </cell>
        </row>
        <row r="442">
          <cell r="A442" t="str">
            <v>5002000000</v>
          </cell>
          <cell r="C442" t="str">
            <v>OTTA</v>
          </cell>
          <cell r="D442" t="str">
            <v>HOSLRVNR00</v>
          </cell>
          <cell r="F442">
            <v>-439125.63</v>
          </cell>
        </row>
        <row r="443">
          <cell r="A443" t="str">
            <v>5002000000</v>
          </cell>
          <cell r="C443" t="str">
            <v>OTTA</v>
          </cell>
          <cell r="D443" t="str">
            <v>HOSLRVNR00</v>
          </cell>
          <cell r="F443">
            <v>-459150.2</v>
          </cell>
        </row>
        <row r="444">
          <cell r="A444" t="str">
            <v>5002000000</v>
          </cell>
          <cell r="C444" t="str">
            <v>OTTA</v>
          </cell>
          <cell r="D444" t="str">
            <v>HOSLRVNR00</v>
          </cell>
          <cell r="F444">
            <v>403681.73</v>
          </cell>
        </row>
        <row r="445">
          <cell r="A445" t="str">
            <v>5002000000</v>
          </cell>
          <cell r="C445" t="str">
            <v>OTTA</v>
          </cell>
          <cell r="D445" t="str">
            <v>HOSLRVNR00</v>
          </cell>
          <cell r="F445">
            <v>2.33</v>
          </cell>
        </row>
        <row r="446">
          <cell r="A446" t="str">
            <v>5002000000</v>
          </cell>
          <cell r="C446" t="str">
            <v>POOL</v>
          </cell>
          <cell r="D446" t="str">
            <v>POOL970600</v>
          </cell>
          <cell r="F446">
            <v>-2155067.81</v>
          </cell>
        </row>
        <row r="447">
          <cell r="A447" t="str">
            <v>5002000000</v>
          </cell>
          <cell r="C447" t="str">
            <v>POOL</v>
          </cell>
          <cell r="D447" t="str">
            <v>POOL970600</v>
          </cell>
          <cell r="F447">
            <v>2155067.7999999998</v>
          </cell>
        </row>
        <row r="448">
          <cell r="A448" t="str">
            <v>5002000000</v>
          </cell>
          <cell r="C448" t="str">
            <v>TBGS</v>
          </cell>
          <cell r="D448" t="str">
            <v>TBGSRVNR00</v>
          </cell>
          <cell r="F448">
            <v>-106.22</v>
          </cell>
        </row>
        <row r="449">
          <cell r="A449" t="str">
            <v>5002000000</v>
          </cell>
          <cell r="C449" t="str">
            <v>TBGS</v>
          </cell>
          <cell r="D449" t="str">
            <v>TBGSRVNR00</v>
          </cell>
          <cell r="F449">
            <v>-363.19</v>
          </cell>
        </row>
        <row r="450">
          <cell r="A450" t="str">
            <v>5002000000</v>
          </cell>
          <cell r="C450" t="str">
            <v>TBGS</v>
          </cell>
          <cell r="D450" t="str">
            <v>TBGSRVNR00</v>
          </cell>
          <cell r="F450">
            <v>1.72</v>
          </cell>
        </row>
        <row r="451">
          <cell r="A451" t="str">
            <v>5002000000</v>
          </cell>
          <cell r="C451" t="str">
            <v>DNGS</v>
          </cell>
          <cell r="D451" t="str">
            <v>DNGSRVRG00</v>
          </cell>
          <cell r="F451">
            <v>-9255.8799999999992</v>
          </cell>
        </row>
        <row r="452">
          <cell r="A452" t="str">
            <v>5002000000</v>
          </cell>
          <cell r="C452" t="str">
            <v>DNGS</v>
          </cell>
          <cell r="D452" t="str">
            <v>DNGSRVRG00</v>
          </cell>
          <cell r="F452">
            <v>8409.61</v>
          </cell>
        </row>
        <row r="453">
          <cell r="A453" t="str">
            <v>5002000000</v>
          </cell>
          <cell r="C453" t="str">
            <v>LTGS</v>
          </cell>
          <cell r="D453" t="str">
            <v>LTGSRVNR00</v>
          </cell>
          <cell r="F453">
            <v>-209727.18</v>
          </cell>
        </row>
        <row r="454">
          <cell r="A454" t="str">
            <v>5002000000</v>
          </cell>
          <cell r="C454" t="str">
            <v>LTGS</v>
          </cell>
          <cell r="D454" t="str">
            <v>LTGSRVNR00</v>
          </cell>
          <cell r="F454">
            <v>226141.22</v>
          </cell>
        </row>
        <row r="455">
          <cell r="A455" t="str">
            <v>5002000000</v>
          </cell>
          <cell r="C455" t="str">
            <v>LXGS</v>
          </cell>
          <cell r="D455" t="str">
            <v>LXGSRVNR00</v>
          </cell>
          <cell r="F455">
            <v>-42.89</v>
          </cell>
        </row>
        <row r="456">
          <cell r="A456" t="str">
            <v>5002000000</v>
          </cell>
          <cell r="C456" t="str">
            <v>LXGS</v>
          </cell>
          <cell r="D456" t="str">
            <v>LXGSRVNR00</v>
          </cell>
          <cell r="F456">
            <v>50.7</v>
          </cell>
        </row>
        <row r="457">
          <cell r="A457" t="str">
            <v>5002000000</v>
          </cell>
          <cell r="C457" t="str">
            <v>NAPG</v>
          </cell>
          <cell r="D457" t="str">
            <v>DCEWRVRG00</v>
          </cell>
          <cell r="F457">
            <v>-978.17</v>
          </cell>
        </row>
        <row r="458">
          <cell r="A458" t="str">
            <v>5002000000</v>
          </cell>
          <cell r="C458" t="str">
            <v>NAPG</v>
          </cell>
          <cell r="D458" t="str">
            <v>DCEWRVRG00</v>
          </cell>
          <cell r="F458">
            <v>976.92</v>
          </cell>
        </row>
        <row r="459">
          <cell r="A459" t="str">
            <v>5002000000</v>
          </cell>
          <cell r="C459" t="str">
            <v>NAPG</v>
          </cell>
          <cell r="D459" t="str">
            <v>SAB1RVRG00</v>
          </cell>
          <cell r="F459">
            <v>-133136.87</v>
          </cell>
        </row>
        <row r="460">
          <cell r="A460" t="str">
            <v>5002000000</v>
          </cell>
          <cell r="C460" t="str">
            <v>NAPG</v>
          </cell>
          <cell r="D460" t="str">
            <v>SAB1RVRG00</v>
          </cell>
          <cell r="F460">
            <v>105826.65</v>
          </cell>
        </row>
        <row r="461">
          <cell r="A461" t="str">
            <v>5002000000</v>
          </cell>
          <cell r="C461" t="str">
            <v>NAPG</v>
          </cell>
          <cell r="D461" t="str">
            <v>SAB2RVRG00</v>
          </cell>
          <cell r="F461">
            <v>-46372.66</v>
          </cell>
        </row>
        <row r="462">
          <cell r="A462" t="str">
            <v>5002000000</v>
          </cell>
          <cell r="C462" t="str">
            <v>NAPG</v>
          </cell>
          <cell r="D462" t="str">
            <v>SAB2RVRG00</v>
          </cell>
          <cell r="F462">
            <v>44732.45</v>
          </cell>
        </row>
        <row r="463">
          <cell r="A463" t="str">
            <v>5002000000</v>
          </cell>
          <cell r="C463" t="str">
            <v>NAPG</v>
          </cell>
          <cell r="D463" t="str">
            <v>SABPRVRG00</v>
          </cell>
          <cell r="F463">
            <v>-179730.62</v>
          </cell>
        </row>
        <row r="464">
          <cell r="A464" t="str">
            <v>5002000000</v>
          </cell>
          <cell r="C464" t="str">
            <v>NAPG</v>
          </cell>
          <cell r="D464" t="str">
            <v>SABPRVRG00</v>
          </cell>
          <cell r="F464">
            <v>167805.99</v>
          </cell>
        </row>
        <row r="465">
          <cell r="A465" t="str">
            <v>5002000000</v>
          </cell>
          <cell r="C465" t="str">
            <v>NEPG</v>
          </cell>
          <cell r="D465" t="str">
            <v>HNEPRVNR00</v>
          </cell>
          <cell r="F465">
            <v>-704094.58</v>
          </cell>
        </row>
        <row r="466">
          <cell r="A466" t="str">
            <v>5002000000</v>
          </cell>
          <cell r="C466" t="str">
            <v>NEPG</v>
          </cell>
          <cell r="D466" t="str">
            <v>HNEPRVNR00</v>
          </cell>
          <cell r="F466">
            <v>704792.94</v>
          </cell>
        </row>
        <row r="467">
          <cell r="A467" t="str">
            <v>5002000000</v>
          </cell>
          <cell r="C467" t="str">
            <v>NTGS</v>
          </cell>
          <cell r="D467" t="str">
            <v>NTGSRVNR00</v>
          </cell>
          <cell r="F467">
            <v>-604148.61</v>
          </cell>
        </row>
        <row r="468">
          <cell r="A468" t="str">
            <v>5002000000</v>
          </cell>
          <cell r="C468" t="str">
            <v>NTGS</v>
          </cell>
          <cell r="D468" t="str">
            <v>NTGSRVNR00</v>
          </cell>
          <cell r="F468">
            <v>674016.86</v>
          </cell>
        </row>
        <row r="469">
          <cell r="A469" t="str">
            <v>5002000000</v>
          </cell>
          <cell r="C469" t="str">
            <v>NWPG</v>
          </cell>
          <cell r="D469" t="str">
            <v>HNWPRVNR00</v>
          </cell>
          <cell r="F469">
            <v>-128863.44</v>
          </cell>
        </row>
        <row r="470">
          <cell r="A470" t="str">
            <v>5002000000</v>
          </cell>
          <cell r="C470" t="str">
            <v>NWPG</v>
          </cell>
          <cell r="D470" t="str">
            <v>HNWPRVNR00</v>
          </cell>
          <cell r="F470">
            <v>128979.5</v>
          </cell>
        </row>
        <row r="471">
          <cell r="A471" t="str">
            <v>5002000000</v>
          </cell>
          <cell r="C471" t="str">
            <v>OTTA</v>
          </cell>
          <cell r="D471" t="str">
            <v>HOSLRVNR00</v>
          </cell>
          <cell r="F471">
            <v>-460743.27</v>
          </cell>
        </row>
        <row r="472">
          <cell r="A472" t="str">
            <v>5002000000</v>
          </cell>
          <cell r="C472" t="str">
            <v>OTTA</v>
          </cell>
          <cell r="D472" t="str">
            <v>HOSLRVNR00</v>
          </cell>
          <cell r="F472">
            <v>459150.2</v>
          </cell>
        </row>
        <row r="473">
          <cell r="A473" t="str">
            <v>5002000000</v>
          </cell>
          <cell r="C473" t="str">
            <v>POOL</v>
          </cell>
          <cell r="D473" t="str">
            <v>POOL970600</v>
          </cell>
          <cell r="F473">
            <v>-2478286.12</v>
          </cell>
        </row>
        <row r="474">
          <cell r="A474" t="str">
            <v>5002000000</v>
          </cell>
          <cell r="C474" t="str">
            <v>POOL</v>
          </cell>
          <cell r="D474" t="str">
            <v>POOL970600</v>
          </cell>
          <cell r="F474">
            <v>2478286.11</v>
          </cell>
        </row>
        <row r="475">
          <cell r="A475" t="str">
            <v>5002000000</v>
          </cell>
          <cell r="C475" t="str">
            <v>TBGS</v>
          </cell>
          <cell r="D475" t="str">
            <v>TBGSRVNR00</v>
          </cell>
          <cell r="F475">
            <v>-1191.94</v>
          </cell>
        </row>
        <row r="476">
          <cell r="A476" t="str">
            <v>5002000000</v>
          </cell>
          <cell r="C476" t="str">
            <v>TBGS</v>
          </cell>
          <cell r="D476" t="str">
            <v>TBGSRVNR00</v>
          </cell>
          <cell r="F476">
            <v>363.19</v>
          </cell>
        </row>
        <row r="477">
          <cell r="A477" t="str">
            <v>5003000000</v>
          </cell>
          <cell r="C477" t="str">
            <v>ATGS</v>
          </cell>
          <cell r="D477" t="str">
            <v>ATGSRVNR00</v>
          </cell>
          <cell r="F477">
            <v>-1065.25</v>
          </cell>
        </row>
        <row r="478">
          <cell r="A478" t="str">
            <v>5003000000</v>
          </cell>
          <cell r="C478" t="str">
            <v>ATGS</v>
          </cell>
          <cell r="D478" t="str">
            <v>ATGSRVNR00</v>
          </cell>
          <cell r="F478">
            <v>-2244.56</v>
          </cell>
        </row>
        <row r="479">
          <cell r="A479" t="str">
            <v>5003000000</v>
          </cell>
          <cell r="C479" t="str">
            <v>ATGS</v>
          </cell>
          <cell r="D479" t="str">
            <v>ATGSRVNR00</v>
          </cell>
          <cell r="F479">
            <v>627.73</v>
          </cell>
        </row>
        <row r="480">
          <cell r="A480" t="str">
            <v>5003000000</v>
          </cell>
          <cell r="C480" t="str">
            <v>DNGS</v>
          </cell>
          <cell r="D480" t="str">
            <v>DNGSRVRG00</v>
          </cell>
          <cell r="F480">
            <v>-114522.93</v>
          </cell>
        </row>
        <row r="481">
          <cell r="A481" t="str">
            <v>5003000000</v>
          </cell>
          <cell r="C481" t="str">
            <v>DNGS</v>
          </cell>
          <cell r="D481" t="str">
            <v>DNGSRVRG00</v>
          </cell>
          <cell r="F481">
            <v>-131078.18</v>
          </cell>
        </row>
        <row r="482">
          <cell r="A482" t="str">
            <v>5003000000</v>
          </cell>
          <cell r="C482" t="str">
            <v>DNGS</v>
          </cell>
          <cell r="D482" t="str">
            <v>DNGSRVRG00</v>
          </cell>
          <cell r="F482">
            <v>119897.27</v>
          </cell>
        </row>
        <row r="483">
          <cell r="A483" t="str">
            <v>5003000000</v>
          </cell>
          <cell r="C483" t="str">
            <v>EVGR</v>
          </cell>
          <cell r="D483" t="str">
            <v>HSHDRVNR00</v>
          </cell>
          <cell r="F483">
            <v>-28.71</v>
          </cell>
        </row>
        <row r="484">
          <cell r="A484" t="str">
            <v>5003000000</v>
          </cell>
          <cell r="C484" t="str">
            <v>EVGR</v>
          </cell>
          <cell r="D484" t="str">
            <v>HSHDRVNR00</v>
          </cell>
          <cell r="F484">
            <v>-22.54</v>
          </cell>
        </row>
        <row r="485">
          <cell r="A485" t="str">
            <v>5003000000</v>
          </cell>
          <cell r="C485" t="str">
            <v>EVGR</v>
          </cell>
          <cell r="D485" t="str">
            <v>HSHDRVNR00</v>
          </cell>
          <cell r="F485">
            <v>34.549999999999997</v>
          </cell>
        </row>
        <row r="486">
          <cell r="A486" t="str">
            <v>5003000000</v>
          </cell>
          <cell r="C486" t="str">
            <v>LTGS</v>
          </cell>
          <cell r="D486" t="str">
            <v>LTGSRVNR00</v>
          </cell>
          <cell r="F486">
            <v>-5571.31</v>
          </cell>
        </row>
        <row r="487">
          <cell r="A487" t="str">
            <v>5003000000</v>
          </cell>
          <cell r="C487" t="str">
            <v>LTGS</v>
          </cell>
          <cell r="D487" t="str">
            <v>LTGSRVNR00</v>
          </cell>
          <cell r="F487">
            <v>-10968.58</v>
          </cell>
        </row>
        <row r="488">
          <cell r="A488" t="str">
            <v>5003000000</v>
          </cell>
          <cell r="C488" t="str">
            <v>LTGS</v>
          </cell>
          <cell r="D488" t="str">
            <v>LTGSRVNR00</v>
          </cell>
          <cell r="F488">
            <v>5352.29</v>
          </cell>
        </row>
        <row r="489">
          <cell r="A489" t="str">
            <v>5003000000</v>
          </cell>
          <cell r="C489" t="str">
            <v>LXGS</v>
          </cell>
          <cell r="D489" t="str">
            <v>LXGSRVNR00</v>
          </cell>
          <cell r="F489">
            <v>-381.21</v>
          </cell>
        </row>
        <row r="490">
          <cell r="A490" t="str">
            <v>5003000000</v>
          </cell>
          <cell r="C490" t="str">
            <v>NAPG</v>
          </cell>
          <cell r="D490" t="str">
            <v>DCEWRVRG00</v>
          </cell>
          <cell r="F490">
            <v>-961.74</v>
          </cell>
        </row>
        <row r="491">
          <cell r="A491" t="str">
            <v>5003000000</v>
          </cell>
          <cell r="C491" t="str">
            <v>NAPG</v>
          </cell>
          <cell r="D491" t="str">
            <v>DCEWRVRG00</v>
          </cell>
          <cell r="F491">
            <v>-1000.88</v>
          </cell>
        </row>
        <row r="492">
          <cell r="A492" t="str">
            <v>5003000000</v>
          </cell>
          <cell r="C492" t="str">
            <v>NAPG</v>
          </cell>
          <cell r="D492" t="str">
            <v>DCEWRVRG00</v>
          </cell>
          <cell r="F492">
            <v>1092.98</v>
          </cell>
        </row>
        <row r="493">
          <cell r="A493" t="str">
            <v>5003000000</v>
          </cell>
          <cell r="C493" t="str">
            <v>NAPG</v>
          </cell>
          <cell r="D493" t="str">
            <v>SAB1RVRG00</v>
          </cell>
          <cell r="F493">
            <v>-5215.49</v>
          </cell>
        </row>
        <row r="494">
          <cell r="A494" t="str">
            <v>5003000000</v>
          </cell>
          <cell r="C494" t="str">
            <v>NAPG</v>
          </cell>
          <cell r="D494" t="str">
            <v>SAB1RVRG00</v>
          </cell>
          <cell r="F494">
            <v>-4570.4399999999996</v>
          </cell>
        </row>
        <row r="495">
          <cell r="A495" t="str">
            <v>5003000000</v>
          </cell>
          <cell r="C495" t="str">
            <v>NAPG</v>
          </cell>
          <cell r="D495" t="str">
            <v>SAB1RVRG00</v>
          </cell>
          <cell r="F495">
            <v>4752.57</v>
          </cell>
        </row>
        <row r="496">
          <cell r="A496" t="str">
            <v>5003000000</v>
          </cell>
          <cell r="C496" t="str">
            <v>NAPG</v>
          </cell>
          <cell r="D496" t="str">
            <v>SAB2RVRG00</v>
          </cell>
          <cell r="F496">
            <v>-10736.49</v>
          </cell>
        </row>
        <row r="497">
          <cell r="A497" t="str">
            <v>5003000000</v>
          </cell>
          <cell r="C497" t="str">
            <v>NAPG</v>
          </cell>
          <cell r="D497" t="str">
            <v>SAB2RVRG00</v>
          </cell>
          <cell r="F497">
            <v>-11406.25</v>
          </cell>
        </row>
        <row r="498">
          <cell r="A498" t="str">
            <v>5003000000</v>
          </cell>
          <cell r="C498" t="str">
            <v>NAPG</v>
          </cell>
          <cell r="D498" t="str">
            <v>SAB2RVRG00</v>
          </cell>
          <cell r="F498">
            <v>10803.02</v>
          </cell>
        </row>
        <row r="499">
          <cell r="A499" t="str">
            <v>5003000000</v>
          </cell>
          <cell r="C499" t="str">
            <v>NAPG</v>
          </cell>
          <cell r="D499" t="str">
            <v>SABPRVRG00</v>
          </cell>
          <cell r="F499">
            <v>-460.6</v>
          </cell>
        </row>
        <row r="500">
          <cell r="A500" t="str">
            <v>5003000000</v>
          </cell>
          <cell r="C500" t="str">
            <v>NAPG</v>
          </cell>
          <cell r="D500" t="str">
            <v>SABPRVRG00</v>
          </cell>
          <cell r="F500">
            <v>-809.7</v>
          </cell>
        </row>
        <row r="501">
          <cell r="A501" t="str">
            <v>5003000000</v>
          </cell>
          <cell r="C501" t="str">
            <v>NAPG</v>
          </cell>
          <cell r="D501" t="str">
            <v>SABPRVRG00</v>
          </cell>
          <cell r="F501">
            <v>274.66000000000003</v>
          </cell>
        </row>
        <row r="502">
          <cell r="A502" t="str">
            <v>5003000000</v>
          </cell>
          <cell r="C502" t="str">
            <v>NEPG</v>
          </cell>
          <cell r="D502" t="str">
            <v>HNEPRVNR00</v>
          </cell>
          <cell r="F502">
            <v>-452147.6</v>
          </cell>
        </row>
        <row r="503">
          <cell r="A503" t="str">
            <v>5003000000</v>
          </cell>
          <cell r="C503" t="str">
            <v>NEPG</v>
          </cell>
          <cell r="D503" t="str">
            <v>HNEPRVNR00</v>
          </cell>
          <cell r="F503">
            <v>-519850.83</v>
          </cell>
        </row>
        <row r="504">
          <cell r="A504" t="str">
            <v>5003000000</v>
          </cell>
          <cell r="C504" t="str">
            <v>NEPG</v>
          </cell>
          <cell r="D504" t="str">
            <v>HNEPRVNR00</v>
          </cell>
          <cell r="F504">
            <v>404785.8</v>
          </cell>
        </row>
        <row r="505">
          <cell r="A505" t="str">
            <v>5003000000</v>
          </cell>
          <cell r="C505" t="str">
            <v>NTGS</v>
          </cell>
          <cell r="D505" t="str">
            <v>NTGSRVNR00</v>
          </cell>
          <cell r="F505">
            <v>-11882.46</v>
          </cell>
        </row>
        <row r="506">
          <cell r="A506" t="str">
            <v>5003000000</v>
          </cell>
          <cell r="C506" t="str">
            <v>NTGS</v>
          </cell>
          <cell r="D506" t="str">
            <v>NTGSRVNR00</v>
          </cell>
          <cell r="F506">
            <v>-15776.54</v>
          </cell>
        </row>
        <row r="507">
          <cell r="A507" t="str">
            <v>5003000000</v>
          </cell>
          <cell r="C507" t="str">
            <v>NTGS</v>
          </cell>
          <cell r="D507" t="str">
            <v>NTGSRVNR00</v>
          </cell>
          <cell r="F507">
            <v>10662.33</v>
          </cell>
        </row>
        <row r="508">
          <cell r="A508" t="str">
            <v>5003000000</v>
          </cell>
          <cell r="C508" t="str">
            <v>NWPG</v>
          </cell>
          <cell r="D508" t="str">
            <v>HNWPRVNR00</v>
          </cell>
          <cell r="F508">
            <v>-53482.97</v>
          </cell>
        </row>
        <row r="509">
          <cell r="A509" t="str">
            <v>5003000000</v>
          </cell>
          <cell r="C509" t="str">
            <v>NWPG</v>
          </cell>
          <cell r="D509" t="str">
            <v>HNWPRVNR00</v>
          </cell>
          <cell r="F509">
            <v>-50347.39</v>
          </cell>
        </row>
        <row r="510">
          <cell r="A510" t="str">
            <v>5003000000</v>
          </cell>
          <cell r="C510" t="str">
            <v>NWPG</v>
          </cell>
          <cell r="D510" t="str">
            <v>HNWPRVNR00</v>
          </cell>
          <cell r="F510">
            <v>49932.89</v>
          </cell>
        </row>
        <row r="511">
          <cell r="A511" t="str">
            <v>5003000000</v>
          </cell>
          <cell r="C511" t="str">
            <v>NWPG</v>
          </cell>
          <cell r="D511" t="str">
            <v>HNWPRVNR00</v>
          </cell>
          <cell r="F511">
            <v>3186.76</v>
          </cell>
        </row>
        <row r="512">
          <cell r="A512" t="str">
            <v>5003000000</v>
          </cell>
          <cell r="C512" t="str">
            <v>OTTA</v>
          </cell>
          <cell r="D512" t="str">
            <v>HOSLRVNR00</v>
          </cell>
          <cell r="F512">
            <v>-51799.64</v>
          </cell>
        </row>
        <row r="513">
          <cell r="A513" t="str">
            <v>5003000000</v>
          </cell>
          <cell r="C513" t="str">
            <v>OTTA</v>
          </cell>
          <cell r="D513" t="str">
            <v>HOSLRVNR00</v>
          </cell>
          <cell r="F513">
            <v>-51014.2</v>
          </cell>
        </row>
        <row r="514">
          <cell r="A514" t="str">
            <v>5003000000</v>
          </cell>
          <cell r="C514" t="str">
            <v>OTTA</v>
          </cell>
          <cell r="D514" t="str">
            <v>HOSLRVNR00</v>
          </cell>
          <cell r="F514">
            <v>53784.1</v>
          </cell>
        </row>
        <row r="515">
          <cell r="A515" t="str">
            <v>5003000000</v>
          </cell>
          <cell r="C515" t="str">
            <v>OTTA</v>
          </cell>
          <cell r="D515" t="str">
            <v>HOSLRVNR00</v>
          </cell>
          <cell r="F515">
            <v>1477.28</v>
          </cell>
        </row>
        <row r="516">
          <cell r="A516" t="str">
            <v>5003000000</v>
          </cell>
          <cell r="C516" t="str">
            <v>PNGS</v>
          </cell>
          <cell r="D516" t="str">
            <v>PNGARVRG00</v>
          </cell>
          <cell r="F516">
            <v>-32999.56</v>
          </cell>
        </row>
        <row r="517">
          <cell r="A517" t="str">
            <v>5003000000</v>
          </cell>
          <cell r="C517" t="str">
            <v>PNGS</v>
          </cell>
          <cell r="D517" t="str">
            <v>PNGARVRG00</v>
          </cell>
          <cell r="F517">
            <v>-23787.72</v>
          </cell>
        </row>
        <row r="518">
          <cell r="A518" t="str">
            <v>5003000000</v>
          </cell>
          <cell r="C518" t="str">
            <v>PNGS</v>
          </cell>
          <cell r="D518" t="str">
            <v>PNGARVRG00</v>
          </cell>
          <cell r="F518">
            <v>41577.9</v>
          </cell>
        </row>
        <row r="519">
          <cell r="A519" t="str">
            <v>5003000000</v>
          </cell>
          <cell r="C519" t="str">
            <v>PNGS</v>
          </cell>
          <cell r="D519" t="str">
            <v>PNGBRVRG00</v>
          </cell>
          <cell r="F519">
            <v>-73287.240000000005</v>
          </cell>
        </row>
        <row r="520">
          <cell r="A520" t="str">
            <v>5003000000</v>
          </cell>
          <cell r="C520" t="str">
            <v>PNGS</v>
          </cell>
          <cell r="D520" t="str">
            <v>PNGBRVRG00</v>
          </cell>
          <cell r="F520">
            <v>-80306.52</v>
          </cell>
        </row>
        <row r="521">
          <cell r="A521" t="str">
            <v>5003000000</v>
          </cell>
          <cell r="C521" t="str">
            <v>PNGS</v>
          </cell>
          <cell r="D521" t="str">
            <v>PNGBRVRG00</v>
          </cell>
          <cell r="F521">
            <v>62445.66</v>
          </cell>
        </row>
        <row r="522">
          <cell r="A522" t="str">
            <v>5003000000</v>
          </cell>
          <cell r="C522" t="str">
            <v>POOL</v>
          </cell>
          <cell r="D522" t="str">
            <v>POOL970600</v>
          </cell>
          <cell r="F522">
            <v>-3182871.22</v>
          </cell>
        </row>
        <row r="523">
          <cell r="A523" t="str">
            <v>5003000000</v>
          </cell>
          <cell r="C523" t="str">
            <v>POOL</v>
          </cell>
          <cell r="D523" t="str">
            <v>POOL970600</v>
          </cell>
          <cell r="F523">
            <v>820618.78</v>
          </cell>
        </row>
        <row r="524">
          <cell r="A524" t="str">
            <v>5003000000</v>
          </cell>
          <cell r="C524" t="str">
            <v>POOL</v>
          </cell>
          <cell r="D524" t="str">
            <v>POOL970600</v>
          </cell>
          <cell r="F524">
            <v>2325870.42</v>
          </cell>
        </row>
        <row r="525">
          <cell r="A525" t="str">
            <v>5003000000</v>
          </cell>
          <cell r="C525" t="str">
            <v>POOL</v>
          </cell>
          <cell r="D525" t="str">
            <v>POOL970600</v>
          </cell>
          <cell r="F525">
            <v>36382</v>
          </cell>
        </row>
        <row r="526">
          <cell r="A526" t="str">
            <v>5003000000</v>
          </cell>
          <cell r="C526" t="str">
            <v>SAUN</v>
          </cell>
          <cell r="D526" t="str">
            <v>SAUNRVRG00</v>
          </cell>
          <cell r="F526">
            <v>-6334.16</v>
          </cell>
        </row>
        <row r="527">
          <cell r="A527" t="str">
            <v>5003000000</v>
          </cell>
          <cell r="C527" t="str">
            <v>SAUN</v>
          </cell>
          <cell r="D527" t="str">
            <v>SAUNRVRG00</v>
          </cell>
          <cell r="F527">
            <v>-4666.28</v>
          </cell>
        </row>
        <row r="528">
          <cell r="A528" t="str">
            <v>5003000000</v>
          </cell>
          <cell r="C528" t="str">
            <v>SAUN</v>
          </cell>
          <cell r="D528" t="str">
            <v>SAUNRVRG00</v>
          </cell>
          <cell r="F528">
            <v>6856.75</v>
          </cell>
        </row>
        <row r="529">
          <cell r="A529" t="str">
            <v>5003000000</v>
          </cell>
          <cell r="C529" t="str">
            <v>TBGS</v>
          </cell>
          <cell r="D529" t="str">
            <v>TBGSRVNR00</v>
          </cell>
          <cell r="F529">
            <v>-122.63</v>
          </cell>
        </row>
        <row r="530">
          <cell r="A530" t="str">
            <v>5003000000</v>
          </cell>
          <cell r="C530" t="str">
            <v>TBGS</v>
          </cell>
          <cell r="D530" t="str">
            <v>TBGSRVNR00</v>
          </cell>
          <cell r="F530">
            <v>-756.6</v>
          </cell>
        </row>
        <row r="531">
          <cell r="A531" t="str">
            <v>5003000000</v>
          </cell>
          <cell r="C531" t="str">
            <v>TBGS</v>
          </cell>
          <cell r="D531" t="str">
            <v>TBGSRVNR00</v>
          </cell>
          <cell r="F531">
            <v>49.43</v>
          </cell>
        </row>
        <row r="532">
          <cell r="A532" t="str">
            <v>5003000000</v>
          </cell>
          <cell r="C532" t="str">
            <v>ATGS</v>
          </cell>
          <cell r="D532" t="str">
            <v>ATGSRVNR00</v>
          </cell>
          <cell r="F532">
            <v>-1391.69</v>
          </cell>
        </row>
        <row r="533">
          <cell r="A533" t="str">
            <v>5003000000</v>
          </cell>
          <cell r="C533" t="str">
            <v>ATGS</v>
          </cell>
          <cell r="D533" t="str">
            <v>ATGSRVNR00</v>
          </cell>
          <cell r="F533">
            <v>2244.56</v>
          </cell>
        </row>
        <row r="534">
          <cell r="A534" t="str">
            <v>5003000000</v>
          </cell>
          <cell r="C534" t="str">
            <v>DNGS</v>
          </cell>
          <cell r="D534" t="str">
            <v>DNGSRVRG00</v>
          </cell>
          <cell r="F534">
            <v>-123071.81</v>
          </cell>
        </row>
        <row r="535">
          <cell r="A535" t="str">
            <v>5003000000</v>
          </cell>
          <cell r="C535" t="str">
            <v>DNGS</v>
          </cell>
          <cell r="D535" t="str">
            <v>DNGSRVRG00</v>
          </cell>
          <cell r="F535">
            <v>131078.18</v>
          </cell>
        </row>
        <row r="536">
          <cell r="A536" t="str">
            <v>5003000000</v>
          </cell>
          <cell r="C536" t="str">
            <v>EVGR</v>
          </cell>
          <cell r="D536" t="str">
            <v>HSHDRVNR00</v>
          </cell>
          <cell r="F536">
            <v>-27.3</v>
          </cell>
        </row>
        <row r="537">
          <cell r="A537" t="str">
            <v>5003000000</v>
          </cell>
          <cell r="C537" t="str">
            <v>EVGR</v>
          </cell>
          <cell r="D537" t="str">
            <v>HSHDRVNR00</v>
          </cell>
          <cell r="F537">
            <v>22.54</v>
          </cell>
        </row>
        <row r="538">
          <cell r="A538" t="str">
            <v>5003000000</v>
          </cell>
          <cell r="C538" t="str">
            <v>LTGS</v>
          </cell>
          <cell r="D538" t="str">
            <v>LTGSRVNR00</v>
          </cell>
          <cell r="F538">
            <v>-11692.61</v>
          </cell>
        </row>
        <row r="539">
          <cell r="A539" t="str">
            <v>5003000000</v>
          </cell>
          <cell r="C539" t="str">
            <v>LTGS</v>
          </cell>
          <cell r="D539" t="str">
            <v>LTGSRVNR00</v>
          </cell>
          <cell r="F539">
            <v>10968.58</v>
          </cell>
        </row>
        <row r="540">
          <cell r="A540" t="str">
            <v>5003000000</v>
          </cell>
          <cell r="C540" t="str">
            <v>LXGS</v>
          </cell>
          <cell r="D540" t="str">
            <v>LXGSRVNR00</v>
          </cell>
          <cell r="F540">
            <v>-209.44</v>
          </cell>
        </row>
        <row r="541">
          <cell r="A541" t="str">
            <v>5003000000</v>
          </cell>
          <cell r="C541" t="str">
            <v>LXGS</v>
          </cell>
          <cell r="D541" t="str">
            <v>LXGSRVNR00</v>
          </cell>
          <cell r="F541">
            <v>381.21</v>
          </cell>
        </row>
        <row r="542">
          <cell r="A542" t="str">
            <v>5003000000</v>
          </cell>
          <cell r="C542" t="str">
            <v>NAPG</v>
          </cell>
          <cell r="D542" t="str">
            <v>DCEWRVRG00</v>
          </cell>
          <cell r="F542">
            <v>-1329.16</v>
          </cell>
        </row>
        <row r="543">
          <cell r="A543" t="str">
            <v>5003000000</v>
          </cell>
          <cell r="C543" t="str">
            <v>NAPG</v>
          </cell>
          <cell r="D543" t="str">
            <v>DCEWRVRG00</v>
          </cell>
          <cell r="F543">
            <v>1000.88</v>
          </cell>
        </row>
        <row r="544">
          <cell r="A544" t="str">
            <v>5003000000</v>
          </cell>
          <cell r="C544" t="str">
            <v>NAPG</v>
          </cell>
          <cell r="D544" t="str">
            <v>SAB1RVRG00</v>
          </cell>
          <cell r="F544">
            <v>-4543.0200000000004</v>
          </cell>
        </row>
        <row r="545">
          <cell r="A545" t="str">
            <v>5003000000</v>
          </cell>
          <cell r="C545" t="str">
            <v>NAPG</v>
          </cell>
          <cell r="D545" t="str">
            <v>SAB1RVRG00</v>
          </cell>
          <cell r="F545">
            <v>4570.4399999999996</v>
          </cell>
        </row>
        <row r="546">
          <cell r="A546" t="str">
            <v>5003000000</v>
          </cell>
          <cell r="C546" t="str">
            <v>NAPG</v>
          </cell>
          <cell r="D546" t="str">
            <v>SAB2RVRG00</v>
          </cell>
          <cell r="F546">
            <v>-11796.5</v>
          </cell>
        </row>
        <row r="547">
          <cell r="A547" t="str">
            <v>5003000000</v>
          </cell>
          <cell r="C547" t="str">
            <v>NAPG</v>
          </cell>
          <cell r="D547" t="str">
            <v>SAB2RVRG00</v>
          </cell>
          <cell r="F547">
            <v>11406.25</v>
          </cell>
        </row>
        <row r="548">
          <cell r="A548" t="str">
            <v>5003000000</v>
          </cell>
          <cell r="C548" t="str">
            <v>NAPG</v>
          </cell>
          <cell r="D548" t="str">
            <v>SABPRVRG00</v>
          </cell>
          <cell r="F548">
            <v>-998.19</v>
          </cell>
        </row>
        <row r="549">
          <cell r="A549" t="str">
            <v>5003000000</v>
          </cell>
          <cell r="C549" t="str">
            <v>NAPG</v>
          </cell>
          <cell r="D549" t="str">
            <v>SABPRVRG00</v>
          </cell>
          <cell r="F549">
            <v>809.7</v>
          </cell>
        </row>
        <row r="550">
          <cell r="A550" t="str">
            <v>5003000000</v>
          </cell>
          <cell r="C550" t="str">
            <v>NEPG</v>
          </cell>
          <cell r="D550" t="str">
            <v>HNEPRVNR00</v>
          </cell>
          <cell r="F550">
            <v>-509720.97</v>
          </cell>
        </row>
        <row r="551">
          <cell r="A551" t="str">
            <v>5003000000</v>
          </cell>
          <cell r="C551" t="str">
            <v>NEPG</v>
          </cell>
          <cell r="D551" t="str">
            <v>HNEPRVNR00</v>
          </cell>
          <cell r="F551">
            <v>519850.83</v>
          </cell>
        </row>
        <row r="552">
          <cell r="A552" t="str">
            <v>5003000000</v>
          </cell>
          <cell r="C552" t="str">
            <v>NTGS</v>
          </cell>
          <cell r="D552" t="str">
            <v>NTGSRVNR00</v>
          </cell>
          <cell r="F552">
            <v>-17870.650000000001</v>
          </cell>
        </row>
        <row r="553">
          <cell r="A553" t="str">
            <v>5003000000</v>
          </cell>
          <cell r="C553" t="str">
            <v>NTGS</v>
          </cell>
          <cell r="D553" t="str">
            <v>NTGSRVNR00</v>
          </cell>
          <cell r="F553">
            <v>15776.54</v>
          </cell>
        </row>
        <row r="554">
          <cell r="A554" t="str">
            <v>5003000000</v>
          </cell>
          <cell r="C554" t="str">
            <v>NWPG</v>
          </cell>
          <cell r="D554" t="str">
            <v>HNWLACNR00</v>
          </cell>
          <cell r="F554">
            <v>-3221.9</v>
          </cell>
        </row>
        <row r="555">
          <cell r="A555" t="str">
            <v>5003000000</v>
          </cell>
          <cell r="C555" t="str">
            <v>NWPG</v>
          </cell>
          <cell r="D555" t="str">
            <v>HNWPRVNR00</v>
          </cell>
          <cell r="F555">
            <v>-50413.85</v>
          </cell>
        </row>
        <row r="556">
          <cell r="A556" t="str">
            <v>5003000000</v>
          </cell>
          <cell r="C556" t="str">
            <v>NWPG</v>
          </cell>
          <cell r="D556" t="str">
            <v>HNWPRVNR00</v>
          </cell>
          <cell r="F556">
            <v>50347.39</v>
          </cell>
        </row>
        <row r="557">
          <cell r="A557" t="str">
            <v>5003000000</v>
          </cell>
          <cell r="C557" t="str">
            <v>NWPG</v>
          </cell>
          <cell r="D557" t="str">
            <v>HNWPRVNR00</v>
          </cell>
          <cell r="F557">
            <v>1632.54</v>
          </cell>
        </row>
        <row r="558">
          <cell r="A558" t="str">
            <v>5003000000</v>
          </cell>
          <cell r="C558" t="str">
            <v>OTTA</v>
          </cell>
          <cell r="D558" t="str">
            <v>HOSLRVNR00</v>
          </cell>
          <cell r="F558">
            <v>-49942.74</v>
          </cell>
        </row>
        <row r="559">
          <cell r="A559" t="str">
            <v>5003000000</v>
          </cell>
          <cell r="C559" t="str">
            <v>OTTA</v>
          </cell>
          <cell r="D559" t="str">
            <v>HOSLRVNR00</v>
          </cell>
          <cell r="F559">
            <v>51014.2</v>
          </cell>
        </row>
        <row r="560">
          <cell r="A560" t="str">
            <v>5003000000</v>
          </cell>
          <cell r="C560" t="str">
            <v>PNGS</v>
          </cell>
          <cell r="D560" t="str">
            <v>PNGARVRG00</v>
          </cell>
          <cell r="F560">
            <v>-23895.43</v>
          </cell>
        </row>
        <row r="561">
          <cell r="A561" t="str">
            <v>5003000000</v>
          </cell>
          <cell r="C561" t="str">
            <v>PNGS</v>
          </cell>
          <cell r="D561" t="str">
            <v>PNGARVRG00</v>
          </cell>
          <cell r="F561">
            <v>23787.72</v>
          </cell>
        </row>
        <row r="562">
          <cell r="A562" t="str">
            <v>5003000000</v>
          </cell>
          <cell r="C562" t="str">
            <v>PNGS</v>
          </cell>
          <cell r="D562" t="str">
            <v>PNGBRVRG00</v>
          </cell>
          <cell r="F562">
            <v>-78332.56</v>
          </cell>
        </row>
        <row r="563">
          <cell r="A563" t="str">
            <v>5003000000</v>
          </cell>
          <cell r="C563" t="str">
            <v>PNGS</v>
          </cell>
          <cell r="D563" t="str">
            <v>PNGBRVRG00</v>
          </cell>
          <cell r="F563">
            <v>80306.52</v>
          </cell>
        </row>
        <row r="564">
          <cell r="A564" t="str">
            <v>5003000000</v>
          </cell>
          <cell r="C564" t="str">
            <v>POOL</v>
          </cell>
          <cell r="D564" t="str">
            <v>POOL970600</v>
          </cell>
          <cell r="F564">
            <v>-3127836.49</v>
          </cell>
        </row>
        <row r="565">
          <cell r="A565" t="str">
            <v>5003000000</v>
          </cell>
          <cell r="C565" t="str">
            <v>POOL</v>
          </cell>
          <cell r="D565" t="str">
            <v>POOL970600</v>
          </cell>
          <cell r="F565">
            <v>892394.12</v>
          </cell>
        </row>
        <row r="566">
          <cell r="A566" t="str">
            <v>5003000000</v>
          </cell>
          <cell r="C566" t="str">
            <v>POOL</v>
          </cell>
          <cell r="D566" t="str">
            <v>POOL970600</v>
          </cell>
          <cell r="F566">
            <v>2180793.5</v>
          </cell>
        </row>
        <row r="567">
          <cell r="A567" t="str">
            <v>5003000000</v>
          </cell>
          <cell r="C567" t="str">
            <v>POOL</v>
          </cell>
          <cell r="D567" t="str">
            <v>POOL970600</v>
          </cell>
          <cell r="F567">
            <v>36382</v>
          </cell>
        </row>
        <row r="568">
          <cell r="A568" t="str">
            <v>5003000000</v>
          </cell>
          <cell r="C568" t="str">
            <v>POOL</v>
          </cell>
          <cell r="D568" t="str">
            <v>POOL970600</v>
          </cell>
          <cell r="F568">
            <v>0.17</v>
          </cell>
        </row>
        <row r="569">
          <cell r="A569" t="str">
            <v>5003000000</v>
          </cell>
          <cell r="C569" t="str">
            <v>POOL</v>
          </cell>
          <cell r="D569" t="str">
            <v>POOL970600</v>
          </cell>
          <cell r="F569">
            <v>18266.669999999998</v>
          </cell>
        </row>
        <row r="570">
          <cell r="A570" t="str">
            <v>5003000000</v>
          </cell>
          <cell r="C570" t="str">
            <v>SAUN</v>
          </cell>
          <cell r="D570" t="str">
            <v>SAUNRVRG00</v>
          </cell>
          <cell r="F570">
            <v>-5205.76</v>
          </cell>
        </row>
        <row r="571">
          <cell r="A571" t="str">
            <v>5003000000</v>
          </cell>
          <cell r="C571" t="str">
            <v>SAUN</v>
          </cell>
          <cell r="D571" t="str">
            <v>SAUNRVRG00</v>
          </cell>
          <cell r="F571">
            <v>4666.28</v>
          </cell>
        </row>
        <row r="572">
          <cell r="A572" t="str">
            <v>5003000000</v>
          </cell>
          <cell r="C572" t="str">
            <v>TBGS</v>
          </cell>
          <cell r="D572" t="str">
            <v>TBGSRVNR00</v>
          </cell>
          <cell r="F572">
            <v>-1952.44</v>
          </cell>
        </row>
        <row r="573">
          <cell r="A573" t="str">
            <v>5003000000</v>
          </cell>
          <cell r="C573" t="str">
            <v>TBGS</v>
          </cell>
          <cell r="D573" t="str">
            <v>TBGSRVNR00</v>
          </cell>
          <cell r="F573">
            <v>756.6</v>
          </cell>
        </row>
        <row r="574">
          <cell r="A574" t="str">
            <v>5003100000</v>
          </cell>
          <cell r="C574" t="str">
            <v>LTGS</v>
          </cell>
          <cell r="D574" t="str">
            <v>LTGSRVNR00</v>
          </cell>
          <cell r="F574">
            <v>-4566.67</v>
          </cell>
        </row>
        <row r="575">
          <cell r="A575" t="str">
            <v>5003100000</v>
          </cell>
          <cell r="C575" t="str">
            <v>LTGS</v>
          </cell>
          <cell r="D575" t="str">
            <v>LTGSRVNR00</v>
          </cell>
          <cell r="F575">
            <v>4566.67</v>
          </cell>
        </row>
        <row r="576">
          <cell r="A576" t="str">
            <v>5003100000</v>
          </cell>
          <cell r="C576" t="str">
            <v>NAPG</v>
          </cell>
          <cell r="D576" t="str">
            <v>SAB2RVRG00</v>
          </cell>
          <cell r="F576">
            <v>-1726997.97</v>
          </cell>
        </row>
        <row r="577">
          <cell r="A577" t="str">
            <v>5003100000</v>
          </cell>
          <cell r="C577" t="str">
            <v>NAPG</v>
          </cell>
          <cell r="D577" t="str">
            <v>SAB2RVRG00</v>
          </cell>
          <cell r="F577">
            <v>-1487858.55</v>
          </cell>
        </row>
        <row r="578">
          <cell r="A578" t="str">
            <v>5003100000</v>
          </cell>
          <cell r="C578" t="str">
            <v>NAPG</v>
          </cell>
          <cell r="D578" t="str">
            <v>SAB2RVRG00</v>
          </cell>
          <cell r="F578">
            <v>1586121.34</v>
          </cell>
        </row>
        <row r="579">
          <cell r="A579" t="str">
            <v>5003100000</v>
          </cell>
          <cell r="C579" t="str">
            <v>NAPG</v>
          </cell>
          <cell r="D579" t="str">
            <v>SABPRVRG00</v>
          </cell>
          <cell r="F579">
            <v>-466568.14</v>
          </cell>
        </row>
        <row r="580">
          <cell r="A580" t="str">
            <v>5003100000</v>
          </cell>
          <cell r="C580" t="str">
            <v>NAPG</v>
          </cell>
          <cell r="D580" t="str">
            <v>SABPRVRG00</v>
          </cell>
          <cell r="F580">
            <v>-314823.84000000003</v>
          </cell>
        </row>
        <row r="581">
          <cell r="A581" t="str">
            <v>5003100000</v>
          </cell>
          <cell r="C581" t="str">
            <v>NAPG</v>
          </cell>
          <cell r="D581" t="str">
            <v>SABPRVRG00</v>
          </cell>
          <cell r="F581">
            <v>487948.67</v>
          </cell>
        </row>
        <row r="582">
          <cell r="A582" t="str">
            <v>5003100000</v>
          </cell>
          <cell r="C582" t="str">
            <v>NTGS</v>
          </cell>
          <cell r="D582" t="str">
            <v>NTGSRVNR00</v>
          </cell>
          <cell r="F582">
            <v>-22833.33</v>
          </cell>
        </row>
        <row r="583">
          <cell r="A583" t="str">
            <v>5003100000</v>
          </cell>
          <cell r="C583" t="str">
            <v>NTGS</v>
          </cell>
          <cell r="D583" t="str">
            <v>NTGSRVNR00</v>
          </cell>
          <cell r="F583">
            <v>-54800</v>
          </cell>
        </row>
        <row r="584">
          <cell r="A584" t="str">
            <v>5003100000</v>
          </cell>
          <cell r="C584" t="str">
            <v>NTGS</v>
          </cell>
          <cell r="D584" t="str">
            <v>NTGSRVNR00</v>
          </cell>
          <cell r="F584">
            <v>22833.33</v>
          </cell>
        </row>
        <row r="585">
          <cell r="A585" t="str">
            <v>5003100000</v>
          </cell>
          <cell r="C585" t="str">
            <v>OTTA</v>
          </cell>
          <cell r="D585" t="str">
            <v>HOSLRVNR00</v>
          </cell>
          <cell r="F585">
            <v>-104904.31</v>
          </cell>
        </row>
        <row r="586">
          <cell r="A586" t="str">
            <v>5003100000</v>
          </cell>
          <cell r="C586" t="str">
            <v>OTTA</v>
          </cell>
          <cell r="D586" t="str">
            <v>HOSLRVNR00</v>
          </cell>
          <cell r="F586">
            <v>-145969.93</v>
          </cell>
        </row>
        <row r="587">
          <cell r="A587" t="str">
            <v>5003100000</v>
          </cell>
          <cell r="C587" t="str">
            <v>OTTA</v>
          </cell>
          <cell r="D587" t="str">
            <v>HOSLRVNR00</v>
          </cell>
          <cell r="F587">
            <v>104904.31</v>
          </cell>
        </row>
        <row r="588">
          <cell r="A588" t="str">
            <v>5003100000</v>
          </cell>
          <cell r="C588" t="str">
            <v>NAPG</v>
          </cell>
          <cell r="D588" t="str">
            <v>SAB2RVRG00</v>
          </cell>
          <cell r="F588">
            <v>-1662016.41</v>
          </cell>
        </row>
        <row r="589">
          <cell r="A589" t="str">
            <v>5003100000</v>
          </cell>
          <cell r="C589" t="str">
            <v>NAPG</v>
          </cell>
          <cell r="D589" t="str">
            <v>SAB2RVRG00</v>
          </cell>
          <cell r="F589">
            <v>1487858.55</v>
          </cell>
        </row>
        <row r="590">
          <cell r="A590" t="str">
            <v>5003100000</v>
          </cell>
          <cell r="C590" t="str">
            <v>NAPG</v>
          </cell>
          <cell r="D590" t="str">
            <v>SABPRVRG00</v>
          </cell>
          <cell r="F590">
            <v>-318006.46999999997</v>
          </cell>
        </row>
        <row r="591">
          <cell r="A591" t="str">
            <v>5003100000</v>
          </cell>
          <cell r="C591" t="str">
            <v>NAPG</v>
          </cell>
          <cell r="D591" t="str">
            <v>SABPRVRG00</v>
          </cell>
          <cell r="F591">
            <v>314823.84000000003</v>
          </cell>
        </row>
        <row r="592">
          <cell r="A592" t="str">
            <v>5003100000</v>
          </cell>
          <cell r="C592" t="str">
            <v>NTGS</v>
          </cell>
          <cell r="D592" t="str">
            <v>NTGSRVNR00</v>
          </cell>
          <cell r="F592">
            <v>-54800</v>
          </cell>
        </row>
        <row r="593">
          <cell r="A593" t="str">
            <v>5003100000</v>
          </cell>
          <cell r="C593" t="str">
            <v>NTGS</v>
          </cell>
          <cell r="D593" t="str">
            <v>NTGSRVNR00</v>
          </cell>
          <cell r="F593">
            <v>54800</v>
          </cell>
        </row>
        <row r="594">
          <cell r="A594" t="str">
            <v>5003100000</v>
          </cell>
          <cell r="C594" t="str">
            <v>OTTA</v>
          </cell>
          <cell r="D594" t="str">
            <v>HOSLRVNR00</v>
          </cell>
          <cell r="F594">
            <v>-145970.62</v>
          </cell>
        </row>
        <row r="595">
          <cell r="A595" t="str">
            <v>5003100000</v>
          </cell>
          <cell r="C595" t="str">
            <v>OTTA</v>
          </cell>
          <cell r="D595" t="str">
            <v>HOSLRVNR00</v>
          </cell>
          <cell r="F595">
            <v>145969.93</v>
          </cell>
        </row>
        <row r="596">
          <cell r="A596" t="str">
            <v>5003200000</v>
          </cell>
          <cell r="C596" t="str">
            <v>NAPG</v>
          </cell>
          <cell r="D596" t="str">
            <v>SAB2RVRG00</v>
          </cell>
          <cell r="F596">
            <v>-16868</v>
          </cell>
        </row>
        <row r="597">
          <cell r="A597" t="str">
            <v>5003200000</v>
          </cell>
          <cell r="C597" t="str">
            <v>NAPG</v>
          </cell>
          <cell r="D597" t="str">
            <v>SAB2RVRG00</v>
          </cell>
          <cell r="F597">
            <v>-16868</v>
          </cell>
        </row>
        <row r="598">
          <cell r="A598" t="str">
            <v>5003200000</v>
          </cell>
          <cell r="C598" t="str">
            <v>NAPG</v>
          </cell>
          <cell r="D598" t="str">
            <v>SAB2RVRG00</v>
          </cell>
          <cell r="F598">
            <v>16868</v>
          </cell>
        </row>
        <row r="599">
          <cell r="A599" t="str">
            <v>5003200000</v>
          </cell>
          <cell r="C599" t="str">
            <v>SAUN</v>
          </cell>
          <cell r="D599" t="str">
            <v>SAUNRVRG00</v>
          </cell>
          <cell r="F599">
            <v>-19514</v>
          </cell>
        </row>
        <row r="600">
          <cell r="A600" t="str">
            <v>5003200000</v>
          </cell>
          <cell r="C600" t="str">
            <v>SAUN</v>
          </cell>
          <cell r="D600" t="str">
            <v>SAUNRVRG00</v>
          </cell>
          <cell r="F600">
            <v>-19514</v>
          </cell>
        </row>
        <row r="601">
          <cell r="A601" t="str">
            <v>5003200000</v>
          </cell>
          <cell r="C601" t="str">
            <v>SAUN</v>
          </cell>
          <cell r="D601" t="str">
            <v>SAUNRVRG00</v>
          </cell>
          <cell r="F601">
            <v>19514</v>
          </cell>
        </row>
        <row r="602">
          <cell r="A602" t="str">
            <v>5003200000</v>
          </cell>
          <cell r="C602" t="str">
            <v>NAPG</v>
          </cell>
          <cell r="D602" t="str">
            <v>SAB2RVRG00</v>
          </cell>
          <cell r="F602">
            <v>-16868</v>
          </cell>
        </row>
        <row r="603">
          <cell r="A603" t="str">
            <v>5003200000</v>
          </cell>
          <cell r="C603" t="str">
            <v>NAPG</v>
          </cell>
          <cell r="D603" t="str">
            <v>SAB2RVRG00</v>
          </cell>
          <cell r="F603">
            <v>16868</v>
          </cell>
        </row>
        <row r="604">
          <cell r="A604" t="str">
            <v>5003200000</v>
          </cell>
          <cell r="C604" t="str">
            <v>SAUN</v>
          </cell>
          <cell r="D604" t="str">
            <v>SAUNRVRG00</v>
          </cell>
          <cell r="F604">
            <v>-19514</v>
          </cell>
        </row>
        <row r="605">
          <cell r="A605" t="str">
            <v>5003200000</v>
          </cell>
          <cell r="C605" t="str">
            <v>SAUN</v>
          </cell>
          <cell r="D605" t="str">
            <v>SAUNRVRG00</v>
          </cell>
          <cell r="F605">
            <v>19514</v>
          </cell>
        </row>
        <row r="606">
          <cell r="A606" t="str">
            <v>5003300000</v>
          </cell>
          <cell r="C606" t="str">
            <v>LXGS</v>
          </cell>
          <cell r="D606" t="str">
            <v>LXGSRVNR00</v>
          </cell>
          <cell r="F606">
            <v>448999.72</v>
          </cell>
        </row>
        <row r="607">
          <cell r="A607" t="str">
            <v>5003300000</v>
          </cell>
          <cell r="C607" t="str">
            <v>LXGS</v>
          </cell>
          <cell r="D607" t="str">
            <v>LXGSRVNR00</v>
          </cell>
          <cell r="F607">
            <v>-448999.72</v>
          </cell>
        </row>
        <row r="608">
          <cell r="A608" t="str">
            <v>5004000000</v>
          </cell>
          <cell r="C608" t="str">
            <v>ATGS</v>
          </cell>
          <cell r="D608" t="str">
            <v>ATGSRVNR00</v>
          </cell>
          <cell r="F608">
            <v>-4225.88</v>
          </cell>
        </row>
        <row r="609">
          <cell r="A609" t="str">
            <v>5004000000</v>
          </cell>
          <cell r="C609" t="str">
            <v>ATGS</v>
          </cell>
          <cell r="D609" t="str">
            <v>ATGSRVNR00</v>
          </cell>
          <cell r="F609">
            <v>-201991.75</v>
          </cell>
        </row>
        <row r="610">
          <cell r="A610" t="str">
            <v>5004000000</v>
          </cell>
          <cell r="C610" t="str">
            <v>ATGS</v>
          </cell>
          <cell r="D610" t="str">
            <v>ATGSRVNR00</v>
          </cell>
          <cell r="F610">
            <v>5038.74</v>
          </cell>
        </row>
        <row r="611">
          <cell r="A611" t="str">
            <v>5004000000</v>
          </cell>
          <cell r="C611" t="str">
            <v>LTGS</v>
          </cell>
          <cell r="D611" t="str">
            <v>LTGSRVNR00</v>
          </cell>
          <cell r="F611">
            <v>-464880.8</v>
          </cell>
        </row>
        <row r="612">
          <cell r="A612" t="str">
            <v>5004000000</v>
          </cell>
          <cell r="C612" t="str">
            <v>LTGS</v>
          </cell>
          <cell r="D612" t="str">
            <v>LTGSRVNR00</v>
          </cell>
          <cell r="F612">
            <v>-509303.43</v>
          </cell>
        </row>
        <row r="613">
          <cell r="A613" t="str">
            <v>5004000000</v>
          </cell>
          <cell r="C613" t="str">
            <v>LTGS</v>
          </cell>
          <cell r="D613" t="str">
            <v>LTGSRVNR00</v>
          </cell>
          <cell r="F613">
            <v>428081.79</v>
          </cell>
        </row>
        <row r="614">
          <cell r="A614" t="str">
            <v>5004000000</v>
          </cell>
          <cell r="C614" t="str">
            <v>LXGS</v>
          </cell>
          <cell r="D614" t="str">
            <v>LXGSRVNR00</v>
          </cell>
          <cell r="F614">
            <v>19797.63</v>
          </cell>
        </row>
        <row r="615">
          <cell r="A615" t="str">
            <v>5004000000</v>
          </cell>
          <cell r="C615" t="str">
            <v>NTGS</v>
          </cell>
          <cell r="D615" t="str">
            <v>NTGSRVNR00</v>
          </cell>
          <cell r="F615">
            <v>-558654.96</v>
          </cell>
        </row>
        <row r="616">
          <cell r="A616" t="str">
            <v>5004000000</v>
          </cell>
          <cell r="C616" t="str">
            <v>NTGS</v>
          </cell>
          <cell r="D616" t="str">
            <v>NTGSRVNR00</v>
          </cell>
          <cell r="F616">
            <v>-1705209.56</v>
          </cell>
        </row>
        <row r="617">
          <cell r="A617" t="str">
            <v>5004000000</v>
          </cell>
          <cell r="C617" t="str">
            <v>NTGS</v>
          </cell>
          <cell r="D617" t="str">
            <v>NTGSRVNR00</v>
          </cell>
          <cell r="F617">
            <v>295732.71000000002</v>
          </cell>
        </row>
        <row r="618">
          <cell r="A618" t="str">
            <v>5004000000</v>
          </cell>
          <cell r="C618" t="str">
            <v>OTTA</v>
          </cell>
          <cell r="D618" t="str">
            <v>HOSLRVNR00</v>
          </cell>
          <cell r="F618">
            <v>-321121.32</v>
          </cell>
        </row>
        <row r="619">
          <cell r="A619" t="str">
            <v>5004000000</v>
          </cell>
          <cell r="C619" t="str">
            <v>OTTA</v>
          </cell>
          <cell r="D619" t="str">
            <v>HOSLRVNR00</v>
          </cell>
          <cell r="F619">
            <v>321121.32</v>
          </cell>
        </row>
        <row r="620">
          <cell r="A620" t="str">
            <v>5004000000</v>
          </cell>
          <cell r="C620" t="str">
            <v>POOL</v>
          </cell>
          <cell r="D620" t="str">
            <v>POOL970600</v>
          </cell>
          <cell r="F620">
            <v>-1035230.28</v>
          </cell>
        </row>
        <row r="621">
          <cell r="A621" t="str">
            <v>5004000000</v>
          </cell>
          <cell r="C621" t="str">
            <v>POOL</v>
          </cell>
          <cell r="D621" t="str">
            <v>POOL970600</v>
          </cell>
          <cell r="F621">
            <v>1035230.28</v>
          </cell>
        </row>
        <row r="622">
          <cell r="A622" t="str">
            <v>5004000000</v>
          </cell>
          <cell r="C622" t="str">
            <v>SAUN</v>
          </cell>
          <cell r="D622" t="str">
            <v>SAUNRVNR00</v>
          </cell>
          <cell r="F622">
            <v>-5515100.5700000003</v>
          </cell>
        </row>
        <row r="623">
          <cell r="A623" t="str">
            <v>5004000000</v>
          </cell>
          <cell r="C623" t="str">
            <v>SAUN</v>
          </cell>
          <cell r="D623" t="str">
            <v>SAUNRVNR00</v>
          </cell>
          <cell r="F623">
            <v>-4115725.95</v>
          </cell>
        </row>
        <row r="624">
          <cell r="A624" t="str">
            <v>5004000000</v>
          </cell>
          <cell r="C624" t="str">
            <v>SAUN</v>
          </cell>
          <cell r="D624" t="str">
            <v>SAUNRVNR00</v>
          </cell>
          <cell r="F624">
            <v>5514554.9500000002</v>
          </cell>
        </row>
        <row r="625">
          <cell r="A625" t="str">
            <v>5004000000</v>
          </cell>
          <cell r="C625" t="str">
            <v>TBGS</v>
          </cell>
          <cell r="D625" t="str">
            <v>TBGSRVNR00</v>
          </cell>
          <cell r="F625">
            <v>-7468.64</v>
          </cell>
        </row>
        <row r="626">
          <cell r="A626" t="str">
            <v>5004000000</v>
          </cell>
          <cell r="C626" t="str">
            <v>TBGS</v>
          </cell>
          <cell r="D626" t="str">
            <v>TBGSRVNR00</v>
          </cell>
          <cell r="F626">
            <v>-376270.25</v>
          </cell>
        </row>
        <row r="627">
          <cell r="A627" t="str">
            <v>5004000000</v>
          </cell>
          <cell r="C627" t="str">
            <v>TBGS</v>
          </cell>
          <cell r="D627" t="str">
            <v>TBGSRVNR00</v>
          </cell>
          <cell r="F627">
            <v>7468.65</v>
          </cell>
        </row>
        <row r="628">
          <cell r="A628" t="str">
            <v>5004000000</v>
          </cell>
          <cell r="C628" t="str">
            <v>ATGS</v>
          </cell>
          <cell r="D628" t="str">
            <v>ATGSRVNR00</v>
          </cell>
          <cell r="F628">
            <v>-248523.8</v>
          </cell>
        </row>
        <row r="629">
          <cell r="A629" t="str">
            <v>5004000000</v>
          </cell>
          <cell r="C629" t="str">
            <v>ATGS</v>
          </cell>
          <cell r="D629" t="str">
            <v>ATGSRVNR00</v>
          </cell>
          <cell r="F629">
            <v>201991.75</v>
          </cell>
        </row>
        <row r="630">
          <cell r="A630" t="str">
            <v>5004000000</v>
          </cell>
          <cell r="C630" t="str">
            <v>LTGS</v>
          </cell>
          <cell r="D630" t="str">
            <v>LTGSRVNR00</v>
          </cell>
          <cell r="F630">
            <v>-438965.03</v>
          </cell>
        </row>
        <row r="631">
          <cell r="A631" t="str">
            <v>5004000000</v>
          </cell>
          <cell r="C631" t="str">
            <v>LTGS</v>
          </cell>
          <cell r="D631" t="str">
            <v>LTGSRVNR00</v>
          </cell>
          <cell r="F631">
            <v>509303.43</v>
          </cell>
        </row>
        <row r="632">
          <cell r="A632" t="str">
            <v>5004000000</v>
          </cell>
          <cell r="C632" t="str">
            <v>NTGS</v>
          </cell>
          <cell r="D632" t="str">
            <v>NTGSRVNR00</v>
          </cell>
          <cell r="F632">
            <v>-1670016.33</v>
          </cell>
        </row>
        <row r="633">
          <cell r="A633" t="str">
            <v>5004000000</v>
          </cell>
          <cell r="C633" t="str">
            <v>NTGS</v>
          </cell>
          <cell r="D633" t="str">
            <v>NTGSRVNR00</v>
          </cell>
          <cell r="F633">
            <v>1705209.56</v>
          </cell>
        </row>
        <row r="634">
          <cell r="A634" t="str">
            <v>5004000000</v>
          </cell>
          <cell r="C634" t="str">
            <v>POOL</v>
          </cell>
          <cell r="D634" t="str">
            <v>POOL970600</v>
          </cell>
          <cell r="F634">
            <v>-2699434.79</v>
          </cell>
        </row>
        <row r="635">
          <cell r="A635" t="str">
            <v>5004000000</v>
          </cell>
          <cell r="C635" t="str">
            <v>POOL</v>
          </cell>
          <cell r="D635" t="str">
            <v>POOL970600</v>
          </cell>
          <cell r="F635">
            <v>2699434.79</v>
          </cell>
        </row>
        <row r="636">
          <cell r="A636" t="str">
            <v>5004000000</v>
          </cell>
          <cell r="C636" t="str">
            <v>SAUN</v>
          </cell>
          <cell r="D636" t="str">
            <v>SAUNRVNR00</v>
          </cell>
          <cell r="F636">
            <v>-4116247.11</v>
          </cell>
        </row>
        <row r="637">
          <cell r="A637" t="str">
            <v>5004000000</v>
          </cell>
          <cell r="C637" t="str">
            <v>SAUN</v>
          </cell>
          <cell r="D637" t="str">
            <v>SAUNRVNR00</v>
          </cell>
          <cell r="F637">
            <v>4116247.11</v>
          </cell>
        </row>
        <row r="638">
          <cell r="A638" t="str">
            <v>5004000000</v>
          </cell>
          <cell r="C638" t="str">
            <v>SAUN</v>
          </cell>
          <cell r="D638" t="str">
            <v>SAUNRVNR00</v>
          </cell>
          <cell r="F638">
            <v>4115725.95</v>
          </cell>
        </row>
        <row r="639">
          <cell r="A639" t="str">
            <v>5004000000</v>
          </cell>
          <cell r="C639" t="str">
            <v>TBGS</v>
          </cell>
          <cell r="D639" t="str">
            <v>TBGSRVNR00</v>
          </cell>
          <cell r="F639">
            <v>-341929.63</v>
          </cell>
        </row>
        <row r="640">
          <cell r="A640" t="str">
            <v>5004000000</v>
          </cell>
          <cell r="C640" t="str">
            <v>TBGS</v>
          </cell>
          <cell r="D640" t="str">
            <v>TBGSRVNR00</v>
          </cell>
          <cell r="F640">
            <v>376270.25</v>
          </cell>
        </row>
        <row r="641">
          <cell r="A641" t="str">
            <v>5004100000</v>
          </cell>
          <cell r="C641" t="str">
            <v>NWPG</v>
          </cell>
          <cell r="D641" t="str">
            <v>HNWPRVNR00</v>
          </cell>
          <cell r="F641">
            <v>-1036907.19</v>
          </cell>
        </row>
        <row r="642">
          <cell r="A642" t="str">
            <v>5004100000</v>
          </cell>
          <cell r="C642" t="str">
            <v>NWPG</v>
          </cell>
          <cell r="D642" t="str">
            <v>HNWPRVNR00</v>
          </cell>
          <cell r="F642">
            <v>-620243.89</v>
          </cell>
        </row>
        <row r="643">
          <cell r="A643" t="str">
            <v>5004100000</v>
          </cell>
          <cell r="C643" t="str">
            <v>NWPG</v>
          </cell>
          <cell r="D643" t="str">
            <v>HNWPRVNR00</v>
          </cell>
          <cell r="F643">
            <v>778761.51</v>
          </cell>
        </row>
        <row r="644">
          <cell r="A644" t="str">
            <v>5004100000</v>
          </cell>
          <cell r="C644" t="str">
            <v>NWPG</v>
          </cell>
          <cell r="D644" t="str">
            <v>HNWPRVNR00</v>
          </cell>
          <cell r="F644">
            <v>551242.6</v>
          </cell>
        </row>
        <row r="645">
          <cell r="A645" t="str">
            <v>5004100000</v>
          </cell>
          <cell r="C645" t="str">
            <v>NWPG</v>
          </cell>
          <cell r="D645" t="str">
            <v>HNWLACNR00</v>
          </cell>
          <cell r="F645">
            <v>-552611.5</v>
          </cell>
        </row>
        <row r="646">
          <cell r="A646" t="str">
            <v>5004100000</v>
          </cell>
          <cell r="C646" t="str">
            <v>NWPG</v>
          </cell>
          <cell r="D646" t="str">
            <v>HNWPRVNR00</v>
          </cell>
          <cell r="F646">
            <v>-687085.67</v>
          </cell>
        </row>
        <row r="647">
          <cell r="A647" t="str">
            <v>5004100000</v>
          </cell>
          <cell r="C647" t="str">
            <v>NWPG</v>
          </cell>
          <cell r="D647" t="str">
            <v>HNWPRVNR00</v>
          </cell>
          <cell r="F647">
            <v>620243.89</v>
          </cell>
        </row>
        <row r="648">
          <cell r="A648" t="str">
            <v>5004100000</v>
          </cell>
          <cell r="C648" t="str">
            <v>NWPG</v>
          </cell>
          <cell r="D648" t="str">
            <v>HNWPRVNR00</v>
          </cell>
          <cell r="F648">
            <v>441386.39</v>
          </cell>
        </row>
        <row r="649">
          <cell r="A649" t="str">
            <v>5007000000</v>
          </cell>
          <cell r="C649" t="str">
            <v>POOL</v>
          </cell>
          <cell r="D649" t="str">
            <v>POOL970600</v>
          </cell>
          <cell r="F649">
            <v>-1399730.89</v>
          </cell>
        </row>
        <row r="650">
          <cell r="A650" t="str">
            <v>5007000000</v>
          </cell>
          <cell r="C650" t="str">
            <v>ATGS</v>
          </cell>
          <cell r="D650" t="str">
            <v>ATGSRVNR00</v>
          </cell>
          <cell r="F650">
            <v>-44121.97</v>
          </cell>
        </row>
        <row r="651">
          <cell r="A651" t="str">
            <v>5007000000</v>
          </cell>
          <cell r="C651" t="str">
            <v>EVGR</v>
          </cell>
          <cell r="D651" t="str">
            <v>HSHDRVNR00</v>
          </cell>
          <cell r="F651">
            <v>-53817.13</v>
          </cell>
        </row>
        <row r="652">
          <cell r="A652" t="str">
            <v>5007000000</v>
          </cell>
          <cell r="C652" t="str">
            <v>NEPG</v>
          </cell>
          <cell r="D652" t="str">
            <v>HNEPRVNR00</v>
          </cell>
          <cell r="F652">
            <v>-314813.45</v>
          </cell>
        </row>
        <row r="653">
          <cell r="A653" t="str">
            <v>5007000000</v>
          </cell>
          <cell r="C653" t="str">
            <v>NWPG</v>
          </cell>
          <cell r="D653" t="str">
            <v>HNWPRVNR00</v>
          </cell>
          <cell r="F653">
            <v>-373933.77</v>
          </cell>
        </row>
        <row r="654">
          <cell r="A654" t="str">
            <v>5007000000</v>
          </cell>
          <cell r="C654" t="str">
            <v>OTTA</v>
          </cell>
          <cell r="D654" t="str">
            <v>HOSLRVNR00</v>
          </cell>
          <cell r="F654">
            <v>-582218.21</v>
          </cell>
        </row>
        <row r="655">
          <cell r="A655" t="str">
            <v>5007000000</v>
          </cell>
          <cell r="C655" t="str">
            <v>POOL</v>
          </cell>
          <cell r="D655" t="str">
            <v>POOL970600</v>
          </cell>
          <cell r="F655">
            <v>1399730.89</v>
          </cell>
        </row>
        <row r="656">
          <cell r="A656" t="str">
            <v>5007000000</v>
          </cell>
          <cell r="C656" t="str">
            <v>TBGS</v>
          </cell>
          <cell r="D656" t="str">
            <v>TBGSRVNR00</v>
          </cell>
          <cell r="F656">
            <v>-30826.36</v>
          </cell>
        </row>
        <row r="657">
          <cell r="A657" t="str">
            <v>5009000000</v>
          </cell>
          <cell r="C657" t="str">
            <v>POOL</v>
          </cell>
          <cell r="D657" t="str">
            <v>POOLNAPGR0</v>
          </cell>
          <cell r="F657">
            <v>-51330.559999999998</v>
          </cell>
        </row>
        <row r="658">
          <cell r="A658" t="str">
            <v>5009000000</v>
          </cell>
          <cell r="C658" t="str">
            <v>POOL</v>
          </cell>
          <cell r="D658" t="str">
            <v>POOLSAUNR0</v>
          </cell>
          <cell r="F658">
            <v>247491.66</v>
          </cell>
        </row>
        <row r="659">
          <cell r="A659" t="str">
            <v>5009100000</v>
          </cell>
          <cell r="C659" t="str">
            <v>POOL</v>
          </cell>
          <cell r="D659" t="str">
            <v>POOLNAPGR0</v>
          </cell>
          <cell r="F659">
            <v>23688.63</v>
          </cell>
        </row>
        <row r="660">
          <cell r="A660" t="str">
            <v>5009100000</v>
          </cell>
          <cell r="C660" t="str">
            <v>POOL</v>
          </cell>
          <cell r="D660" t="str">
            <v>POOLSAUNR0</v>
          </cell>
          <cell r="F660">
            <v>-41856.199999999997</v>
          </cell>
        </row>
        <row r="661">
          <cell r="A661" t="str">
            <v>5009200000</v>
          </cell>
          <cell r="C661" t="str">
            <v>POOL</v>
          </cell>
          <cell r="D661" t="str">
            <v>POOLDNGSR0</v>
          </cell>
          <cell r="F661">
            <v>-422.73</v>
          </cell>
        </row>
        <row r="662">
          <cell r="A662" t="str">
            <v>5009200000</v>
          </cell>
          <cell r="C662" t="str">
            <v>POOL</v>
          </cell>
          <cell r="D662" t="str">
            <v>POOLNAPGR0</v>
          </cell>
          <cell r="F662">
            <v>-439464.81</v>
          </cell>
        </row>
        <row r="663">
          <cell r="A663" t="str">
            <v>5009200000</v>
          </cell>
          <cell r="C663" t="str">
            <v>POOL</v>
          </cell>
          <cell r="D663" t="str">
            <v>POOLPNGAR0</v>
          </cell>
          <cell r="F663">
            <v>-18024.55</v>
          </cell>
        </row>
        <row r="664">
          <cell r="A664" t="str">
            <v>5009200000</v>
          </cell>
          <cell r="C664" t="str">
            <v>POOL</v>
          </cell>
          <cell r="D664" t="str">
            <v>POOLPNGBR0</v>
          </cell>
          <cell r="F664">
            <v>9428.49</v>
          </cell>
        </row>
        <row r="665">
          <cell r="A665" t="str">
            <v>5009200000</v>
          </cell>
          <cell r="C665" t="str">
            <v>POOL</v>
          </cell>
          <cell r="D665" t="str">
            <v>POOLSAUNR0</v>
          </cell>
          <cell r="F665">
            <v>4515.1499999999996</v>
          </cell>
        </row>
        <row r="666">
          <cell r="A666" t="str">
            <v>5009300000</v>
          </cell>
          <cell r="C666" t="str">
            <v>POOL</v>
          </cell>
          <cell r="D666" t="str">
            <v>POOLNAPGR0</v>
          </cell>
          <cell r="F666">
            <v>540342.65</v>
          </cell>
        </row>
        <row r="667">
          <cell r="A667" t="str">
            <v>5009300000</v>
          </cell>
          <cell r="C667" t="str">
            <v>POOL</v>
          </cell>
          <cell r="D667" t="str">
            <v>POOLSAUNR0</v>
          </cell>
          <cell r="F667">
            <v>87962.76</v>
          </cell>
        </row>
        <row r="668">
          <cell r="A668" t="str">
            <v>5009400000</v>
          </cell>
          <cell r="C668" t="str">
            <v>POOL</v>
          </cell>
          <cell r="D668" t="str">
            <v>POOLDNGSR0</v>
          </cell>
          <cell r="F668">
            <v>-8117678.9500000002</v>
          </cell>
        </row>
        <row r="669">
          <cell r="A669" t="str">
            <v>5009400000</v>
          </cell>
          <cell r="C669" t="str">
            <v>POOL</v>
          </cell>
          <cell r="D669" t="str">
            <v>POOLNAPGR0</v>
          </cell>
          <cell r="F669">
            <v>-1948580.39</v>
          </cell>
        </row>
        <row r="670">
          <cell r="A670" t="str">
            <v>5009400000</v>
          </cell>
          <cell r="C670" t="str">
            <v>POOL</v>
          </cell>
          <cell r="D670" t="str">
            <v>POOLPNGAR0</v>
          </cell>
          <cell r="F670">
            <v>-1011440.92</v>
          </cell>
        </row>
        <row r="671">
          <cell r="A671" t="str">
            <v>5009400000</v>
          </cell>
          <cell r="C671" t="str">
            <v>POOL</v>
          </cell>
          <cell r="D671" t="str">
            <v>POOLPNGBR0</v>
          </cell>
          <cell r="F671">
            <v>-4550880.13</v>
          </cell>
        </row>
        <row r="672">
          <cell r="A672" t="str">
            <v>5009400000</v>
          </cell>
          <cell r="C672" t="str">
            <v>POOL</v>
          </cell>
          <cell r="D672" t="str">
            <v>POOLSAUNR0</v>
          </cell>
          <cell r="F672">
            <v>-657133.89</v>
          </cell>
        </row>
        <row r="673">
          <cell r="A673" t="str">
            <v>5009400000</v>
          </cell>
          <cell r="C673" t="str">
            <v>POOL</v>
          </cell>
          <cell r="D673" t="str">
            <v>POOLDNGSR0</v>
          </cell>
          <cell r="F673">
            <v>-8117678.9500000002</v>
          </cell>
        </row>
        <row r="674">
          <cell r="A674" t="str">
            <v>5009400000</v>
          </cell>
          <cell r="C674" t="str">
            <v>POOL</v>
          </cell>
          <cell r="D674" t="str">
            <v>POOLNAPGR0</v>
          </cell>
          <cell r="F674">
            <v>-1948580.39</v>
          </cell>
        </row>
        <row r="675">
          <cell r="A675" t="str">
            <v>5009400000</v>
          </cell>
          <cell r="C675" t="str">
            <v>POOL</v>
          </cell>
          <cell r="D675" t="str">
            <v>POOLPNGAR0</v>
          </cell>
          <cell r="F675">
            <v>-1011440.92</v>
          </cell>
        </row>
        <row r="676">
          <cell r="A676" t="str">
            <v>5009400000</v>
          </cell>
          <cell r="C676" t="str">
            <v>POOL</v>
          </cell>
          <cell r="D676" t="str">
            <v>POOLPNGBR0</v>
          </cell>
          <cell r="F676">
            <v>-4550880.13</v>
          </cell>
        </row>
        <row r="677">
          <cell r="A677" t="str">
            <v>5009400000</v>
          </cell>
          <cell r="C677" t="str">
            <v>POOL</v>
          </cell>
          <cell r="D677" t="str">
            <v>POOLSAUNR0</v>
          </cell>
          <cell r="F677">
            <v>-657133.89</v>
          </cell>
        </row>
        <row r="678">
          <cell r="A678" t="str">
            <v>6001000000</v>
          </cell>
          <cell r="C678" t="str">
            <v>NAPG</v>
          </cell>
          <cell r="D678" t="str">
            <v>DCEWRVRG00</v>
          </cell>
          <cell r="F678">
            <v>38650.39</v>
          </cell>
        </row>
        <row r="679">
          <cell r="A679" t="str">
            <v>6001000000</v>
          </cell>
          <cell r="C679" t="str">
            <v>NAPG</v>
          </cell>
          <cell r="D679" t="str">
            <v>DCEWRVRG00</v>
          </cell>
          <cell r="F679">
            <v>36316.080000000002</v>
          </cell>
        </row>
        <row r="680">
          <cell r="A680" t="str">
            <v>6002000000</v>
          </cell>
          <cell r="C680" t="str">
            <v>ATGS</v>
          </cell>
          <cell r="D680" t="str">
            <v>ATGSRVNR00</v>
          </cell>
          <cell r="F680">
            <v>-1829.73</v>
          </cell>
        </row>
        <row r="681">
          <cell r="A681" t="str">
            <v>6002000000</v>
          </cell>
          <cell r="C681" t="str">
            <v>ATGS</v>
          </cell>
          <cell r="D681" t="str">
            <v>ATGSRVNR00</v>
          </cell>
          <cell r="F681">
            <v>2926.6</v>
          </cell>
        </row>
        <row r="682">
          <cell r="A682" t="str">
            <v>6002000000</v>
          </cell>
          <cell r="C682" t="str">
            <v>ATGS</v>
          </cell>
          <cell r="D682" t="str">
            <v>ATGSRVNR00</v>
          </cell>
          <cell r="F682">
            <v>393.99</v>
          </cell>
        </row>
        <row r="683">
          <cell r="A683" t="str">
            <v>6002000000</v>
          </cell>
          <cell r="C683" t="str">
            <v>DNGS</v>
          </cell>
          <cell r="D683" t="str">
            <v>DNGSRVRG00</v>
          </cell>
          <cell r="F683">
            <v>-40675.35</v>
          </cell>
        </row>
        <row r="684">
          <cell r="A684" t="str">
            <v>6002000000</v>
          </cell>
          <cell r="C684" t="str">
            <v>DNGS</v>
          </cell>
          <cell r="D684" t="str">
            <v>DNGSRVRG00</v>
          </cell>
          <cell r="F684">
            <v>86589.56</v>
          </cell>
        </row>
        <row r="685">
          <cell r="A685" t="str">
            <v>6002000000</v>
          </cell>
          <cell r="C685" t="str">
            <v>DNGS</v>
          </cell>
          <cell r="D685" t="str">
            <v>DNGSRVRG00</v>
          </cell>
          <cell r="F685">
            <v>60145.17</v>
          </cell>
        </row>
        <row r="686">
          <cell r="A686" t="str">
            <v>6002000000</v>
          </cell>
          <cell r="C686" t="str">
            <v>EVGR</v>
          </cell>
          <cell r="D686" t="str">
            <v>HSHDRVNR00</v>
          </cell>
          <cell r="F686">
            <v>-15.73</v>
          </cell>
        </row>
        <row r="687">
          <cell r="A687" t="str">
            <v>6002000000</v>
          </cell>
          <cell r="C687" t="str">
            <v>EVGR</v>
          </cell>
          <cell r="D687" t="str">
            <v>HSHDRVNR00</v>
          </cell>
          <cell r="F687">
            <v>11.05</v>
          </cell>
        </row>
        <row r="688">
          <cell r="A688" t="str">
            <v>6002000000</v>
          </cell>
          <cell r="C688" t="str">
            <v>EVGR</v>
          </cell>
          <cell r="D688" t="str">
            <v>HSHDRVNR00</v>
          </cell>
          <cell r="F688">
            <v>0.14000000000000001</v>
          </cell>
        </row>
        <row r="689">
          <cell r="A689" t="str">
            <v>6002000000</v>
          </cell>
          <cell r="C689" t="str">
            <v>LTGS</v>
          </cell>
          <cell r="D689" t="str">
            <v>LTGSRVNR00</v>
          </cell>
          <cell r="F689">
            <v>-18240.419999999998</v>
          </cell>
        </row>
        <row r="690">
          <cell r="A690" t="str">
            <v>6002000000</v>
          </cell>
          <cell r="C690" t="str">
            <v>LTGS</v>
          </cell>
          <cell r="D690" t="str">
            <v>LTGSRVNR00</v>
          </cell>
          <cell r="F690">
            <v>25387.279999999999</v>
          </cell>
        </row>
        <row r="691">
          <cell r="A691" t="str">
            <v>6002000000</v>
          </cell>
          <cell r="C691" t="str">
            <v>LTGS</v>
          </cell>
          <cell r="D691" t="str">
            <v>LTGSRVNR00</v>
          </cell>
          <cell r="F691">
            <v>16589.490000000002</v>
          </cell>
        </row>
        <row r="692">
          <cell r="A692" t="str">
            <v>6002000000</v>
          </cell>
          <cell r="C692" t="str">
            <v>LXGS</v>
          </cell>
          <cell r="D692" t="str">
            <v>LXGSRVNR00</v>
          </cell>
          <cell r="F692">
            <v>-10524.87</v>
          </cell>
        </row>
        <row r="693">
          <cell r="A693" t="str">
            <v>6002000000</v>
          </cell>
          <cell r="C693" t="str">
            <v>LXGS</v>
          </cell>
          <cell r="D693" t="str">
            <v>LXGSRVNR00</v>
          </cell>
          <cell r="F693">
            <v>14682.96</v>
          </cell>
        </row>
        <row r="694">
          <cell r="A694" t="str">
            <v>6002000000</v>
          </cell>
          <cell r="C694" t="str">
            <v>LXGS</v>
          </cell>
          <cell r="D694" t="str">
            <v>LXGSRVNR00</v>
          </cell>
          <cell r="F694">
            <v>13408.95</v>
          </cell>
        </row>
        <row r="695">
          <cell r="A695" t="str">
            <v>6002000000</v>
          </cell>
          <cell r="C695" t="str">
            <v>NAPG</v>
          </cell>
          <cell r="D695" t="str">
            <v>DCEWRVRG00</v>
          </cell>
          <cell r="F695">
            <v>-295.44</v>
          </cell>
        </row>
        <row r="696">
          <cell r="A696" t="str">
            <v>6002000000</v>
          </cell>
          <cell r="C696" t="str">
            <v>NAPG</v>
          </cell>
          <cell r="D696" t="str">
            <v>DCEWRVRG00</v>
          </cell>
          <cell r="F696">
            <v>328.04</v>
          </cell>
        </row>
        <row r="697">
          <cell r="A697" t="str">
            <v>6002000000</v>
          </cell>
          <cell r="C697" t="str">
            <v>NAPG</v>
          </cell>
          <cell r="D697" t="str">
            <v>SAB1RVRG00</v>
          </cell>
          <cell r="F697">
            <v>8.99</v>
          </cell>
        </row>
        <row r="698">
          <cell r="A698" t="str">
            <v>6002000000</v>
          </cell>
          <cell r="C698" t="str">
            <v>NAPG</v>
          </cell>
          <cell r="D698" t="str">
            <v>SAB2RVRG00</v>
          </cell>
          <cell r="F698">
            <v>-32.299999999999997</v>
          </cell>
        </row>
        <row r="699">
          <cell r="A699" t="str">
            <v>6002000000</v>
          </cell>
          <cell r="C699" t="str">
            <v>NAPG</v>
          </cell>
          <cell r="D699" t="str">
            <v>SAB2RVRG00</v>
          </cell>
          <cell r="F699">
            <v>60.24</v>
          </cell>
        </row>
        <row r="700">
          <cell r="A700" t="str">
            <v>6002000000</v>
          </cell>
          <cell r="C700" t="str">
            <v>NAPG</v>
          </cell>
          <cell r="D700" t="str">
            <v>SAB2RVRG00</v>
          </cell>
          <cell r="F700">
            <v>58.02</v>
          </cell>
        </row>
        <row r="701">
          <cell r="A701" t="str">
            <v>6002000000</v>
          </cell>
          <cell r="C701" t="str">
            <v>NAPG</v>
          </cell>
          <cell r="D701" t="str">
            <v>SABPRVRG00</v>
          </cell>
          <cell r="F701">
            <v>-14149.72</v>
          </cell>
        </row>
        <row r="702">
          <cell r="A702" t="str">
            <v>6002000000</v>
          </cell>
          <cell r="C702" t="str">
            <v>NAPG</v>
          </cell>
          <cell r="D702" t="str">
            <v>SABPRVRG00</v>
          </cell>
          <cell r="F702">
            <v>29057.16</v>
          </cell>
        </row>
        <row r="703">
          <cell r="A703" t="str">
            <v>6002000000</v>
          </cell>
          <cell r="C703" t="str">
            <v>NAPG</v>
          </cell>
          <cell r="D703" t="str">
            <v>SABPRVRG00</v>
          </cell>
          <cell r="F703">
            <v>24237.99</v>
          </cell>
        </row>
        <row r="704">
          <cell r="A704" t="str">
            <v>6002000000</v>
          </cell>
          <cell r="C704" t="str">
            <v>NEPG</v>
          </cell>
          <cell r="D704" t="str">
            <v>HNEPRVNR00</v>
          </cell>
          <cell r="F704">
            <v>-7883.3</v>
          </cell>
        </row>
        <row r="705">
          <cell r="A705" t="str">
            <v>6002000000</v>
          </cell>
          <cell r="C705" t="str">
            <v>NEPG</v>
          </cell>
          <cell r="D705" t="str">
            <v>HNEPRVNR00</v>
          </cell>
          <cell r="F705">
            <v>11553.04</v>
          </cell>
        </row>
        <row r="706">
          <cell r="A706" t="str">
            <v>6002000000</v>
          </cell>
          <cell r="C706" t="str">
            <v>NEPG</v>
          </cell>
          <cell r="D706" t="str">
            <v>HNEPRVNR00</v>
          </cell>
          <cell r="F706">
            <v>8619.0400000000009</v>
          </cell>
        </row>
        <row r="707">
          <cell r="A707" t="str">
            <v>6002000000</v>
          </cell>
          <cell r="C707" t="str">
            <v>NTGS</v>
          </cell>
          <cell r="D707" t="str">
            <v>NTGSRVNR00</v>
          </cell>
          <cell r="F707">
            <v>-36949.410000000003</v>
          </cell>
        </row>
        <row r="708">
          <cell r="A708" t="str">
            <v>6002000000</v>
          </cell>
          <cell r="C708" t="str">
            <v>NTGS</v>
          </cell>
          <cell r="D708" t="str">
            <v>NTGSRVNR00</v>
          </cell>
          <cell r="F708">
            <v>54219.81</v>
          </cell>
        </row>
        <row r="709">
          <cell r="A709" t="str">
            <v>6002000000</v>
          </cell>
          <cell r="C709" t="str">
            <v>NTGS</v>
          </cell>
          <cell r="D709" t="str">
            <v>NTGSRVNR00</v>
          </cell>
          <cell r="F709">
            <v>41905.74</v>
          </cell>
        </row>
        <row r="710">
          <cell r="A710" t="str">
            <v>6002000000</v>
          </cell>
          <cell r="C710" t="str">
            <v>NWPG</v>
          </cell>
          <cell r="D710" t="str">
            <v>HNWPRVNR00</v>
          </cell>
          <cell r="F710">
            <v>-44.21</v>
          </cell>
        </row>
        <row r="711">
          <cell r="A711" t="str">
            <v>6002000000</v>
          </cell>
          <cell r="C711" t="str">
            <v>NWPG</v>
          </cell>
          <cell r="D711" t="str">
            <v>HNWPRVNR00</v>
          </cell>
          <cell r="F711">
            <v>70.56</v>
          </cell>
        </row>
        <row r="712">
          <cell r="A712" t="str">
            <v>6002000000</v>
          </cell>
          <cell r="C712" t="str">
            <v>NWPG</v>
          </cell>
          <cell r="D712" t="str">
            <v>HNWPRVNR00</v>
          </cell>
          <cell r="F712">
            <v>18.77</v>
          </cell>
        </row>
        <row r="713">
          <cell r="A713" t="str">
            <v>6002000000</v>
          </cell>
          <cell r="C713" t="str">
            <v>OTTA</v>
          </cell>
          <cell r="D713" t="str">
            <v>HOSLRVNR00</v>
          </cell>
          <cell r="F713">
            <v>-1112.1099999999999</v>
          </cell>
        </row>
        <row r="714">
          <cell r="A714" t="str">
            <v>6002000000</v>
          </cell>
          <cell r="C714" t="str">
            <v>OTTA</v>
          </cell>
          <cell r="D714" t="str">
            <v>HOSLRVNR00</v>
          </cell>
          <cell r="F714">
            <v>2783.83</v>
          </cell>
        </row>
        <row r="715">
          <cell r="A715" t="str">
            <v>6002000000</v>
          </cell>
          <cell r="C715" t="str">
            <v>OTTA</v>
          </cell>
          <cell r="D715" t="str">
            <v>HOSLRVNR00</v>
          </cell>
          <cell r="F715">
            <v>3777.45</v>
          </cell>
        </row>
        <row r="716">
          <cell r="A716" t="str">
            <v>6002000000</v>
          </cell>
          <cell r="C716" t="str">
            <v>PNGS</v>
          </cell>
          <cell r="D716" t="str">
            <v>PNGARVRG00</v>
          </cell>
          <cell r="F716">
            <v>-34053.980000000003</v>
          </cell>
        </row>
        <row r="717">
          <cell r="A717" t="str">
            <v>6002000000</v>
          </cell>
          <cell r="C717" t="str">
            <v>PNGS</v>
          </cell>
          <cell r="D717" t="str">
            <v>PNGARVRG00</v>
          </cell>
          <cell r="F717">
            <v>43971.34</v>
          </cell>
        </row>
        <row r="718">
          <cell r="A718" t="str">
            <v>6002000000</v>
          </cell>
          <cell r="C718" t="str">
            <v>PNGS</v>
          </cell>
          <cell r="D718" t="str">
            <v>PNGARVRG00</v>
          </cell>
          <cell r="F718">
            <v>37780.22</v>
          </cell>
        </row>
        <row r="719">
          <cell r="A719" t="str">
            <v>6002000000</v>
          </cell>
          <cell r="C719" t="str">
            <v>PNGS</v>
          </cell>
          <cell r="D719" t="str">
            <v>PNGBRVRG00</v>
          </cell>
          <cell r="F719">
            <v>-84413.73</v>
          </cell>
        </row>
        <row r="720">
          <cell r="A720" t="str">
            <v>6002000000</v>
          </cell>
          <cell r="C720" t="str">
            <v>PNGS</v>
          </cell>
          <cell r="D720" t="str">
            <v>PNGBRVRG00</v>
          </cell>
          <cell r="F720">
            <v>108991.09</v>
          </cell>
        </row>
        <row r="721">
          <cell r="A721" t="str">
            <v>6002000000</v>
          </cell>
          <cell r="C721" t="str">
            <v>PNGS</v>
          </cell>
          <cell r="D721" t="str">
            <v>PNGBRVRG00</v>
          </cell>
          <cell r="F721">
            <v>69262.600000000006</v>
          </cell>
        </row>
        <row r="722">
          <cell r="A722" t="str">
            <v>6002000000</v>
          </cell>
          <cell r="C722" t="str">
            <v>POOL</v>
          </cell>
          <cell r="D722" t="str">
            <v>POOL970600</v>
          </cell>
          <cell r="F722">
            <v>-397301.4</v>
          </cell>
        </row>
        <row r="723">
          <cell r="A723" t="str">
            <v>6002000000</v>
          </cell>
          <cell r="C723" t="str">
            <v>POOL</v>
          </cell>
          <cell r="D723" t="str">
            <v>POOL970600</v>
          </cell>
          <cell r="F723">
            <v>-6518.76</v>
          </cell>
        </row>
        <row r="724">
          <cell r="A724" t="str">
            <v>6002000000</v>
          </cell>
          <cell r="C724" t="str">
            <v>POOL</v>
          </cell>
          <cell r="D724" t="str">
            <v>POOL970600</v>
          </cell>
          <cell r="F724">
            <v>-155814.26999999999</v>
          </cell>
        </row>
        <row r="725">
          <cell r="A725" t="str">
            <v>6002000000</v>
          </cell>
          <cell r="C725" t="str">
            <v>POOL</v>
          </cell>
          <cell r="D725" t="str">
            <v>POOL970600</v>
          </cell>
          <cell r="F725">
            <v>559634.43999999994</v>
          </cell>
        </row>
        <row r="726">
          <cell r="A726" t="str">
            <v>6002000000</v>
          </cell>
          <cell r="C726" t="str">
            <v>SAUN</v>
          </cell>
          <cell r="D726" t="str">
            <v>SAUNRVRG00</v>
          </cell>
          <cell r="F726">
            <v>-0.04</v>
          </cell>
        </row>
        <row r="727">
          <cell r="A727" t="str">
            <v>6002000000</v>
          </cell>
          <cell r="C727" t="str">
            <v>SAUN</v>
          </cell>
          <cell r="D727" t="str">
            <v>SAUNRVRG00</v>
          </cell>
          <cell r="F727">
            <v>0.06</v>
          </cell>
        </row>
        <row r="728">
          <cell r="A728" t="str">
            <v>6002000000</v>
          </cell>
          <cell r="C728" t="str">
            <v>SAUN</v>
          </cell>
          <cell r="D728" t="str">
            <v>SAUNRVRG00</v>
          </cell>
          <cell r="F728">
            <v>0.08</v>
          </cell>
        </row>
        <row r="729">
          <cell r="A729" t="str">
            <v>6002000000</v>
          </cell>
          <cell r="C729" t="str">
            <v>TBGS</v>
          </cell>
          <cell r="D729" t="str">
            <v>TBGSRVNR00</v>
          </cell>
          <cell r="F729">
            <v>-13801.61</v>
          </cell>
        </row>
        <row r="730">
          <cell r="A730" t="str">
            <v>6002000000</v>
          </cell>
          <cell r="C730" t="str">
            <v>TBGS</v>
          </cell>
          <cell r="D730" t="str">
            <v>TBGSRVNR00</v>
          </cell>
          <cell r="F730">
            <v>16668.78</v>
          </cell>
        </row>
        <row r="731">
          <cell r="A731" t="str">
            <v>6002000000</v>
          </cell>
          <cell r="C731" t="str">
            <v>TBGS</v>
          </cell>
          <cell r="D731" t="str">
            <v>TBGSRVNR00</v>
          </cell>
          <cell r="F731">
            <v>10133.5</v>
          </cell>
        </row>
        <row r="732">
          <cell r="A732" t="str">
            <v>6002000000</v>
          </cell>
          <cell r="C732" t="str">
            <v>ATGS</v>
          </cell>
          <cell r="D732" t="str">
            <v>ATGSRVNR00</v>
          </cell>
          <cell r="F732">
            <v>-393.99</v>
          </cell>
        </row>
        <row r="733">
          <cell r="A733" t="str">
            <v>6002000000</v>
          </cell>
          <cell r="C733" t="str">
            <v>ATGS</v>
          </cell>
          <cell r="D733" t="str">
            <v>ATGSRVNR00</v>
          </cell>
          <cell r="F733">
            <v>2449.58</v>
          </cell>
        </row>
        <row r="734">
          <cell r="A734" t="str">
            <v>6002000000</v>
          </cell>
          <cell r="C734" t="str">
            <v>DNGS</v>
          </cell>
          <cell r="D734" t="str">
            <v>DNGSRVRG00</v>
          </cell>
          <cell r="F734">
            <v>-60145.17</v>
          </cell>
        </row>
        <row r="735">
          <cell r="A735" t="str">
            <v>6002000000</v>
          </cell>
          <cell r="C735" t="str">
            <v>DNGS</v>
          </cell>
          <cell r="D735" t="str">
            <v>DNGSRVRG00</v>
          </cell>
          <cell r="F735">
            <v>74192.89</v>
          </cell>
        </row>
        <row r="736">
          <cell r="A736" t="str">
            <v>6002000000</v>
          </cell>
          <cell r="C736" t="str">
            <v>EVGR</v>
          </cell>
          <cell r="D736" t="str">
            <v>HSHDRVNR00</v>
          </cell>
          <cell r="F736">
            <v>-0.14000000000000001</v>
          </cell>
        </row>
        <row r="737">
          <cell r="A737" t="str">
            <v>6002000000</v>
          </cell>
          <cell r="C737" t="str">
            <v>EVGR</v>
          </cell>
          <cell r="D737" t="str">
            <v>HSHDRVNR00</v>
          </cell>
          <cell r="F737">
            <v>18.52</v>
          </cell>
        </row>
        <row r="738">
          <cell r="A738" t="str">
            <v>6002000000</v>
          </cell>
          <cell r="C738" t="str">
            <v>LTGS</v>
          </cell>
          <cell r="D738" t="str">
            <v>LTGSRVNR00</v>
          </cell>
          <cell r="F738">
            <v>-16589.490000000002</v>
          </cell>
        </row>
        <row r="739">
          <cell r="A739" t="str">
            <v>6002000000</v>
          </cell>
          <cell r="C739" t="str">
            <v>LTGS</v>
          </cell>
          <cell r="D739" t="str">
            <v>LTGSRVNR00</v>
          </cell>
          <cell r="F739">
            <v>19958.919999999998</v>
          </cell>
        </row>
        <row r="740">
          <cell r="A740" t="str">
            <v>6002000000</v>
          </cell>
          <cell r="C740" t="str">
            <v>LXGS</v>
          </cell>
          <cell r="D740" t="str">
            <v>LXGSRVNR00</v>
          </cell>
          <cell r="F740">
            <v>-13408.95</v>
          </cell>
        </row>
        <row r="741">
          <cell r="A741" t="str">
            <v>6002000000</v>
          </cell>
          <cell r="C741" t="str">
            <v>LXGS</v>
          </cell>
          <cell r="D741" t="str">
            <v>LXGSRVNR00</v>
          </cell>
          <cell r="F741">
            <v>15639.33</v>
          </cell>
        </row>
        <row r="742">
          <cell r="A742" t="str">
            <v>6002000000</v>
          </cell>
          <cell r="C742" t="str">
            <v>NAPG</v>
          </cell>
          <cell r="D742" t="str">
            <v>DCEWRVRG00</v>
          </cell>
          <cell r="F742">
            <v>1.82</v>
          </cell>
        </row>
        <row r="743">
          <cell r="A743" t="str">
            <v>6002000000</v>
          </cell>
          <cell r="C743" t="str">
            <v>NAPG</v>
          </cell>
          <cell r="D743" t="str">
            <v>SAB1RVRG00</v>
          </cell>
          <cell r="F743">
            <v>-8.99</v>
          </cell>
        </row>
        <row r="744">
          <cell r="A744" t="str">
            <v>6002000000</v>
          </cell>
          <cell r="C744" t="str">
            <v>NAPG</v>
          </cell>
          <cell r="D744" t="str">
            <v>SAB1RVRG00</v>
          </cell>
          <cell r="F744">
            <v>6.45</v>
          </cell>
        </row>
        <row r="745">
          <cell r="A745" t="str">
            <v>6002000000</v>
          </cell>
          <cell r="C745" t="str">
            <v>NAPG</v>
          </cell>
          <cell r="D745" t="str">
            <v>SAB2RVRG00</v>
          </cell>
          <cell r="F745">
            <v>-58.02</v>
          </cell>
        </row>
        <row r="746">
          <cell r="A746" t="str">
            <v>6002000000</v>
          </cell>
          <cell r="C746" t="str">
            <v>NAPG</v>
          </cell>
          <cell r="D746" t="str">
            <v>SAB2RVRG00</v>
          </cell>
          <cell r="F746">
            <v>131.37</v>
          </cell>
        </row>
        <row r="747">
          <cell r="A747" t="str">
            <v>6002000000</v>
          </cell>
          <cell r="C747" t="str">
            <v>NAPG</v>
          </cell>
          <cell r="D747" t="str">
            <v>SABPRVRG00</v>
          </cell>
          <cell r="F747">
            <v>-24237.99</v>
          </cell>
        </row>
        <row r="748">
          <cell r="A748" t="str">
            <v>6002000000</v>
          </cell>
          <cell r="C748" t="str">
            <v>NAPG</v>
          </cell>
          <cell r="D748" t="str">
            <v>SABPRVRG00</v>
          </cell>
          <cell r="F748">
            <v>33241.81</v>
          </cell>
        </row>
        <row r="749">
          <cell r="A749" t="str">
            <v>6002000000</v>
          </cell>
          <cell r="C749" t="str">
            <v>NEPG</v>
          </cell>
          <cell r="D749" t="str">
            <v>HNEPRVNR00</v>
          </cell>
          <cell r="F749">
            <v>-8619.0400000000009</v>
          </cell>
        </row>
        <row r="750">
          <cell r="A750" t="str">
            <v>6002000000</v>
          </cell>
          <cell r="C750" t="str">
            <v>NEPG</v>
          </cell>
          <cell r="D750" t="str">
            <v>HNEPRVNR00</v>
          </cell>
          <cell r="F750">
            <v>11368.88</v>
          </cell>
        </row>
        <row r="751">
          <cell r="A751" t="str">
            <v>6002000000</v>
          </cell>
          <cell r="C751" t="str">
            <v>NTGS</v>
          </cell>
          <cell r="D751" t="str">
            <v>NTGSRVNR00</v>
          </cell>
          <cell r="F751">
            <v>-41905.74</v>
          </cell>
        </row>
        <row r="752">
          <cell r="A752" t="str">
            <v>6002000000</v>
          </cell>
          <cell r="C752" t="str">
            <v>NTGS</v>
          </cell>
          <cell r="D752" t="str">
            <v>NTGSRVNR00</v>
          </cell>
          <cell r="F752">
            <v>51166.79</v>
          </cell>
        </row>
        <row r="753">
          <cell r="A753" t="str">
            <v>6002000000</v>
          </cell>
          <cell r="C753" t="str">
            <v>NWPG</v>
          </cell>
          <cell r="D753" t="str">
            <v>HNWPRVNR00</v>
          </cell>
          <cell r="F753">
            <v>-18.77</v>
          </cell>
        </row>
        <row r="754">
          <cell r="A754" t="str">
            <v>6002000000</v>
          </cell>
          <cell r="C754" t="str">
            <v>NWPG</v>
          </cell>
          <cell r="D754" t="str">
            <v>HNWPRVNR00</v>
          </cell>
          <cell r="F754">
            <v>96.24</v>
          </cell>
        </row>
        <row r="755">
          <cell r="A755" t="str">
            <v>6002000000</v>
          </cell>
          <cell r="C755" t="str">
            <v>OTTA</v>
          </cell>
          <cell r="D755" t="str">
            <v>HOSLRVNR00</v>
          </cell>
          <cell r="F755">
            <v>-3777.45</v>
          </cell>
        </row>
        <row r="756">
          <cell r="A756" t="str">
            <v>6002000000</v>
          </cell>
          <cell r="C756" t="str">
            <v>OTTA</v>
          </cell>
          <cell r="D756" t="str">
            <v>HOSLRVNR00</v>
          </cell>
          <cell r="F756">
            <v>3868.78</v>
          </cell>
        </row>
        <row r="757">
          <cell r="A757" t="str">
            <v>6002000000</v>
          </cell>
          <cell r="C757" t="str">
            <v>PNGS</v>
          </cell>
          <cell r="D757" t="str">
            <v>PNGARVRG00</v>
          </cell>
          <cell r="F757">
            <v>-37780.22</v>
          </cell>
        </row>
        <row r="758">
          <cell r="A758" t="str">
            <v>6002000000</v>
          </cell>
          <cell r="C758" t="str">
            <v>PNGS</v>
          </cell>
          <cell r="D758" t="str">
            <v>PNGARVRG00</v>
          </cell>
          <cell r="F758">
            <v>52271.64</v>
          </cell>
        </row>
        <row r="759">
          <cell r="A759" t="str">
            <v>6002000000</v>
          </cell>
          <cell r="C759" t="str">
            <v>PNGS</v>
          </cell>
          <cell r="D759" t="str">
            <v>PNGBRVRG00</v>
          </cell>
          <cell r="F759">
            <v>-69262.600000000006</v>
          </cell>
        </row>
        <row r="760">
          <cell r="A760" t="str">
            <v>6002000000</v>
          </cell>
          <cell r="C760" t="str">
            <v>PNGS</v>
          </cell>
          <cell r="D760" t="str">
            <v>PNGBRVRG00</v>
          </cell>
          <cell r="F760">
            <v>88182.88</v>
          </cell>
        </row>
        <row r="761">
          <cell r="A761" t="str">
            <v>6002000000</v>
          </cell>
          <cell r="C761" t="str">
            <v>POOL</v>
          </cell>
          <cell r="D761" t="str">
            <v>POOL970600</v>
          </cell>
          <cell r="F761">
            <v>-364171.55</v>
          </cell>
        </row>
        <row r="762">
          <cell r="A762" t="str">
            <v>6002000000</v>
          </cell>
          <cell r="C762" t="str">
            <v>POOL</v>
          </cell>
          <cell r="D762" t="str">
            <v>POOL970600</v>
          </cell>
          <cell r="F762">
            <v>-6146.78</v>
          </cell>
        </row>
        <row r="763">
          <cell r="A763" t="str">
            <v>6002000000</v>
          </cell>
          <cell r="C763" t="str">
            <v>POOL</v>
          </cell>
          <cell r="D763" t="str">
            <v>POOL970600</v>
          </cell>
          <cell r="F763">
            <v>-313531.23</v>
          </cell>
        </row>
        <row r="764">
          <cell r="A764" t="str">
            <v>6002000000</v>
          </cell>
          <cell r="C764" t="str">
            <v>POOL</v>
          </cell>
          <cell r="D764" t="str">
            <v>POOL970600</v>
          </cell>
          <cell r="F764">
            <v>683849.56</v>
          </cell>
        </row>
        <row r="765">
          <cell r="A765" t="str">
            <v>6002000000</v>
          </cell>
          <cell r="C765" t="str">
            <v>SAUN</v>
          </cell>
          <cell r="D765" t="str">
            <v>SAUNRVRG00</v>
          </cell>
          <cell r="F765">
            <v>-0.08</v>
          </cell>
        </row>
        <row r="766">
          <cell r="A766" t="str">
            <v>6002000000</v>
          </cell>
          <cell r="C766" t="str">
            <v>SAUN</v>
          </cell>
          <cell r="D766" t="str">
            <v>SAUNRVRG00</v>
          </cell>
          <cell r="F766">
            <v>0.09</v>
          </cell>
        </row>
        <row r="767">
          <cell r="A767" t="str">
            <v>6002000000</v>
          </cell>
          <cell r="C767" t="str">
            <v>TBGS</v>
          </cell>
          <cell r="D767" t="str">
            <v>TBGSRVNR00</v>
          </cell>
          <cell r="F767">
            <v>-10133.5</v>
          </cell>
        </row>
        <row r="768">
          <cell r="A768" t="str">
            <v>6002000000</v>
          </cell>
          <cell r="C768" t="str">
            <v>TBGS</v>
          </cell>
          <cell r="D768" t="str">
            <v>TBGSRVNR00</v>
          </cell>
          <cell r="F768">
            <v>11575.56</v>
          </cell>
        </row>
        <row r="769">
          <cell r="A769" t="str">
            <v>6003000000</v>
          </cell>
          <cell r="C769" t="str">
            <v>ATGS</v>
          </cell>
          <cell r="D769" t="str">
            <v>ATGSRVNR00</v>
          </cell>
          <cell r="F769">
            <v>-258.17</v>
          </cell>
        </row>
        <row r="770">
          <cell r="A770" t="str">
            <v>6003000000</v>
          </cell>
          <cell r="C770" t="str">
            <v>ATGS</v>
          </cell>
          <cell r="D770" t="str">
            <v>ATGSRVNR00</v>
          </cell>
          <cell r="F770">
            <v>288.83999999999997</v>
          </cell>
        </row>
        <row r="771">
          <cell r="A771" t="str">
            <v>6003000000</v>
          </cell>
          <cell r="C771" t="str">
            <v>ATGS</v>
          </cell>
          <cell r="D771" t="str">
            <v>ATGSRVNR00</v>
          </cell>
          <cell r="F771">
            <v>196.09</v>
          </cell>
        </row>
        <row r="772">
          <cell r="A772" t="str">
            <v>6003000000</v>
          </cell>
          <cell r="C772" t="str">
            <v>DNGS</v>
          </cell>
          <cell r="D772" t="str">
            <v>DNGSRVRG00</v>
          </cell>
          <cell r="F772">
            <v>-6775.34</v>
          </cell>
        </row>
        <row r="773">
          <cell r="A773" t="str">
            <v>6003000000</v>
          </cell>
          <cell r="C773" t="str">
            <v>DNGS</v>
          </cell>
          <cell r="D773" t="str">
            <v>DNGSRVRG00</v>
          </cell>
          <cell r="F773">
            <v>8269.2000000000007</v>
          </cell>
        </row>
        <row r="774">
          <cell r="A774" t="str">
            <v>6003000000</v>
          </cell>
          <cell r="C774" t="str">
            <v>DNGS</v>
          </cell>
          <cell r="D774" t="str">
            <v>DNGSRVRG00</v>
          </cell>
          <cell r="F774">
            <v>7040.11</v>
          </cell>
        </row>
        <row r="775">
          <cell r="A775" t="str">
            <v>6003000000</v>
          </cell>
          <cell r="C775" t="str">
            <v>EVGR</v>
          </cell>
          <cell r="D775" t="str">
            <v>HSHDRVNR00</v>
          </cell>
          <cell r="F775">
            <v>-1.6</v>
          </cell>
        </row>
        <row r="776">
          <cell r="A776" t="str">
            <v>6003000000</v>
          </cell>
          <cell r="C776" t="str">
            <v>EVGR</v>
          </cell>
          <cell r="D776" t="str">
            <v>HSHDRVNR00</v>
          </cell>
          <cell r="F776">
            <v>1.1499999999999999</v>
          </cell>
        </row>
        <row r="777">
          <cell r="A777" t="str">
            <v>6003000000</v>
          </cell>
          <cell r="C777" t="str">
            <v>EVGR</v>
          </cell>
          <cell r="D777" t="str">
            <v>HSHDRVNR00</v>
          </cell>
          <cell r="F777">
            <v>0.23</v>
          </cell>
        </row>
        <row r="778">
          <cell r="A778" t="str">
            <v>6003000000</v>
          </cell>
          <cell r="C778" t="str">
            <v>LTGS</v>
          </cell>
          <cell r="D778" t="str">
            <v>LTGSRVNR00</v>
          </cell>
          <cell r="F778">
            <v>-2292.31</v>
          </cell>
        </row>
        <row r="779">
          <cell r="A779" t="str">
            <v>6003000000</v>
          </cell>
          <cell r="C779" t="str">
            <v>LTGS</v>
          </cell>
          <cell r="D779" t="str">
            <v>LTGSRVNR00</v>
          </cell>
          <cell r="F779">
            <v>2470.92</v>
          </cell>
        </row>
        <row r="780">
          <cell r="A780" t="str">
            <v>6003000000</v>
          </cell>
          <cell r="C780" t="str">
            <v>LTGS</v>
          </cell>
          <cell r="D780" t="str">
            <v>LTGSRVNR00</v>
          </cell>
          <cell r="F780">
            <v>1933.31</v>
          </cell>
        </row>
        <row r="781">
          <cell r="A781" t="str">
            <v>6003000000</v>
          </cell>
          <cell r="C781" t="str">
            <v>LXGS</v>
          </cell>
          <cell r="D781" t="str">
            <v>LXGSRVNR00</v>
          </cell>
          <cell r="F781">
            <v>-1295.56</v>
          </cell>
        </row>
        <row r="782">
          <cell r="A782" t="str">
            <v>6003000000</v>
          </cell>
          <cell r="C782" t="str">
            <v>LXGS</v>
          </cell>
          <cell r="D782" t="str">
            <v>LXGSRVNR00</v>
          </cell>
          <cell r="F782">
            <v>1386.17</v>
          </cell>
        </row>
        <row r="783">
          <cell r="A783" t="str">
            <v>6003000000</v>
          </cell>
          <cell r="C783" t="str">
            <v>LXGS</v>
          </cell>
          <cell r="D783" t="str">
            <v>LXGSRVNR00</v>
          </cell>
          <cell r="F783">
            <v>1490.87</v>
          </cell>
        </row>
        <row r="784">
          <cell r="A784" t="str">
            <v>6003000000</v>
          </cell>
          <cell r="C784" t="str">
            <v>NAPG</v>
          </cell>
          <cell r="D784" t="str">
            <v>DCEWRVRG00</v>
          </cell>
          <cell r="F784">
            <v>-57.17</v>
          </cell>
        </row>
        <row r="785">
          <cell r="A785" t="str">
            <v>6003000000</v>
          </cell>
          <cell r="C785" t="str">
            <v>NAPG</v>
          </cell>
          <cell r="D785" t="str">
            <v>DCEWRVRG00</v>
          </cell>
          <cell r="F785">
            <v>52.03</v>
          </cell>
        </row>
        <row r="786">
          <cell r="A786" t="str">
            <v>6003000000</v>
          </cell>
          <cell r="C786" t="str">
            <v>NAPG</v>
          </cell>
          <cell r="D786" t="str">
            <v>SAB1RVRG00</v>
          </cell>
          <cell r="F786">
            <v>0.81</v>
          </cell>
        </row>
        <row r="787">
          <cell r="A787" t="str">
            <v>6003000000</v>
          </cell>
          <cell r="C787" t="str">
            <v>NAPG</v>
          </cell>
          <cell r="D787" t="str">
            <v>SAB2RVRG00</v>
          </cell>
          <cell r="F787">
            <v>-5.59</v>
          </cell>
        </row>
        <row r="788">
          <cell r="A788" t="str">
            <v>6003000000</v>
          </cell>
          <cell r="C788" t="str">
            <v>NAPG</v>
          </cell>
          <cell r="D788" t="str">
            <v>SAB2RVRG00</v>
          </cell>
          <cell r="F788">
            <v>5.9</v>
          </cell>
        </row>
        <row r="789">
          <cell r="A789" t="str">
            <v>6003000000</v>
          </cell>
          <cell r="C789" t="str">
            <v>NAPG</v>
          </cell>
          <cell r="D789" t="str">
            <v>SAB2RVRG00</v>
          </cell>
          <cell r="F789">
            <v>7.89</v>
          </cell>
        </row>
        <row r="790">
          <cell r="A790" t="str">
            <v>6003000000</v>
          </cell>
          <cell r="C790" t="str">
            <v>NAPG</v>
          </cell>
          <cell r="D790" t="str">
            <v>SABPRVRG00</v>
          </cell>
          <cell r="F790">
            <v>-4103.53</v>
          </cell>
        </row>
        <row r="791">
          <cell r="A791" t="str">
            <v>6003000000</v>
          </cell>
          <cell r="C791" t="str">
            <v>NAPG</v>
          </cell>
          <cell r="D791" t="str">
            <v>SABPRVRG00</v>
          </cell>
          <cell r="F791">
            <v>4709.32</v>
          </cell>
        </row>
        <row r="792">
          <cell r="A792" t="str">
            <v>6003000000</v>
          </cell>
          <cell r="C792" t="str">
            <v>NAPG</v>
          </cell>
          <cell r="D792" t="str">
            <v>SABPRVRG00</v>
          </cell>
          <cell r="F792">
            <v>5360.43</v>
          </cell>
        </row>
        <row r="793">
          <cell r="A793" t="str">
            <v>6003000000</v>
          </cell>
          <cell r="C793" t="str">
            <v>NEPG</v>
          </cell>
          <cell r="D793" t="str">
            <v>HNEPRVNR00</v>
          </cell>
          <cell r="F793">
            <v>-1660.18</v>
          </cell>
        </row>
        <row r="794">
          <cell r="A794" t="str">
            <v>6003000000</v>
          </cell>
          <cell r="C794" t="str">
            <v>NEPG</v>
          </cell>
          <cell r="D794" t="str">
            <v>HNEPRVNR00</v>
          </cell>
          <cell r="F794">
            <v>1714.53</v>
          </cell>
        </row>
        <row r="795">
          <cell r="A795" t="str">
            <v>6003000000</v>
          </cell>
          <cell r="C795" t="str">
            <v>NEPG</v>
          </cell>
          <cell r="D795" t="str">
            <v>HNEPRVNR00</v>
          </cell>
          <cell r="F795">
            <v>1636.2</v>
          </cell>
        </row>
        <row r="796">
          <cell r="A796" t="str">
            <v>6003000000</v>
          </cell>
          <cell r="C796" t="str">
            <v>NTGS</v>
          </cell>
          <cell r="D796" t="str">
            <v>NTGSRVNR00</v>
          </cell>
          <cell r="F796">
            <v>-4575.8500000000004</v>
          </cell>
        </row>
        <row r="797">
          <cell r="A797" t="str">
            <v>6003000000</v>
          </cell>
          <cell r="C797" t="str">
            <v>NTGS</v>
          </cell>
          <cell r="D797" t="str">
            <v>NTGSRVNR00</v>
          </cell>
          <cell r="F797">
            <v>5076.71</v>
          </cell>
        </row>
        <row r="798">
          <cell r="A798" t="str">
            <v>6003000000</v>
          </cell>
          <cell r="C798" t="str">
            <v>NTGS</v>
          </cell>
          <cell r="D798" t="str">
            <v>NTGSRVNR00</v>
          </cell>
          <cell r="F798">
            <v>4718.8100000000004</v>
          </cell>
        </row>
        <row r="799">
          <cell r="A799" t="str">
            <v>6003000000</v>
          </cell>
          <cell r="C799" t="str">
            <v>NWPG</v>
          </cell>
          <cell r="D799" t="str">
            <v>HNWPRVNR00</v>
          </cell>
          <cell r="F799">
            <v>-10.08</v>
          </cell>
        </row>
        <row r="800">
          <cell r="A800" t="str">
            <v>6003000000</v>
          </cell>
          <cell r="C800" t="str">
            <v>NWPG</v>
          </cell>
          <cell r="D800" t="str">
            <v>HNWPRVNR00</v>
          </cell>
          <cell r="F800">
            <v>12.4</v>
          </cell>
        </row>
        <row r="801">
          <cell r="A801" t="str">
            <v>6003000000</v>
          </cell>
          <cell r="C801" t="str">
            <v>NWPG</v>
          </cell>
          <cell r="D801" t="str">
            <v>HNWPRVNR00</v>
          </cell>
          <cell r="F801">
            <v>8.86</v>
          </cell>
        </row>
        <row r="802">
          <cell r="A802" t="str">
            <v>6003000000</v>
          </cell>
          <cell r="C802" t="str">
            <v>OTTA</v>
          </cell>
          <cell r="D802" t="str">
            <v>HOSLRVNR00</v>
          </cell>
          <cell r="F802">
            <v>-248.98</v>
          </cell>
        </row>
        <row r="803">
          <cell r="A803" t="str">
            <v>6003000000</v>
          </cell>
          <cell r="C803" t="str">
            <v>OTTA</v>
          </cell>
          <cell r="D803" t="str">
            <v>HOSLRVNR00</v>
          </cell>
          <cell r="F803">
            <v>437.5</v>
          </cell>
        </row>
        <row r="804">
          <cell r="A804" t="str">
            <v>6003000000</v>
          </cell>
          <cell r="C804" t="str">
            <v>OTTA</v>
          </cell>
          <cell r="D804" t="str">
            <v>HOSLRVNR00</v>
          </cell>
          <cell r="F804">
            <v>672.46</v>
          </cell>
        </row>
        <row r="805">
          <cell r="A805" t="str">
            <v>6003000000</v>
          </cell>
          <cell r="C805" t="str">
            <v>PNGS</v>
          </cell>
          <cell r="D805" t="str">
            <v>PNGARVRG00</v>
          </cell>
          <cell r="F805">
            <v>-4009.8</v>
          </cell>
        </row>
        <row r="806">
          <cell r="A806" t="str">
            <v>6003000000</v>
          </cell>
          <cell r="C806" t="str">
            <v>PNGS</v>
          </cell>
          <cell r="D806" t="str">
            <v>PNGARVRG00</v>
          </cell>
          <cell r="F806">
            <v>4136.22</v>
          </cell>
        </row>
        <row r="807">
          <cell r="A807" t="str">
            <v>6003000000</v>
          </cell>
          <cell r="C807" t="str">
            <v>PNGS</v>
          </cell>
          <cell r="D807" t="str">
            <v>PNGARVRG00</v>
          </cell>
          <cell r="F807">
            <v>4719.1499999999996</v>
          </cell>
        </row>
        <row r="808">
          <cell r="A808" t="str">
            <v>6003000000</v>
          </cell>
          <cell r="C808" t="str">
            <v>PNGS</v>
          </cell>
          <cell r="D808" t="str">
            <v>PNGBRVRG00</v>
          </cell>
          <cell r="F808">
            <v>-10015.33</v>
          </cell>
        </row>
        <row r="809">
          <cell r="A809" t="str">
            <v>6003000000</v>
          </cell>
          <cell r="C809" t="str">
            <v>PNGS</v>
          </cell>
          <cell r="D809" t="str">
            <v>PNGBRVRG00</v>
          </cell>
          <cell r="F809">
            <v>10248.459999999999</v>
          </cell>
        </row>
        <row r="810">
          <cell r="A810" t="str">
            <v>6003000000</v>
          </cell>
          <cell r="C810" t="str">
            <v>PNGS</v>
          </cell>
          <cell r="D810" t="str">
            <v>PNGBRVRG00</v>
          </cell>
          <cell r="F810">
            <v>8296.08</v>
          </cell>
        </row>
        <row r="811">
          <cell r="A811" t="str">
            <v>6003000000</v>
          </cell>
          <cell r="C811" t="str">
            <v>POOL</v>
          </cell>
          <cell r="D811" t="str">
            <v>POOL970600</v>
          </cell>
          <cell r="F811">
            <v>-40375.339999999997</v>
          </cell>
        </row>
        <row r="812">
          <cell r="A812" t="str">
            <v>6003000000</v>
          </cell>
          <cell r="C812" t="str">
            <v>POOL</v>
          </cell>
          <cell r="D812" t="str">
            <v>POOL970600</v>
          </cell>
          <cell r="F812">
            <v>-603.53</v>
          </cell>
        </row>
        <row r="813">
          <cell r="A813" t="str">
            <v>6003000000</v>
          </cell>
          <cell r="C813" t="str">
            <v>POOL</v>
          </cell>
          <cell r="D813" t="str">
            <v>POOL970600</v>
          </cell>
          <cell r="F813">
            <v>-15245.08</v>
          </cell>
        </row>
        <row r="814">
          <cell r="A814" t="str">
            <v>6003000000</v>
          </cell>
          <cell r="C814" t="str">
            <v>POOL</v>
          </cell>
          <cell r="D814" t="str">
            <v>POOL970600</v>
          </cell>
          <cell r="F814">
            <v>56223.95</v>
          </cell>
        </row>
        <row r="815">
          <cell r="A815" t="str">
            <v>6003000000</v>
          </cell>
          <cell r="C815" t="str">
            <v>SAUN</v>
          </cell>
          <cell r="D815" t="str">
            <v>SAUNRVRG00</v>
          </cell>
          <cell r="F815">
            <v>0.01</v>
          </cell>
        </row>
        <row r="816">
          <cell r="A816" t="str">
            <v>6003000000</v>
          </cell>
          <cell r="C816" t="str">
            <v>TBGS</v>
          </cell>
          <cell r="D816" t="str">
            <v>TBGSRVNR00</v>
          </cell>
          <cell r="F816">
            <v>-1486.56</v>
          </cell>
        </row>
        <row r="817">
          <cell r="A817" t="str">
            <v>6003000000</v>
          </cell>
          <cell r="C817" t="str">
            <v>TBGS</v>
          </cell>
          <cell r="D817" t="str">
            <v>TBGSRVNR00</v>
          </cell>
          <cell r="F817">
            <v>1565.99</v>
          </cell>
        </row>
        <row r="818">
          <cell r="A818" t="str">
            <v>6003000000</v>
          </cell>
          <cell r="C818" t="str">
            <v>TBGS</v>
          </cell>
          <cell r="D818" t="str">
            <v>TBGSRVNR00</v>
          </cell>
          <cell r="F818">
            <v>1108.54</v>
          </cell>
        </row>
        <row r="819">
          <cell r="A819" t="str">
            <v>6003000000</v>
          </cell>
          <cell r="C819" t="str">
            <v>ATGS</v>
          </cell>
          <cell r="D819" t="str">
            <v>ATGSRVNR00</v>
          </cell>
          <cell r="F819">
            <v>-196.09</v>
          </cell>
        </row>
        <row r="820">
          <cell r="A820" t="str">
            <v>6003000000</v>
          </cell>
          <cell r="C820" t="str">
            <v>ATGS</v>
          </cell>
          <cell r="D820" t="str">
            <v>ATGSRVNR00</v>
          </cell>
          <cell r="F820">
            <v>271.08</v>
          </cell>
        </row>
        <row r="821">
          <cell r="A821" t="str">
            <v>6003000000</v>
          </cell>
          <cell r="C821" t="str">
            <v>DNGS</v>
          </cell>
          <cell r="D821" t="str">
            <v>DNGSRVRG00</v>
          </cell>
          <cell r="F821">
            <v>-7040.11</v>
          </cell>
        </row>
        <row r="822">
          <cell r="A822" t="str">
            <v>6003000000</v>
          </cell>
          <cell r="C822" t="str">
            <v>DNGS</v>
          </cell>
          <cell r="D822" t="str">
            <v>DNGSRVRG00</v>
          </cell>
          <cell r="F822">
            <v>7960.92</v>
          </cell>
        </row>
        <row r="823">
          <cell r="A823" t="str">
            <v>6003000000</v>
          </cell>
          <cell r="C823" t="str">
            <v>EVGR</v>
          </cell>
          <cell r="D823" t="str">
            <v>HSHDRVNR00</v>
          </cell>
          <cell r="F823">
            <v>-0.23</v>
          </cell>
        </row>
        <row r="824">
          <cell r="A824" t="str">
            <v>6003000000</v>
          </cell>
          <cell r="C824" t="str">
            <v>EVGR</v>
          </cell>
          <cell r="D824" t="str">
            <v>HSHDRVNR00</v>
          </cell>
          <cell r="F824">
            <v>2.2000000000000002</v>
          </cell>
        </row>
        <row r="825">
          <cell r="A825" t="str">
            <v>6003000000</v>
          </cell>
          <cell r="C825" t="str">
            <v>LTGS</v>
          </cell>
          <cell r="D825" t="str">
            <v>LTGSRVNR00</v>
          </cell>
          <cell r="F825">
            <v>-1933.31</v>
          </cell>
        </row>
        <row r="826">
          <cell r="A826" t="str">
            <v>6003000000</v>
          </cell>
          <cell r="C826" t="str">
            <v>LTGS</v>
          </cell>
          <cell r="D826" t="str">
            <v>LTGSRVNR00</v>
          </cell>
          <cell r="F826">
            <v>2208.16</v>
          </cell>
        </row>
        <row r="827">
          <cell r="A827" t="str">
            <v>6003000000</v>
          </cell>
          <cell r="C827" t="str">
            <v>LXGS</v>
          </cell>
          <cell r="D827" t="str">
            <v>LXGSRVNR00</v>
          </cell>
          <cell r="F827">
            <v>-1490.87</v>
          </cell>
        </row>
        <row r="828">
          <cell r="A828" t="str">
            <v>6003000000</v>
          </cell>
          <cell r="C828" t="str">
            <v>LXGS</v>
          </cell>
          <cell r="D828" t="str">
            <v>LXGSRVNR00</v>
          </cell>
          <cell r="F828">
            <v>1680.89</v>
          </cell>
        </row>
        <row r="829">
          <cell r="A829" t="str">
            <v>6003000000</v>
          </cell>
          <cell r="C829" t="str">
            <v>NAPG</v>
          </cell>
          <cell r="D829" t="str">
            <v>DCEWRVRG00</v>
          </cell>
          <cell r="F829">
            <v>0.01</v>
          </cell>
        </row>
        <row r="830">
          <cell r="A830" t="str">
            <v>6003000000</v>
          </cell>
          <cell r="C830" t="str">
            <v>NAPG</v>
          </cell>
          <cell r="D830" t="str">
            <v>SAB1RVRG00</v>
          </cell>
          <cell r="F830">
            <v>-0.81</v>
          </cell>
        </row>
        <row r="831">
          <cell r="A831" t="str">
            <v>6003000000</v>
          </cell>
          <cell r="C831" t="str">
            <v>NAPG</v>
          </cell>
          <cell r="D831" t="str">
            <v>SAB1RVRG00</v>
          </cell>
          <cell r="F831">
            <v>0.74</v>
          </cell>
        </row>
        <row r="832">
          <cell r="A832" t="str">
            <v>6003000000</v>
          </cell>
          <cell r="C832" t="str">
            <v>NAPG</v>
          </cell>
          <cell r="D832" t="str">
            <v>SAB2RVRG00</v>
          </cell>
          <cell r="F832">
            <v>-7.89</v>
          </cell>
        </row>
        <row r="833">
          <cell r="A833" t="str">
            <v>6003000000</v>
          </cell>
          <cell r="C833" t="str">
            <v>NAPG</v>
          </cell>
          <cell r="D833" t="str">
            <v>SAB2RVRG00</v>
          </cell>
          <cell r="F833">
            <v>8.83</v>
          </cell>
        </row>
        <row r="834">
          <cell r="A834" t="str">
            <v>6003000000</v>
          </cell>
          <cell r="C834" t="str">
            <v>NAPG</v>
          </cell>
          <cell r="D834" t="str">
            <v>SABPRVRG00</v>
          </cell>
          <cell r="F834">
            <v>-5360.43</v>
          </cell>
        </row>
        <row r="835">
          <cell r="A835" t="str">
            <v>6003000000</v>
          </cell>
          <cell r="C835" t="str">
            <v>NAPG</v>
          </cell>
          <cell r="D835" t="str">
            <v>SABPRVRG00</v>
          </cell>
          <cell r="F835">
            <v>5611.52</v>
          </cell>
        </row>
        <row r="836">
          <cell r="A836" t="str">
            <v>6003000000</v>
          </cell>
          <cell r="C836" t="str">
            <v>NEPG</v>
          </cell>
          <cell r="D836" t="str">
            <v>HNEPRVNR00</v>
          </cell>
          <cell r="F836">
            <v>-1636.2</v>
          </cell>
        </row>
        <row r="837">
          <cell r="A837" t="str">
            <v>6003000000</v>
          </cell>
          <cell r="C837" t="str">
            <v>NEPG</v>
          </cell>
          <cell r="D837" t="str">
            <v>HNEPRVNR00</v>
          </cell>
          <cell r="F837">
            <v>1844.57</v>
          </cell>
        </row>
        <row r="838">
          <cell r="A838" t="str">
            <v>6003000000</v>
          </cell>
          <cell r="C838" t="str">
            <v>NTGS</v>
          </cell>
          <cell r="D838" t="str">
            <v>NTGSRVNR00</v>
          </cell>
          <cell r="F838">
            <v>-4718.8100000000004</v>
          </cell>
        </row>
        <row r="839">
          <cell r="A839" t="str">
            <v>6003000000</v>
          </cell>
          <cell r="C839" t="str">
            <v>NTGS</v>
          </cell>
          <cell r="D839" t="str">
            <v>NTGSRVNR00</v>
          </cell>
          <cell r="F839">
            <v>5497.51</v>
          </cell>
        </row>
        <row r="840">
          <cell r="A840" t="str">
            <v>6003000000</v>
          </cell>
          <cell r="C840" t="str">
            <v>NWPG</v>
          </cell>
          <cell r="D840" t="str">
            <v>HNWPRVNR00</v>
          </cell>
          <cell r="F840">
            <v>-8.86</v>
          </cell>
        </row>
        <row r="841">
          <cell r="A841" t="str">
            <v>6003000000</v>
          </cell>
          <cell r="C841" t="str">
            <v>NWPG</v>
          </cell>
          <cell r="D841" t="str">
            <v>HNWPRVNR00</v>
          </cell>
          <cell r="F841">
            <v>13.83</v>
          </cell>
        </row>
        <row r="842">
          <cell r="A842" t="str">
            <v>6003000000</v>
          </cell>
          <cell r="C842" t="str">
            <v>OTTA</v>
          </cell>
          <cell r="D842" t="str">
            <v>HOSLRVNR00</v>
          </cell>
          <cell r="F842">
            <v>-672.46</v>
          </cell>
        </row>
        <row r="843">
          <cell r="A843" t="str">
            <v>6003000000</v>
          </cell>
          <cell r="C843" t="str">
            <v>OTTA</v>
          </cell>
          <cell r="D843" t="str">
            <v>HOSLRVNR00</v>
          </cell>
          <cell r="F843">
            <v>638.20000000000005</v>
          </cell>
        </row>
        <row r="844">
          <cell r="A844" t="str">
            <v>6003000000</v>
          </cell>
          <cell r="C844" t="str">
            <v>PNGS</v>
          </cell>
          <cell r="D844" t="str">
            <v>PNGARVRG00</v>
          </cell>
          <cell r="F844">
            <v>-4719.1499999999996</v>
          </cell>
        </row>
        <row r="845">
          <cell r="A845" t="str">
            <v>6003000000</v>
          </cell>
          <cell r="C845" t="str">
            <v>PNGS</v>
          </cell>
          <cell r="D845" t="str">
            <v>PNGARVRG00</v>
          </cell>
          <cell r="F845">
            <v>5590.74</v>
          </cell>
        </row>
        <row r="846">
          <cell r="A846" t="str">
            <v>6003000000</v>
          </cell>
          <cell r="C846" t="str">
            <v>PNGS</v>
          </cell>
          <cell r="D846" t="str">
            <v>PNGBRVRG00</v>
          </cell>
          <cell r="F846">
            <v>-8296.08</v>
          </cell>
        </row>
        <row r="847">
          <cell r="A847" t="str">
            <v>6003000000</v>
          </cell>
          <cell r="C847" t="str">
            <v>PNGS</v>
          </cell>
          <cell r="D847" t="str">
            <v>PNGBRVRG00</v>
          </cell>
          <cell r="F847">
            <v>9476.68</v>
          </cell>
        </row>
        <row r="848">
          <cell r="A848" t="str">
            <v>6003000000</v>
          </cell>
          <cell r="C848" t="str">
            <v>POOL</v>
          </cell>
          <cell r="D848" t="str">
            <v>POOL970600</v>
          </cell>
          <cell r="F848">
            <v>-42069.74</v>
          </cell>
        </row>
        <row r="849">
          <cell r="A849" t="str">
            <v>6003000000</v>
          </cell>
          <cell r="C849" t="str">
            <v>POOL</v>
          </cell>
          <cell r="D849" t="str">
            <v>POOL970600</v>
          </cell>
          <cell r="F849">
            <v>-657.73</v>
          </cell>
        </row>
        <row r="850">
          <cell r="A850" t="str">
            <v>6003000000</v>
          </cell>
          <cell r="C850" t="str">
            <v>POOL</v>
          </cell>
          <cell r="D850" t="str">
            <v>POOL970600</v>
          </cell>
          <cell r="F850">
            <v>-30463.17</v>
          </cell>
        </row>
        <row r="851">
          <cell r="A851" t="str">
            <v>6003000000</v>
          </cell>
          <cell r="C851" t="str">
            <v>POOL</v>
          </cell>
          <cell r="D851" t="str">
            <v>POOL970600</v>
          </cell>
          <cell r="F851">
            <v>73190.63</v>
          </cell>
        </row>
        <row r="852">
          <cell r="A852" t="str">
            <v>6003000000</v>
          </cell>
          <cell r="C852" t="str">
            <v>SAUN</v>
          </cell>
          <cell r="D852" t="str">
            <v>SAUNRVRG00</v>
          </cell>
          <cell r="F852">
            <v>-0.01</v>
          </cell>
        </row>
        <row r="853">
          <cell r="A853" t="str">
            <v>6003000000</v>
          </cell>
          <cell r="C853" t="str">
            <v>SAUN</v>
          </cell>
          <cell r="D853" t="str">
            <v>SAUNRVRG00</v>
          </cell>
          <cell r="F853">
            <v>0.01</v>
          </cell>
        </row>
        <row r="854">
          <cell r="A854" t="str">
            <v>6003000000</v>
          </cell>
          <cell r="C854" t="str">
            <v>TBGS</v>
          </cell>
          <cell r="D854" t="str">
            <v>TBGSRVNR00</v>
          </cell>
          <cell r="F854">
            <v>-1108.54</v>
          </cell>
        </row>
        <row r="855">
          <cell r="A855" t="str">
            <v>6003000000</v>
          </cell>
          <cell r="C855" t="str">
            <v>TBGS</v>
          </cell>
          <cell r="D855" t="str">
            <v>TBGSRVNR00</v>
          </cell>
          <cell r="F855">
            <v>1263.8499999999999</v>
          </cell>
        </row>
        <row r="856">
          <cell r="A856" t="str">
            <v>6003800000</v>
          </cell>
          <cell r="C856" t="str">
            <v>ATGS</v>
          </cell>
          <cell r="D856" t="str">
            <v>ATGSRVNR00</v>
          </cell>
          <cell r="F856">
            <v>-1352.48</v>
          </cell>
        </row>
        <row r="857">
          <cell r="A857" t="str">
            <v>6003800000</v>
          </cell>
          <cell r="C857" t="str">
            <v>ATGS</v>
          </cell>
          <cell r="D857" t="str">
            <v>ATGSRVNR00</v>
          </cell>
          <cell r="F857">
            <v>1490.69</v>
          </cell>
        </row>
        <row r="858">
          <cell r="A858" t="str">
            <v>6003800000</v>
          </cell>
          <cell r="C858" t="str">
            <v>ATGS</v>
          </cell>
          <cell r="D858" t="str">
            <v>ATGSRVNR00</v>
          </cell>
          <cell r="F858">
            <v>1602.45</v>
          </cell>
        </row>
        <row r="859">
          <cell r="A859" t="str">
            <v>6003800000</v>
          </cell>
          <cell r="C859" t="str">
            <v>DNGS</v>
          </cell>
          <cell r="D859" t="str">
            <v>DNGSRVRG00</v>
          </cell>
          <cell r="F859">
            <v>-43182.720000000001</v>
          </cell>
        </row>
        <row r="860">
          <cell r="A860" t="str">
            <v>6003800000</v>
          </cell>
          <cell r="C860" t="str">
            <v>DNGS</v>
          </cell>
          <cell r="D860" t="str">
            <v>DNGSRVRG00</v>
          </cell>
          <cell r="F860">
            <v>44728.56</v>
          </cell>
        </row>
        <row r="861">
          <cell r="A861" t="str">
            <v>6003800000</v>
          </cell>
          <cell r="C861" t="str">
            <v>DNGS</v>
          </cell>
          <cell r="D861" t="str">
            <v>DNGSRVRG00</v>
          </cell>
          <cell r="F861">
            <v>43269.37</v>
          </cell>
        </row>
        <row r="862">
          <cell r="A862" t="str">
            <v>6003800000</v>
          </cell>
          <cell r="C862" t="str">
            <v>EVGR</v>
          </cell>
          <cell r="D862" t="str">
            <v>HSHDRVNR00</v>
          </cell>
          <cell r="F862">
            <v>-5.49</v>
          </cell>
        </row>
        <row r="863">
          <cell r="A863" t="str">
            <v>6003800000</v>
          </cell>
          <cell r="C863" t="str">
            <v>EVGR</v>
          </cell>
          <cell r="D863" t="str">
            <v>HSHDRVNR00</v>
          </cell>
          <cell r="F863">
            <v>5.49</v>
          </cell>
        </row>
        <row r="864">
          <cell r="A864" t="str">
            <v>6003800000</v>
          </cell>
          <cell r="C864" t="str">
            <v>EVGR</v>
          </cell>
          <cell r="D864" t="str">
            <v>HSHDRVNR00</v>
          </cell>
          <cell r="F864">
            <v>2</v>
          </cell>
        </row>
        <row r="865">
          <cell r="A865" t="str">
            <v>6003800000</v>
          </cell>
          <cell r="C865" t="str">
            <v>LTGS</v>
          </cell>
          <cell r="D865" t="str">
            <v>LTGSRVNR00</v>
          </cell>
          <cell r="F865">
            <v>-12588.59</v>
          </cell>
        </row>
        <row r="866">
          <cell r="A866" t="str">
            <v>6003800000</v>
          </cell>
          <cell r="C866" t="str">
            <v>LTGS</v>
          </cell>
          <cell r="D866" t="str">
            <v>LTGSRVNR00</v>
          </cell>
          <cell r="F866">
            <v>13161.23</v>
          </cell>
        </row>
        <row r="867">
          <cell r="A867" t="str">
            <v>6003800000</v>
          </cell>
          <cell r="C867" t="str">
            <v>LTGS</v>
          </cell>
          <cell r="D867" t="str">
            <v>LTGSRVNR00</v>
          </cell>
          <cell r="F867">
            <v>11404.2</v>
          </cell>
        </row>
        <row r="868">
          <cell r="A868" t="str">
            <v>6003800000</v>
          </cell>
          <cell r="C868" t="str">
            <v>LXGS</v>
          </cell>
          <cell r="D868" t="str">
            <v>LXGSRVNR00</v>
          </cell>
          <cell r="F868">
            <v>-7143.9</v>
          </cell>
        </row>
        <row r="869">
          <cell r="A869" t="str">
            <v>6003800000</v>
          </cell>
          <cell r="C869" t="str">
            <v>LXGS</v>
          </cell>
          <cell r="D869" t="str">
            <v>LXGSRVNR00</v>
          </cell>
          <cell r="F869">
            <v>7463.16</v>
          </cell>
        </row>
        <row r="870">
          <cell r="A870" t="str">
            <v>6003800000</v>
          </cell>
          <cell r="C870" t="str">
            <v>LXGS</v>
          </cell>
          <cell r="D870" t="str">
            <v>LXGSRVNR00</v>
          </cell>
          <cell r="F870">
            <v>8954.41</v>
          </cell>
        </row>
        <row r="871">
          <cell r="A871" t="str">
            <v>6003800000</v>
          </cell>
          <cell r="C871" t="str">
            <v>NAPG</v>
          </cell>
          <cell r="D871" t="str">
            <v>DCEWRVRG00</v>
          </cell>
          <cell r="F871">
            <v>-217.54</v>
          </cell>
        </row>
        <row r="872">
          <cell r="A872" t="str">
            <v>6003800000</v>
          </cell>
          <cell r="C872" t="str">
            <v>NAPG</v>
          </cell>
          <cell r="D872" t="str">
            <v>DCEWRVRG00</v>
          </cell>
          <cell r="F872">
            <v>216.34</v>
          </cell>
        </row>
        <row r="873">
          <cell r="A873" t="str">
            <v>6003800000</v>
          </cell>
          <cell r="C873" t="str">
            <v>NAPG</v>
          </cell>
          <cell r="D873" t="str">
            <v>SAB1RVRG00</v>
          </cell>
          <cell r="F873">
            <v>4.08</v>
          </cell>
        </row>
        <row r="874">
          <cell r="A874" t="str">
            <v>6003800000</v>
          </cell>
          <cell r="C874" t="str">
            <v>NAPG</v>
          </cell>
          <cell r="D874" t="str">
            <v>SAB2RVRG00</v>
          </cell>
          <cell r="F874">
            <v>-25.64</v>
          </cell>
        </row>
        <row r="875">
          <cell r="A875" t="str">
            <v>6003800000</v>
          </cell>
          <cell r="C875" t="str">
            <v>NAPG</v>
          </cell>
          <cell r="D875" t="str">
            <v>SAB2RVRG00</v>
          </cell>
          <cell r="F875">
            <v>30.96</v>
          </cell>
        </row>
        <row r="876">
          <cell r="A876" t="str">
            <v>6003800000</v>
          </cell>
          <cell r="C876" t="str">
            <v>NAPG</v>
          </cell>
          <cell r="D876" t="str">
            <v>SAB2RVRG00</v>
          </cell>
          <cell r="F876">
            <v>61.2</v>
          </cell>
        </row>
        <row r="877">
          <cell r="A877" t="str">
            <v>6003800000</v>
          </cell>
          <cell r="C877" t="str">
            <v>NAPG</v>
          </cell>
          <cell r="D877" t="str">
            <v>SABPRVRG00</v>
          </cell>
          <cell r="F877">
            <v>-21487.71</v>
          </cell>
        </row>
        <row r="878">
          <cell r="A878" t="str">
            <v>6003800000</v>
          </cell>
          <cell r="C878" t="str">
            <v>NAPG</v>
          </cell>
          <cell r="D878" t="str">
            <v>SABPRVRG00</v>
          </cell>
          <cell r="F878">
            <v>19660.810000000001</v>
          </cell>
        </row>
        <row r="879">
          <cell r="A879" t="str">
            <v>6003800000</v>
          </cell>
          <cell r="C879" t="str">
            <v>NAPG</v>
          </cell>
          <cell r="D879" t="str">
            <v>SABPRVRG00</v>
          </cell>
          <cell r="F879">
            <v>28615.97</v>
          </cell>
        </row>
        <row r="880">
          <cell r="A880" t="str">
            <v>6003800000</v>
          </cell>
          <cell r="C880" t="str">
            <v>NEPG</v>
          </cell>
          <cell r="D880" t="str">
            <v>HNEPRVNR00</v>
          </cell>
          <cell r="F880">
            <v>-7368.43</v>
          </cell>
        </row>
        <row r="881">
          <cell r="A881" t="str">
            <v>6003800000</v>
          </cell>
          <cell r="C881" t="str">
            <v>NEPG</v>
          </cell>
          <cell r="D881" t="str">
            <v>HNEPRVNR00</v>
          </cell>
          <cell r="F881">
            <v>7563.54</v>
          </cell>
        </row>
        <row r="882">
          <cell r="A882" t="str">
            <v>6003800000</v>
          </cell>
          <cell r="C882" t="str">
            <v>NEPG</v>
          </cell>
          <cell r="D882" t="str">
            <v>HNEPRVNR00</v>
          </cell>
          <cell r="F882">
            <v>8026</v>
          </cell>
        </row>
        <row r="883">
          <cell r="A883" t="str">
            <v>6003800000</v>
          </cell>
          <cell r="C883" t="str">
            <v>NTGS</v>
          </cell>
          <cell r="D883" t="str">
            <v>NTGSRVNR00</v>
          </cell>
          <cell r="F883">
            <v>-25589.93</v>
          </cell>
        </row>
        <row r="884">
          <cell r="A884" t="str">
            <v>6003800000</v>
          </cell>
          <cell r="C884" t="str">
            <v>NTGS</v>
          </cell>
          <cell r="D884" t="str">
            <v>NTGSRVNR00</v>
          </cell>
          <cell r="F884">
            <v>27374.34</v>
          </cell>
        </row>
        <row r="885">
          <cell r="A885" t="str">
            <v>6003800000</v>
          </cell>
          <cell r="C885" t="str">
            <v>NTGS</v>
          </cell>
          <cell r="D885" t="str">
            <v>NTGSRVNR00</v>
          </cell>
          <cell r="F885">
            <v>28810.080000000002</v>
          </cell>
        </row>
        <row r="886">
          <cell r="A886" t="str">
            <v>6003800000</v>
          </cell>
          <cell r="C886" t="str">
            <v>NWPG</v>
          </cell>
          <cell r="D886" t="str">
            <v>HNWPRVNR00</v>
          </cell>
          <cell r="F886">
            <v>-56.64</v>
          </cell>
        </row>
        <row r="887">
          <cell r="A887" t="str">
            <v>6003800000</v>
          </cell>
          <cell r="C887" t="str">
            <v>NWPG</v>
          </cell>
          <cell r="D887" t="str">
            <v>HNWPRVNR00</v>
          </cell>
          <cell r="F887">
            <v>47.64</v>
          </cell>
        </row>
        <row r="888">
          <cell r="A888" t="str">
            <v>6003800000</v>
          </cell>
          <cell r="C888" t="str">
            <v>NWPG</v>
          </cell>
          <cell r="D888" t="str">
            <v>HNWPRVNR00</v>
          </cell>
          <cell r="F888">
            <v>57.99</v>
          </cell>
        </row>
        <row r="889">
          <cell r="A889" t="str">
            <v>6003800000</v>
          </cell>
          <cell r="C889" t="str">
            <v>OTTA</v>
          </cell>
          <cell r="D889" t="str">
            <v>HOSLRVNR00</v>
          </cell>
          <cell r="F889">
            <v>-1499.06</v>
          </cell>
        </row>
        <row r="890">
          <cell r="A890" t="str">
            <v>6003800000</v>
          </cell>
          <cell r="C890" t="str">
            <v>OTTA</v>
          </cell>
          <cell r="D890" t="str">
            <v>HOSLRVNR00</v>
          </cell>
          <cell r="F890">
            <v>-0.66</v>
          </cell>
        </row>
        <row r="891">
          <cell r="A891" t="str">
            <v>6003800000</v>
          </cell>
          <cell r="C891" t="str">
            <v>OTTA</v>
          </cell>
          <cell r="D891" t="str">
            <v>HOSLRVNR00</v>
          </cell>
          <cell r="F891">
            <v>-1.1200000000000001</v>
          </cell>
        </row>
        <row r="892">
          <cell r="A892" t="str">
            <v>6003800000</v>
          </cell>
          <cell r="C892" t="str">
            <v>OTTA</v>
          </cell>
          <cell r="D892" t="str">
            <v>HOSLRVNR00</v>
          </cell>
          <cell r="F892">
            <v>1800.65</v>
          </cell>
        </row>
        <row r="893">
          <cell r="A893" t="str">
            <v>6003800000</v>
          </cell>
          <cell r="C893" t="str">
            <v>OTTA</v>
          </cell>
          <cell r="D893" t="str">
            <v>HOSLRVNR00</v>
          </cell>
          <cell r="F893">
            <v>2868.14</v>
          </cell>
        </row>
        <row r="894">
          <cell r="A894" t="str">
            <v>6003800000</v>
          </cell>
          <cell r="C894" t="str">
            <v>PNGS</v>
          </cell>
          <cell r="D894" t="str">
            <v>PNGARVRG00</v>
          </cell>
          <cell r="F894">
            <v>-21687.71</v>
          </cell>
        </row>
        <row r="895">
          <cell r="A895" t="str">
            <v>6003800000</v>
          </cell>
          <cell r="C895" t="str">
            <v>PNGS</v>
          </cell>
          <cell r="D895" t="str">
            <v>PNGARVRG00</v>
          </cell>
          <cell r="F895">
            <v>22258.67</v>
          </cell>
        </row>
        <row r="896">
          <cell r="A896" t="str">
            <v>6003800000</v>
          </cell>
          <cell r="C896" t="str">
            <v>PNGS</v>
          </cell>
          <cell r="D896" t="str">
            <v>PNGARVRG00</v>
          </cell>
          <cell r="F896">
            <v>29729.439999999999</v>
          </cell>
        </row>
        <row r="897">
          <cell r="A897" t="str">
            <v>6003800000</v>
          </cell>
          <cell r="C897" t="str">
            <v>PNGS</v>
          </cell>
          <cell r="D897" t="str">
            <v>PNGBRVRG00</v>
          </cell>
          <cell r="F897">
            <v>-54329.03</v>
          </cell>
        </row>
        <row r="898">
          <cell r="A898" t="str">
            <v>6003800000</v>
          </cell>
          <cell r="C898" t="str">
            <v>PNGS</v>
          </cell>
          <cell r="D898" t="str">
            <v>PNGBRVRG00</v>
          </cell>
          <cell r="F898">
            <v>55284.88</v>
          </cell>
        </row>
        <row r="899">
          <cell r="A899" t="str">
            <v>6003800000</v>
          </cell>
          <cell r="C899" t="str">
            <v>PNGS</v>
          </cell>
          <cell r="D899" t="str">
            <v>PNGBRVRG00</v>
          </cell>
          <cell r="F899">
            <v>51574.95</v>
          </cell>
        </row>
        <row r="900">
          <cell r="A900" t="str">
            <v>6003800000</v>
          </cell>
          <cell r="C900" t="str">
            <v>POOL</v>
          </cell>
          <cell r="D900" t="str">
            <v>POOL970600</v>
          </cell>
          <cell r="F900">
            <v>-209440.93</v>
          </cell>
        </row>
        <row r="901">
          <cell r="A901" t="str">
            <v>6003800000</v>
          </cell>
          <cell r="C901" t="str">
            <v>POOL</v>
          </cell>
          <cell r="D901" t="str">
            <v>POOL970600</v>
          </cell>
          <cell r="F901">
            <v>-3277.71</v>
          </cell>
        </row>
        <row r="902">
          <cell r="A902" t="str">
            <v>6003800000</v>
          </cell>
          <cell r="C902" t="str">
            <v>POOL</v>
          </cell>
          <cell r="D902" t="str">
            <v>POOL970600</v>
          </cell>
          <cell r="F902">
            <v>-49632.09</v>
          </cell>
        </row>
        <row r="903">
          <cell r="A903" t="str">
            <v>6003800000</v>
          </cell>
          <cell r="C903" t="str">
            <v>POOL</v>
          </cell>
          <cell r="D903" t="str">
            <v>POOL970600</v>
          </cell>
          <cell r="F903">
            <v>262350.73</v>
          </cell>
        </row>
        <row r="904">
          <cell r="A904" t="str">
            <v>6003800000</v>
          </cell>
          <cell r="C904" t="str">
            <v>SAUN</v>
          </cell>
          <cell r="D904" t="str">
            <v>SAUNRVRG00</v>
          </cell>
          <cell r="F904">
            <v>-0.02</v>
          </cell>
        </row>
        <row r="905">
          <cell r="A905" t="str">
            <v>6003800000</v>
          </cell>
          <cell r="C905" t="str">
            <v>SAUN</v>
          </cell>
          <cell r="D905" t="str">
            <v>SAUNRVRG00</v>
          </cell>
          <cell r="F905">
            <v>0.04</v>
          </cell>
        </row>
        <row r="906">
          <cell r="A906" t="str">
            <v>6003800000</v>
          </cell>
          <cell r="C906" t="str">
            <v>SAUN</v>
          </cell>
          <cell r="D906" t="str">
            <v>SAUNRVRG00</v>
          </cell>
          <cell r="F906">
            <v>0.05</v>
          </cell>
        </row>
        <row r="907">
          <cell r="A907" t="str">
            <v>6003800000</v>
          </cell>
          <cell r="C907" t="str">
            <v>TBGS</v>
          </cell>
          <cell r="D907" t="str">
            <v>TBGSRVNR00</v>
          </cell>
          <cell r="F907">
            <v>-7770.09</v>
          </cell>
        </row>
        <row r="908">
          <cell r="A908" t="str">
            <v>6003800000</v>
          </cell>
          <cell r="C908" t="str">
            <v>TBGS</v>
          </cell>
          <cell r="D908" t="str">
            <v>TBGSRVNR00</v>
          </cell>
          <cell r="F908">
            <v>8353.93</v>
          </cell>
        </row>
        <row r="909">
          <cell r="A909" t="str">
            <v>6003800000</v>
          </cell>
          <cell r="C909" t="str">
            <v>TBGS</v>
          </cell>
          <cell r="D909" t="str">
            <v>TBGSRVNR00</v>
          </cell>
          <cell r="F909">
            <v>6309.07</v>
          </cell>
        </row>
        <row r="910">
          <cell r="A910" t="str">
            <v>6003800000</v>
          </cell>
          <cell r="C910" t="str">
            <v>ATGS</v>
          </cell>
          <cell r="D910" t="str">
            <v>ATGSRVNR00</v>
          </cell>
          <cell r="F910">
            <v>-1602.45</v>
          </cell>
        </row>
        <row r="911">
          <cell r="A911" t="str">
            <v>6003800000</v>
          </cell>
          <cell r="C911" t="str">
            <v>ATGS</v>
          </cell>
          <cell r="D911" t="str">
            <v>ATGSRVNR00</v>
          </cell>
          <cell r="F911">
            <v>1509.43</v>
          </cell>
        </row>
        <row r="912">
          <cell r="A912" t="str">
            <v>6003800000</v>
          </cell>
          <cell r="C912" t="str">
            <v>DNGS</v>
          </cell>
          <cell r="D912" t="str">
            <v>DNGSRVRG00</v>
          </cell>
          <cell r="F912">
            <v>-43269.37</v>
          </cell>
        </row>
        <row r="913">
          <cell r="A913" t="str">
            <v>6003800000</v>
          </cell>
          <cell r="C913" t="str">
            <v>DNGS</v>
          </cell>
          <cell r="D913" t="str">
            <v>DNGSRVRG00</v>
          </cell>
          <cell r="F913">
            <v>45317.14</v>
          </cell>
        </row>
        <row r="914">
          <cell r="A914" t="str">
            <v>6003800000</v>
          </cell>
          <cell r="C914" t="str">
            <v>EVGR</v>
          </cell>
          <cell r="D914" t="str">
            <v>HSHDRVNR00</v>
          </cell>
          <cell r="F914">
            <v>-2</v>
          </cell>
        </row>
        <row r="915">
          <cell r="A915" t="str">
            <v>6003800000</v>
          </cell>
          <cell r="C915" t="str">
            <v>EVGR</v>
          </cell>
          <cell r="D915" t="str">
            <v>HSHDRVNR00</v>
          </cell>
          <cell r="F915">
            <v>12.21</v>
          </cell>
        </row>
        <row r="916">
          <cell r="A916" t="str">
            <v>6003800000</v>
          </cell>
          <cell r="C916" t="str">
            <v>LTGS</v>
          </cell>
          <cell r="D916" t="str">
            <v>LTGSRVNR00</v>
          </cell>
          <cell r="F916">
            <v>-11404.2</v>
          </cell>
        </row>
        <row r="917">
          <cell r="A917" t="str">
            <v>6003800000</v>
          </cell>
          <cell r="C917" t="str">
            <v>LTGS</v>
          </cell>
          <cell r="D917" t="str">
            <v>LTGSRVNR00</v>
          </cell>
          <cell r="F917">
            <v>12431.4</v>
          </cell>
        </row>
        <row r="918">
          <cell r="A918" t="str">
            <v>6003800000</v>
          </cell>
          <cell r="C918" t="str">
            <v>LXGS</v>
          </cell>
          <cell r="D918" t="str">
            <v>LXGSRVNR00</v>
          </cell>
          <cell r="F918">
            <v>-8954.41</v>
          </cell>
        </row>
        <row r="919">
          <cell r="A919" t="str">
            <v>6003800000</v>
          </cell>
          <cell r="C919" t="str">
            <v>LXGS</v>
          </cell>
          <cell r="D919" t="str">
            <v>LXGSRVNR00</v>
          </cell>
          <cell r="F919">
            <v>9581.8700000000008</v>
          </cell>
        </row>
        <row r="920">
          <cell r="A920" t="str">
            <v>6003800000</v>
          </cell>
          <cell r="C920" t="str">
            <v>NAPG</v>
          </cell>
          <cell r="D920" t="str">
            <v>SAB1RVRG00</v>
          </cell>
          <cell r="F920">
            <v>-4.08</v>
          </cell>
        </row>
        <row r="921">
          <cell r="A921" t="str">
            <v>6003800000</v>
          </cell>
          <cell r="C921" t="str">
            <v>NAPG</v>
          </cell>
          <cell r="D921" t="str">
            <v>SAB1RVRG00</v>
          </cell>
          <cell r="F921">
            <v>4.28</v>
          </cell>
        </row>
        <row r="922">
          <cell r="A922" t="str">
            <v>6003800000</v>
          </cell>
          <cell r="C922" t="str">
            <v>NAPG</v>
          </cell>
          <cell r="D922" t="str">
            <v>SAB2RVRG00</v>
          </cell>
          <cell r="F922">
            <v>-61.2</v>
          </cell>
        </row>
        <row r="923">
          <cell r="A923" t="str">
            <v>6003800000</v>
          </cell>
          <cell r="C923" t="str">
            <v>NAPG</v>
          </cell>
          <cell r="D923" t="str">
            <v>SAB2RVRG00</v>
          </cell>
          <cell r="F923">
            <v>45.34</v>
          </cell>
        </row>
        <row r="924">
          <cell r="A924" t="str">
            <v>6003800000</v>
          </cell>
          <cell r="C924" t="str">
            <v>NAPG</v>
          </cell>
          <cell r="D924" t="str">
            <v>SABPRVRG00</v>
          </cell>
          <cell r="F924">
            <v>-28615.97</v>
          </cell>
        </row>
        <row r="925">
          <cell r="A925" t="str">
            <v>6003800000</v>
          </cell>
          <cell r="C925" t="str">
            <v>NAPG</v>
          </cell>
          <cell r="D925" t="str">
            <v>SABPRVRG00</v>
          </cell>
          <cell r="F925">
            <v>24743.3</v>
          </cell>
        </row>
        <row r="926">
          <cell r="A926" t="str">
            <v>6003800000</v>
          </cell>
          <cell r="C926" t="str">
            <v>NEPG</v>
          </cell>
          <cell r="D926" t="str">
            <v>HNEPRVNR00</v>
          </cell>
          <cell r="F926">
            <v>-8026</v>
          </cell>
        </row>
        <row r="927">
          <cell r="A927" t="str">
            <v>6003800000</v>
          </cell>
          <cell r="C927" t="str">
            <v>NEPG</v>
          </cell>
          <cell r="D927" t="str">
            <v>HNEPRVNR00</v>
          </cell>
          <cell r="F927">
            <v>8648.91</v>
          </cell>
        </row>
        <row r="928">
          <cell r="A928" t="str">
            <v>6003800000</v>
          </cell>
          <cell r="C928" t="str">
            <v>NTGS</v>
          </cell>
          <cell r="D928" t="str">
            <v>NTGSRVNR00</v>
          </cell>
          <cell r="F928">
            <v>-28810.080000000002</v>
          </cell>
        </row>
        <row r="929">
          <cell r="A929" t="str">
            <v>6003800000</v>
          </cell>
          <cell r="C929" t="str">
            <v>NTGS</v>
          </cell>
          <cell r="D929" t="str">
            <v>NTGSRVNR00</v>
          </cell>
          <cell r="F929">
            <v>31264.6</v>
          </cell>
        </row>
        <row r="930">
          <cell r="A930" t="str">
            <v>6003800000</v>
          </cell>
          <cell r="C930" t="str">
            <v>NWPG</v>
          </cell>
          <cell r="D930" t="str">
            <v>HNWPRVNR00</v>
          </cell>
          <cell r="F930">
            <v>-57.99</v>
          </cell>
        </row>
        <row r="931">
          <cell r="A931" t="str">
            <v>6003800000</v>
          </cell>
          <cell r="C931" t="str">
            <v>NWPG</v>
          </cell>
          <cell r="D931" t="str">
            <v>HNWPRVNR00</v>
          </cell>
          <cell r="F931">
            <v>62.01</v>
          </cell>
        </row>
        <row r="932">
          <cell r="A932" t="str">
            <v>6003800000</v>
          </cell>
          <cell r="C932" t="str">
            <v>OTTA</v>
          </cell>
          <cell r="D932" t="str">
            <v>HOSLRVNR00</v>
          </cell>
          <cell r="F932">
            <v>-2868.14</v>
          </cell>
        </row>
        <row r="933">
          <cell r="A933" t="str">
            <v>6003800000</v>
          </cell>
          <cell r="C933" t="str">
            <v>OTTA</v>
          </cell>
          <cell r="D933" t="str">
            <v>HOSLRVNR00</v>
          </cell>
          <cell r="F933">
            <v>2987.92</v>
          </cell>
        </row>
        <row r="934">
          <cell r="A934" t="str">
            <v>6003800000</v>
          </cell>
          <cell r="C934" t="str">
            <v>PNGS</v>
          </cell>
          <cell r="D934" t="str">
            <v>PNGARVRG00</v>
          </cell>
          <cell r="F934">
            <v>-29729.439999999999</v>
          </cell>
        </row>
        <row r="935">
          <cell r="A935" t="str">
            <v>6003800000</v>
          </cell>
          <cell r="C935" t="str">
            <v>PNGS</v>
          </cell>
          <cell r="D935" t="str">
            <v>PNGARVRG00</v>
          </cell>
          <cell r="F935">
            <v>31820.57</v>
          </cell>
        </row>
        <row r="936">
          <cell r="A936" t="str">
            <v>6003800000</v>
          </cell>
          <cell r="C936" t="str">
            <v>PNGS</v>
          </cell>
          <cell r="D936" t="str">
            <v>PNGBRVRG00</v>
          </cell>
          <cell r="F936">
            <v>-51574.95</v>
          </cell>
        </row>
        <row r="937">
          <cell r="A937" t="str">
            <v>6003800000</v>
          </cell>
          <cell r="C937" t="str">
            <v>PNGS</v>
          </cell>
          <cell r="D937" t="str">
            <v>PNGBRVRG00</v>
          </cell>
          <cell r="F937">
            <v>53973.93</v>
          </cell>
        </row>
        <row r="938">
          <cell r="A938" t="str">
            <v>6003800000</v>
          </cell>
          <cell r="C938" t="str">
            <v>POOL</v>
          </cell>
          <cell r="D938" t="str">
            <v>POOL970600</v>
          </cell>
          <cell r="F938">
            <v>-229404.01</v>
          </cell>
        </row>
        <row r="939">
          <cell r="A939" t="str">
            <v>6003800000</v>
          </cell>
          <cell r="C939" t="str">
            <v>POOL</v>
          </cell>
          <cell r="D939" t="str">
            <v>POOL970600</v>
          </cell>
          <cell r="F939">
            <v>-3754.99</v>
          </cell>
        </row>
        <row r="940">
          <cell r="A940" t="str">
            <v>6003800000</v>
          </cell>
          <cell r="C940" t="str">
            <v>POOL</v>
          </cell>
          <cell r="D940" t="str">
            <v>POOL970600</v>
          </cell>
          <cell r="F940">
            <v>-107212.45</v>
          </cell>
        </row>
        <row r="941">
          <cell r="A941" t="str">
            <v>6003800000</v>
          </cell>
          <cell r="C941" t="str">
            <v>POOL</v>
          </cell>
          <cell r="D941" t="str">
            <v>POOL970600</v>
          </cell>
          <cell r="F941">
            <v>340371.45</v>
          </cell>
        </row>
        <row r="942">
          <cell r="A942" t="str">
            <v>6003800000</v>
          </cell>
          <cell r="C942" t="str">
            <v>SAUN</v>
          </cell>
          <cell r="D942" t="str">
            <v>SAUNRVRG00</v>
          </cell>
          <cell r="F942">
            <v>-0.05</v>
          </cell>
        </row>
        <row r="943">
          <cell r="A943" t="str">
            <v>6003800000</v>
          </cell>
          <cell r="C943" t="str">
            <v>SAUN</v>
          </cell>
          <cell r="D943" t="str">
            <v>SAUNRVRG00</v>
          </cell>
          <cell r="F943">
            <v>0.05</v>
          </cell>
        </row>
        <row r="944">
          <cell r="A944" t="str">
            <v>6003800000</v>
          </cell>
          <cell r="C944" t="str">
            <v>TBGS</v>
          </cell>
          <cell r="D944" t="str">
            <v>TBGSRVNR00</v>
          </cell>
          <cell r="F944">
            <v>-6309.07</v>
          </cell>
        </row>
        <row r="945">
          <cell r="A945" t="str">
            <v>6003800000</v>
          </cell>
          <cell r="C945" t="str">
            <v>TBGS</v>
          </cell>
          <cell r="D945" t="str">
            <v>TBGSRVNR00</v>
          </cell>
          <cell r="F945">
            <v>7001.05</v>
          </cell>
        </row>
        <row r="946">
          <cell r="A946" t="str">
            <v>6004000000</v>
          </cell>
          <cell r="C946" t="str">
            <v>ATGS</v>
          </cell>
          <cell r="D946" t="str">
            <v>ATGSRVNR00</v>
          </cell>
          <cell r="F946">
            <v>-28003.53</v>
          </cell>
        </row>
        <row r="947">
          <cell r="A947" t="str">
            <v>6004000000</v>
          </cell>
          <cell r="C947" t="str">
            <v>ATGS</v>
          </cell>
          <cell r="D947" t="str">
            <v>ATGSRVNR00</v>
          </cell>
          <cell r="F947">
            <v>29024.02</v>
          </cell>
        </row>
        <row r="948">
          <cell r="A948" t="str">
            <v>6004000000</v>
          </cell>
          <cell r="C948" t="str">
            <v>ATGS</v>
          </cell>
          <cell r="D948" t="str">
            <v>ATGSRVNR00</v>
          </cell>
          <cell r="F948">
            <v>27827.67</v>
          </cell>
        </row>
        <row r="949">
          <cell r="A949" t="str">
            <v>6004000000</v>
          </cell>
          <cell r="C949" t="str">
            <v>DNGS</v>
          </cell>
          <cell r="D949" t="str">
            <v>DNGSRVRG00</v>
          </cell>
          <cell r="F949">
            <v>-274980.57</v>
          </cell>
        </row>
        <row r="950">
          <cell r="A950" t="str">
            <v>6004000000</v>
          </cell>
          <cell r="C950" t="str">
            <v>DNGS</v>
          </cell>
          <cell r="D950" t="str">
            <v>DNGSRVRG00</v>
          </cell>
          <cell r="F950">
            <v>288311.83</v>
          </cell>
        </row>
        <row r="951">
          <cell r="A951" t="str">
            <v>6004000000</v>
          </cell>
          <cell r="C951" t="str">
            <v>DNGS</v>
          </cell>
          <cell r="D951" t="str">
            <v>DNGSRVRG00</v>
          </cell>
          <cell r="F951">
            <v>275714.19</v>
          </cell>
        </row>
        <row r="952">
          <cell r="A952" t="str">
            <v>6004000000</v>
          </cell>
          <cell r="C952" t="str">
            <v>EVGR</v>
          </cell>
          <cell r="D952" t="str">
            <v>HSHDRVNR00</v>
          </cell>
          <cell r="F952">
            <v>-34.97</v>
          </cell>
        </row>
        <row r="953">
          <cell r="A953" t="str">
            <v>6004000000</v>
          </cell>
          <cell r="C953" t="str">
            <v>EVGR</v>
          </cell>
          <cell r="D953" t="str">
            <v>HSHDRVNR00</v>
          </cell>
          <cell r="F953">
            <v>35.39</v>
          </cell>
        </row>
        <row r="954">
          <cell r="A954" t="str">
            <v>6004000000</v>
          </cell>
          <cell r="C954" t="str">
            <v>EVGR</v>
          </cell>
          <cell r="D954" t="str">
            <v>HSHDRVNR00</v>
          </cell>
          <cell r="F954">
            <v>12.75</v>
          </cell>
        </row>
        <row r="955">
          <cell r="A955" t="str">
            <v>6004000000</v>
          </cell>
          <cell r="C955" t="str">
            <v>LTGS</v>
          </cell>
          <cell r="D955" t="str">
            <v>LTGSRVNR00</v>
          </cell>
          <cell r="F955">
            <v>-80162.080000000002</v>
          </cell>
        </row>
        <row r="956">
          <cell r="A956" t="str">
            <v>6004000000</v>
          </cell>
          <cell r="C956" t="str">
            <v>LTGS</v>
          </cell>
          <cell r="D956" t="str">
            <v>LTGSRVNR00</v>
          </cell>
          <cell r="F956">
            <v>84834.84</v>
          </cell>
        </row>
        <row r="957">
          <cell r="A957" t="str">
            <v>6004000000</v>
          </cell>
          <cell r="C957" t="str">
            <v>LTGS</v>
          </cell>
          <cell r="D957" t="str">
            <v>LTGSRVNR00</v>
          </cell>
          <cell r="F957">
            <v>72668.03</v>
          </cell>
        </row>
        <row r="958">
          <cell r="A958" t="str">
            <v>6004000000</v>
          </cell>
          <cell r="C958" t="str">
            <v>LXGS</v>
          </cell>
          <cell r="D958" t="str">
            <v>LXGSRVNR00</v>
          </cell>
          <cell r="F958">
            <v>-70122.509999999995</v>
          </cell>
        </row>
        <row r="959">
          <cell r="A959" t="str">
            <v>6004000000</v>
          </cell>
          <cell r="C959" t="str">
            <v>LXGS</v>
          </cell>
          <cell r="D959" t="str">
            <v>LXGSRVNR00</v>
          </cell>
          <cell r="F959">
            <v>75413.69</v>
          </cell>
        </row>
        <row r="960">
          <cell r="A960" t="str">
            <v>6004000000</v>
          </cell>
          <cell r="C960" t="str">
            <v>LXGS</v>
          </cell>
          <cell r="D960" t="str">
            <v>LXGSRVNR00</v>
          </cell>
          <cell r="F960">
            <v>97409.49</v>
          </cell>
        </row>
        <row r="961">
          <cell r="A961" t="str">
            <v>6004000000</v>
          </cell>
          <cell r="C961" t="str">
            <v>NAPG</v>
          </cell>
          <cell r="D961" t="str">
            <v>DCEWRVRG00</v>
          </cell>
          <cell r="F961">
            <v>-1385.23</v>
          </cell>
        </row>
        <row r="962">
          <cell r="A962" t="str">
            <v>6004000000</v>
          </cell>
          <cell r="C962" t="str">
            <v>NAPG</v>
          </cell>
          <cell r="D962" t="str">
            <v>DCEWRVRG00</v>
          </cell>
          <cell r="F962">
            <v>1394.47</v>
          </cell>
        </row>
        <row r="963">
          <cell r="A963" t="str">
            <v>6004000000</v>
          </cell>
          <cell r="C963" t="str">
            <v>NAPG</v>
          </cell>
          <cell r="D963" t="str">
            <v>SAB1RVRG00</v>
          </cell>
          <cell r="F963">
            <v>25.99</v>
          </cell>
        </row>
        <row r="964">
          <cell r="A964" t="str">
            <v>6004000000</v>
          </cell>
          <cell r="C964" t="str">
            <v>NAPG</v>
          </cell>
          <cell r="D964" t="str">
            <v>SAB2RVRG00</v>
          </cell>
          <cell r="F964">
            <v>-163.25</v>
          </cell>
        </row>
        <row r="965">
          <cell r="A965" t="str">
            <v>6004000000</v>
          </cell>
          <cell r="C965" t="str">
            <v>NAPG</v>
          </cell>
          <cell r="D965" t="str">
            <v>SAB2RVRG00</v>
          </cell>
          <cell r="F965">
            <v>199.54</v>
          </cell>
        </row>
        <row r="966">
          <cell r="A966" t="str">
            <v>6004000000</v>
          </cell>
          <cell r="C966" t="str">
            <v>NAPG</v>
          </cell>
          <cell r="D966" t="str">
            <v>SAB2RVRG00</v>
          </cell>
          <cell r="F966">
            <v>389.99</v>
          </cell>
        </row>
        <row r="967">
          <cell r="A967" t="str">
            <v>6004000000</v>
          </cell>
          <cell r="C967" t="str">
            <v>NAPG</v>
          </cell>
          <cell r="D967" t="str">
            <v>SABPRVRG00</v>
          </cell>
          <cell r="F967">
            <v>-160346.94</v>
          </cell>
        </row>
        <row r="968">
          <cell r="A968" t="str">
            <v>6004000000</v>
          </cell>
          <cell r="C968" t="str">
            <v>NAPG</v>
          </cell>
          <cell r="D968" t="str">
            <v>SABPRVRG00</v>
          </cell>
          <cell r="F968">
            <v>150246.97</v>
          </cell>
        </row>
        <row r="969">
          <cell r="A969" t="str">
            <v>6004000000</v>
          </cell>
          <cell r="C969" t="str">
            <v>NAPG</v>
          </cell>
          <cell r="D969" t="str">
            <v>SABPRVRG00</v>
          </cell>
          <cell r="F969">
            <v>209200.3</v>
          </cell>
        </row>
        <row r="970">
          <cell r="A970" t="str">
            <v>6004000000</v>
          </cell>
          <cell r="C970" t="str">
            <v>NEPG</v>
          </cell>
          <cell r="D970" t="str">
            <v>HNEPRVNR00</v>
          </cell>
          <cell r="F970">
            <v>-90139.97</v>
          </cell>
        </row>
        <row r="971">
          <cell r="A971" t="str">
            <v>6004000000</v>
          </cell>
          <cell r="C971" t="str">
            <v>NEPG</v>
          </cell>
          <cell r="D971" t="str">
            <v>HNEPRVNR00</v>
          </cell>
          <cell r="F971">
            <v>93768.31</v>
          </cell>
        </row>
        <row r="972">
          <cell r="A972" t="str">
            <v>6004000000</v>
          </cell>
          <cell r="C972" t="str">
            <v>NEPG</v>
          </cell>
          <cell r="D972" t="str">
            <v>HNEPRVNR00</v>
          </cell>
          <cell r="F972">
            <v>100208.18</v>
          </cell>
        </row>
        <row r="973">
          <cell r="A973" t="str">
            <v>6004000000</v>
          </cell>
          <cell r="C973" t="str">
            <v>NTGS</v>
          </cell>
          <cell r="D973" t="str">
            <v>NTGSRVNR00</v>
          </cell>
          <cell r="F973">
            <v>-162952.54</v>
          </cell>
        </row>
        <row r="974">
          <cell r="A974" t="str">
            <v>6004000000</v>
          </cell>
          <cell r="C974" t="str">
            <v>NTGS</v>
          </cell>
          <cell r="D974" t="str">
            <v>NTGSRVNR00</v>
          </cell>
          <cell r="F974">
            <v>176449.89</v>
          </cell>
        </row>
        <row r="975">
          <cell r="A975" t="str">
            <v>6004000000</v>
          </cell>
          <cell r="C975" t="str">
            <v>NTGS</v>
          </cell>
          <cell r="D975" t="str">
            <v>NTGSRVNR00</v>
          </cell>
          <cell r="F975">
            <v>183578.99</v>
          </cell>
        </row>
        <row r="976">
          <cell r="A976" t="str">
            <v>6004000000</v>
          </cell>
          <cell r="C976" t="str">
            <v>NWPG</v>
          </cell>
          <cell r="D976" t="str">
            <v>HNWPRVNR00</v>
          </cell>
          <cell r="F976">
            <v>-2635.25</v>
          </cell>
        </row>
        <row r="977">
          <cell r="A977" t="str">
            <v>6004000000</v>
          </cell>
          <cell r="C977" t="str">
            <v>NWPG</v>
          </cell>
          <cell r="D977" t="str">
            <v>HNWPRVNR00</v>
          </cell>
          <cell r="F977">
            <v>2336.7800000000002</v>
          </cell>
        </row>
        <row r="978">
          <cell r="A978" t="str">
            <v>6004000000</v>
          </cell>
          <cell r="C978" t="str">
            <v>NWPG</v>
          </cell>
          <cell r="D978" t="str">
            <v>HNWPRVNR00</v>
          </cell>
          <cell r="F978">
            <v>1164.7</v>
          </cell>
        </row>
        <row r="979">
          <cell r="A979" t="str">
            <v>6004000000</v>
          </cell>
          <cell r="C979" t="str">
            <v>OTTA</v>
          </cell>
          <cell r="D979" t="str">
            <v>HOSLRVNR00</v>
          </cell>
          <cell r="F979">
            <v>-26826.560000000001</v>
          </cell>
        </row>
        <row r="980">
          <cell r="A980" t="str">
            <v>6004000000</v>
          </cell>
          <cell r="C980" t="str">
            <v>OTTA</v>
          </cell>
          <cell r="D980" t="str">
            <v>HOSLRVNR00</v>
          </cell>
          <cell r="F980">
            <v>-35146</v>
          </cell>
        </row>
        <row r="981">
          <cell r="A981" t="str">
            <v>6004000000</v>
          </cell>
          <cell r="C981" t="str">
            <v>OTTA</v>
          </cell>
          <cell r="D981" t="str">
            <v>HOSLRVNR00</v>
          </cell>
          <cell r="F981">
            <v>-109.06</v>
          </cell>
        </row>
        <row r="982">
          <cell r="A982" t="str">
            <v>6004000000</v>
          </cell>
          <cell r="C982" t="str">
            <v>OTTA</v>
          </cell>
          <cell r="D982" t="str">
            <v>HOSLRVNR00</v>
          </cell>
          <cell r="F982">
            <v>-9.5399999999999991</v>
          </cell>
        </row>
        <row r="983">
          <cell r="A983" t="str">
            <v>6004000000</v>
          </cell>
          <cell r="C983" t="str">
            <v>OTTA</v>
          </cell>
          <cell r="D983" t="str">
            <v>HOSLRVNR00</v>
          </cell>
          <cell r="F983">
            <v>-1.77</v>
          </cell>
        </row>
        <row r="984">
          <cell r="A984" t="str">
            <v>6004000000</v>
          </cell>
          <cell r="C984" t="str">
            <v>OTTA</v>
          </cell>
          <cell r="D984" t="str">
            <v>HOSLRVNR00</v>
          </cell>
          <cell r="F984">
            <v>28888.7</v>
          </cell>
        </row>
        <row r="985">
          <cell r="A985" t="str">
            <v>6004000000</v>
          </cell>
          <cell r="C985" t="str">
            <v>OTTA</v>
          </cell>
          <cell r="D985" t="str">
            <v>HOSLRVNR00</v>
          </cell>
          <cell r="F985">
            <v>32468.62</v>
          </cell>
        </row>
        <row r="986">
          <cell r="A986" t="str">
            <v>6004000000</v>
          </cell>
          <cell r="C986" t="str">
            <v>PNGS</v>
          </cell>
          <cell r="D986" t="str">
            <v>PNGARVRG00</v>
          </cell>
          <cell r="F986">
            <v>-138103.84</v>
          </cell>
        </row>
        <row r="987">
          <cell r="A987" t="str">
            <v>6004000000</v>
          </cell>
          <cell r="C987" t="str">
            <v>PNGS</v>
          </cell>
          <cell r="D987" t="str">
            <v>PNGARVRG00</v>
          </cell>
          <cell r="F987">
            <v>143475.21</v>
          </cell>
        </row>
        <row r="988">
          <cell r="A988" t="str">
            <v>6004000000</v>
          </cell>
          <cell r="C988" t="str">
            <v>PNGS</v>
          </cell>
          <cell r="D988" t="str">
            <v>PNGARVRG00</v>
          </cell>
          <cell r="F988">
            <v>318446.73</v>
          </cell>
        </row>
        <row r="989">
          <cell r="A989" t="str">
            <v>6004000000</v>
          </cell>
          <cell r="C989" t="str">
            <v>PNGS</v>
          </cell>
          <cell r="D989" t="str">
            <v>PNGBRVRG00</v>
          </cell>
          <cell r="F989">
            <v>-345958.46</v>
          </cell>
        </row>
        <row r="990">
          <cell r="A990" t="str">
            <v>6004000000</v>
          </cell>
          <cell r="C990" t="str">
            <v>PNGS</v>
          </cell>
          <cell r="D990" t="str">
            <v>PNGBRVRG00</v>
          </cell>
          <cell r="F990">
            <v>356355.92</v>
          </cell>
        </row>
        <row r="991">
          <cell r="A991" t="str">
            <v>6004000000</v>
          </cell>
          <cell r="C991" t="str">
            <v>PNGS</v>
          </cell>
          <cell r="D991" t="str">
            <v>PNGBRVRG00</v>
          </cell>
          <cell r="F991">
            <v>328637.67</v>
          </cell>
        </row>
        <row r="992">
          <cell r="A992" t="str">
            <v>6004000000</v>
          </cell>
          <cell r="C992" t="str">
            <v>POOL</v>
          </cell>
          <cell r="D992" t="str">
            <v>POOL970600</v>
          </cell>
          <cell r="F992">
            <v>-1519429.66</v>
          </cell>
        </row>
        <row r="993">
          <cell r="A993" t="str">
            <v>6004000000</v>
          </cell>
          <cell r="C993" t="str">
            <v>POOL</v>
          </cell>
          <cell r="D993" t="str">
            <v>POOL970600</v>
          </cell>
          <cell r="F993">
            <v>-40558.31</v>
          </cell>
        </row>
        <row r="994">
          <cell r="A994" t="str">
            <v>6004000000</v>
          </cell>
          <cell r="C994" t="str">
            <v>POOL</v>
          </cell>
          <cell r="D994" t="str">
            <v>POOL970600</v>
          </cell>
          <cell r="F994">
            <v>-299612.52</v>
          </cell>
        </row>
        <row r="995">
          <cell r="A995" t="str">
            <v>6004000000</v>
          </cell>
          <cell r="C995" t="str">
            <v>POOL</v>
          </cell>
          <cell r="D995" t="str">
            <v>POOL970600</v>
          </cell>
          <cell r="F995">
            <v>1859600.5</v>
          </cell>
        </row>
        <row r="996">
          <cell r="A996" t="str">
            <v>6004000000</v>
          </cell>
          <cell r="C996" t="str">
            <v>SAUN</v>
          </cell>
          <cell r="D996" t="str">
            <v>SAUNRVRG00</v>
          </cell>
          <cell r="F996">
            <v>-0.14000000000000001</v>
          </cell>
        </row>
        <row r="997">
          <cell r="A997" t="str">
            <v>6004000000</v>
          </cell>
          <cell r="C997" t="str">
            <v>SAUN</v>
          </cell>
          <cell r="D997" t="str">
            <v>SAUNRVRG00</v>
          </cell>
          <cell r="F997">
            <v>0.24</v>
          </cell>
        </row>
        <row r="998">
          <cell r="A998" t="str">
            <v>6004000000</v>
          </cell>
          <cell r="C998" t="str">
            <v>SAUN</v>
          </cell>
          <cell r="D998" t="str">
            <v>SAUNRVRG00</v>
          </cell>
          <cell r="F998">
            <v>0.31</v>
          </cell>
        </row>
        <row r="999">
          <cell r="A999" t="str">
            <v>6004000000</v>
          </cell>
          <cell r="C999" t="str">
            <v>TBGS</v>
          </cell>
          <cell r="D999" t="str">
            <v>TBGSRVNR00</v>
          </cell>
          <cell r="F999">
            <v>-84325.18</v>
          </cell>
        </row>
        <row r="1000">
          <cell r="A1000" t="str">
            <v>6004000000</v>
          </cell>
          <cell r="C1000" t="str">
            <v>TBGS</v>
          </cell>
          <cell r="D1000" t="str">
            <v>TBGSRVNR00</v>
          </cell>
          <cell r="F1000">
            <v>88693.86</v>
          </cell>
        </row>
        <row r="1001">
          <cell r="A1001" t="str">
            <v>6004000000</v>
          </cell>
          <cell r="C1001" t="str">
            <v>TBGS</v>
          </cell>
          <cell r="D1001" t="str">
            <v>TBGSRVNR00</v>
          </cell>
          <cell r="F1001">
            <v>86995.79</v>
          </cell>
        </row>
        <row r="1002">
          <cell r="A1002" t="str">
            <v>6004000000</v>
          </cell>
          <cell r="C1002" t="str">
            <v>ATGS</v>
          </cell>
          <cell r="D1002" t="str">
            <v>ATGSRVNR00</v>
          </cell>
          <cell r="F1002">
            <v>-27827.67</v>
          </cell>
        </row>
        <row r="1003">
          <cell r="A1003" t="str">
            <v>6004000000</v>
          </cell>
          <cell r="C1003" t="str">
            <v>ATGS</v>
          </cell>
          <cell r="D1003" t="str">
            <v>ATGSRVNR00</v>
          </cell>
          <cell r="F1003">
            <v>30188.080000000002</v>
          </cell>
        </row>
        <row r="1004">
          <cell r="A1004" t="str">
            <v>6004000000</v>
          </cell>
          <cell r="C1004" t="str">
            <v>DNGS</v>
          </cell>
          <cell r="D1004" t="str">
            <v>DNGSRVRG00</v>
          </cell>
          <cell r="F1004">
            <v>-275714.19</v>
          </cell>
        </row>
        <row r="1005">
          <cell r="A1005" t="str">
            <v>6004000000</v>
          </cell>
          <cell r="C1005" t="str">
            <v>DNGS</v>
          </cell>
          <cell r="D1005" t="str">
            <v>DNGSRVRG00</v>
          </cell>
          <cell r="F1005">
            <v>274832.99</v>
          </cell>
        </row>
        <row r="1006">
          <cell r="A1006" t="str">
            <v>6004000000</v>
          </cell>
          <cell r="C1006" t="str">
            <v>EVGR</v>
          </cell>
          <cell r="D1006" t="str">
            <v>HSHDRVNR00</v>
          </cell>
          <cell r="F1006">
            <v>-12.75</v>
          </cell>
        </row>
        <row r="1007">
          <cell r="A1007" t="str">
            <v>6004000000</v>
          </cell>
          <cell r="C1007" t="str">
            <v>EVGR</v>
          </cell>
          <cell r="D1007" t="str">
            <v>HSHDRVNR00</v>
          </cell>
          <cell r="F1007">
            <v>74.099999999999994</v>
          </cell>
        </row>
        <row r="1008">
          <cell r="A1008" t="str">
            <v>6004000000</v>
          </cell>
          <cell r="C1008" t="str">
            <v>LTGS</v>
          </cell>
          <cell r="D1008" t="str">
            <v>LTGSRVNR00</v>
          </cell>
          <cell r="F1008">
            <v>-72668.03</v>
          </cell>
        </row>
        <row r="1009">
          <cell r="A1009" t="str">
            <v>6004000000</v>
          </cell>
          <cell r="C1009" t="str">
            <v>LTGS</v>
          </cell>
          <cell r="D1009" t="str">
            <v>LTGSRVNR00</v>
          </cell>
          <cell r="F1009">
            <v>75392.179999999993</v>
          </cell>
        </row>
        <row r="1010">
          <cell r="A1010" t="str">
            <v>6004000000</v>
          </cell>
          <cell r="C1010" t="str">
            <v>LXGS</v>
          </cell>
          <cell r="D1010" t="str">
            <v>LXGSRVNR00</v>
          </cell>
          <cell r="F1010">
            <v>-97409.49</v>
          </cell>
        </row>
        <row r="1011">
          <cell r="A1011" t="str">
            <v>6004000000</v>
          </cell>
          <cell r="C1011" t="str">
            <v>LXGS</v>
          </cell>
          <cell r="D1011" t="str">
            <v>LXGSRVNR00</v>
          </cell>
          <cell r="F1011">
            <v>98461.11</v>
          </cell>
        </row>
        <row r="1012">
          <cell r="A1012" t="str">
            <v>6004000000</v>
          </cell>
          <cell r="C1012" t="str">
            <v>NAPG</v>
          </cell>
          <cell r="D1012" t="str">
            <v>DCEWRVRG00</v>
          </cell>
          <cell r="F1012">
            <v>0.01</v>
          </cell>
        </row>
        <row r="1013">
          <cell r="A1013" t="str">
            <v>6004000000</v>
          </cell>
          <cell r="C1013" t="str">
            <v>NAPG</v>
          </cell>
          <cell r="D1013" t="str">
            <v>SAB1RVRG00</v>
          </cell>
          <cell r="F1013">
            <v>-25.99</v>
          </cell>
        </row>
        <row r="1014">
          <cell r="A1014" t="str">
            <v>6004000000</v>
          </cell>
          <cell r="C1014" t="str">
            <v>NAPG</v>
          </cell>
          <cell r="D1014" t="str">
            <v>SAB1RVRG00</v>
          </cell>
          <cell r="F1014">
            <v>25.98</v>
          </cell>
        </row>
        <row r="1015">
          <cell r="A1015" t="str">
            <v>6004000000</v>
          </cell>
          <cell r="C1015" t="str">
            <v>NAPG</v>
          </cell>
          <cell r="D1015" t="str">
            <v>SAB2RVRG00</v>
          </cell>
          <cell r="F1015">
            <v>-389.99</v>
          </cell>
        </row>
        <row r="1016">
          <cell r="A1016" t="str">
            <v>6004000000</v>
          </cell>
          <cell r="C1016" t="str">
            <v>NAPG</v>
          </cell>
          <cell r="D1016" t="str">
            <v>SAB2RVRG00</v>
          </cell>
          <cell r="F1016">
            <v>275</v>
          </cell>
        </row>
        <row r="1017">
          <cell r="A1017" t="str">
            <v>6004000000</v>
          </cell>
          <cell r="C1017" t="str">
            <v>NAPG</v>
          </cell>
          <cell r="D1017" t="str">
            <v>SABPRVRG00</v>
          </cell>
          <cell r="F1017">
            <v>-209200.3</v>
          </cell>
        </row>
        <row r="1018">
          <cell r="A1018" t="str">
            <v>6004000000</v>
          </cell>
          <cell r="C1018" t="str">
            <v>NAPG</v>
          </cell>
          <cell r="D1018" t="str">
            <v>SABPRVRG00</v>
          </cell>
          <cell r="F1018">
            <v>182990.92</v>
          </cell>
        </row>
        <row r="1019">
          <cell r="A1019" t="str">
            <v>6004000000</v>
          </cell>
          <cell r="C1019" t="str">
            <v>NEPG</v>
          </cell>
          <cell r="D1019" t="str">
            <v>HNEPRVNR00</v>
          </cell>
          <cell r="F1019">
            <v>-100208.18</v>
          </cell>
        </row>
        <row r="1020">
          <cell r="A1020" t="str">
            <v>6004000000</v>
          </cell>
          <cell r="C1020" t="str">
            <v>NEPG</v>
          </cell>
          <cell r="D1020" t="str">
            <v>HNEPRVNR00</v>
          </cell>
          <cell r="F1020">
            <v>101520.03</v>
          </cell>
        </row>
        <row r="1021">
          <cell r="A1021" t="str">
            <v>6004000000</v>
          </cell>
          <cell r="C1021" t="str">
            <v>NTGS</v>
          </cell>
          <cell r="D1021" t="str">
            <v>NTGSRVNR00</v>
          </cell>
          <cell r="F1021">
            <v>-183578.99</v>
          </cell>
        </row>
        <row r="1022">
          <cell r="A1022" t="str">
            <v>6004000000</v>
          </cell>
          <cell r="C1022" t="str">
            <v>NTGS</v>
          </cell>
          <cell r="D1022" t="str">
            <v>NTGSRVNR00</v>
          </cell>
          <cell r="F1022">
            <v>189609.02</v>
          </cell>
        </row>
        <row r="1023">
          <cell r="A1023" t="str">
            <v>6004000000</v>
          </cell>
          <cell r="C1023" t="str">
            <v>NWPG</v>
          </cell>
          <cell r="D1023" t="str">
            <v>HNWPRVNR00</v>
          </cell>
          <cell r="F1023">
            <v>-1164.7</v>
          </cell>
        </row>
        <row r="1024">
          <cell r="A1024" t="str">
            <v>6004000000</v>
          </cell>
          <cell r="C1024" t="str">
            <v>NWPG</v>
          </cell>
          <cell r="D1024" t="str">
            <v>HNWPRVNR00</v>
          </cell>
          <cell r="F1024">
            <v>376.06</v>
          </cell>
        </row>
        <row r="1025">
          <cell r="A1025" t="str">
            <v>6004000000</v>
          </cell>
          <cell r="C1025" t="str">
            <v>OTTA</v>
          </cell>
          <cell r="D1025" t="str">
            <v>HOSLRVNR00</v>
          </cell>
          <cell r="F1025">
            <v>-32468.62</v>
          </cell>
        </row>
        <row r="1026">
          <cell r="A1026" t="str">
            <v>6004000000</v>
          </cell>
          <cell r="C1026" t="str">
            <v>OTTA</v>
          </cell>
          <cell r="D1026" t="str">
            <v>HOSLRVNR00</v>
          </cell>
          <cell r="F1026">
            <v>32296.59</v>
          </cell>
        </row>
        <row r="1027">
          <cell r="A1027" t="str">
            <v>6004000000</v>
          </cell>
          <cell r="C1027" t="str">
            <v>PNGS</v>
          </cell>
          <cell r="D1027" t="str">
            <v>PNGARVRG00</v>
          </cell>
          <cell r="F1027">
            <v>-318446.73</v>
          </cell>
        </row>
        <row r="1028">
          <cell r="A1028" t="str">
            <v>6004000000</v>
          </cell>
          <cell r="C1028" t="str">
            <v>PNGS</v>
          </cell>
          <cell r="D1028" t="str">
            <v>PNGARVRG00</v>
          </cell>
          <cell r="F1028">
            <v>321991.45</v>
          </cell>
        </row>
        <row r="1029">
          <cell r="A1029" t="str">
            <v>6004000000</v>
          </cell>
          <cell r="C1029" t="str">
            <v>PNGS</v>
          </cell>
          <cell r="D1029" t="str">
            <v>PNGBRVRG00</v>
          </cell>
          <cell r="F1029">
            <v>-328637.67</v>
          </cell>
        </row>
        <row r="1030">
          <cell r="A1030" t="str">
            <v>6004000000</v>
          </cell>
          <cell r="C1030" t="str">
            <v>PNGS</v>
          </cell>
          <cell r="D1030" t="str">
            <v>PNGBRVRG00</v>
          </cell>
          <cell r="F1030">
            <v>327333.56</v>
          </cell>
        </row>
        <row r="1031">
          <cell r="A1031" t="str">
            <v>6004000000</v>
          </cell>
          <cell r="C1031" t="str">
            <v>POOL</v>
          </cell>
          <cell r="D1031" t="str">
            <v>POOL970600</v>
          </cell>
          <cell r="F1031">
            <v>-1724621.65</v>
          </cell>
        </row>
        <row r="1032">
          <cell r="A1032" t="str">
            <v>6004000000</v>
          </cell>
          <cell r="C1032" t="str">
            <v>POOL</v>
          </cell>
          <cell r="D1032" t="str">
            <v>POOL970600</v>
          </cell>
          <cell r="F1032">
            <v>-46001.51</v>
          </cell>
        </row>
        <row r="1033">
          <cell r="A1033" t="str">
            <v>6004000000</v>
          </cell>
          <cell r="C1033" t="str">
            <v>POOL</v>
          </cell>
          <cell r="D1033" t="str">
            <v>POOL970600</v>
          </cell>
          <cell r="F1033">
            <v>-294480.58</v>
          </cell>
        </row>
        <row r="1034">
          <cell r="A1034" t="str">
            <v>6004000000</v>
          </cell>
          <cell r="C1034" t="str">
            <v>POOL</v>
          </cell>
          <cell r="D1034" t="str">
            <v>POOL970600</v>
          </cell>
          <cell r="F1034">
            <v>2065103.75</v>
          </cell>
        </row>
        <row r="1035">
          <cell r="A1035" t="str">
            <v>6004000000</v>
          </cell>
          <cell r="C1035" t="str">
            <v>SAUN</v>
          </cell>
          <cell r="D1035" t="str">
            <v>SAUNRVRG00</v>
          </cell>
          <cell r="F1035">
            <v>-0.31</v>
          </cell>
        </row>
        <row r="1036">
          <cell r="A1036" t="str">
            <v>6004000000</v>
          </cell>
          <cell r="C1036" t="str">
            <v>SAUN</v>
          </cell>
          <cell r="D1036" t="str">
            <v>SAUNRVRG00</v>
          </cell>
          <cell r="F1036">
            <v>0.28999999999999998</v>
          </cell>
        </row>
        <row r="1037">
          <cell r="A1037" t="str">
            <v>6004000000</v>
          </cell>
          <cell r="C1037" t="str">
            <v>TBGS</v>
          </cell>
          <cell r="D1037" t="str">
            <v>TBGSRVNR00</v>
          </cell>
          <cell r="F1037">
            <v>-86995.79</v>
          </cell>
        </row>
        <row r="1038">
          <cell r="A1038" t="str">
            <v>6004000000</v>
          </cell>
          <cell r="C1038" t="str">
            <v>TBGS</v>
          </cell>
          <cell r="D1038" t="str">
            <v>TBGSRVNR00</v>
          </cell>
          <cell r="F1038">
            <v>89254.28</v>
          </cell>
        </row>
        <row r="1039">
          <cell r="A1039" t="str">
            <v>6004100000</v>
          </cell>
          <cell r="C1039" t="str">
            <v>EVGR</v>
          </cell>
          <cell r="D1039" t="str">
            <v>HSHDRVNR00</v>
          </cell>
          <cell r="F1039">
            <v>14941.09</v>
          </cell>
        </row>
        <row r="1040">
          <cell r="A1040" t="str">
            <v>6004100000</v>
          </cell>
          <cell r="C1040" t="str">
            <v>NEPG</v>
          </cell>
          <cell r="D1040" t="str">
            <v>HNEPRVNR00</v>
          </cell>
          <cell r="F1040">
            <v>756.54</v>
          </cell>
        </row>
        <row r="1041">
          <cell r="A1041" t="str">
            <v>6004100000</v>
          </cell>
          <cell r="C1041" t="str">
            <v>OTTA</v>
          </cell>
          <cell r="D1041" t="str">
            <v>HOSLRVNR00</v>
          </cell>
          <cell r="F1041">
            <v>1318.6</v>
          </cell>
        </row>
        <row r="1042">
          <cell r="A1042" t="str">
            <v>6004100000</v>
          </cell>
          <cell r="C1042" t="str">
            <v>OTTA</v>
          </cell>
          <cell r="D1042" t="str">
            <v>HOSLRVNR00</v>
          </cell>
          <cell r="F1042">
            <v>112.43</v>
          </cell>
        </row>
        <row r="1043">
          <cell r="A1043" t="str">
            <v>6004100000</v>
          </cell>
          <cell r="C1043" t="str">
            <v>EVGR</v>
          </cell>
          <cell r="D1043" t="str">
            <v>HSHDRVNR00</v>
          </cell>
          <cell r="F1043">
            <v>32457.73</v>
          </cell>
        </row>
        <row r="1044">
          <cell r="A1044" t="str">
            <v>6004100000</v>
          </cell>
          <cell r="C1044" t="str">
            <v>NEPG</v>
          </cell>
          <cell r="D1044" t="str">
            <v>HNEPRVNR00</v>
          </cell>
          <cell r="F1044">
            <v>1698.09</v>
          </cell>
        </row>
        <row r="1045">
          <cell r="A1045" t="str">
            <v>6004100000</v>
          </cell>
          <cell r="C1045" t="str">
            <v>OTTA</v>
          </cell>
          <cell r="D1045" t="str">
            <v>HOSLRVNR00</v>
          </cell>
          <cell r="F1045">
            <v>2010.11</v>
          </cell>
        </row>
        <row r="1046">
          <cell r="A1046" t="str">
            <v>6004100000</v>
          </cell>
          <cell r="C1046" t="str">
            <v>OTTA</v>
          </cell>
          <cell r="D1046" t="str">
            <v>HOSLRVNR00</v>
          </cell>
          <cell r="F1046">
            <v>123.33</v>
          </cell>
        </row>
        <row r="1047">
          <cell r="A1047" t="str">
            <v>6004200000</v>
          </cell>
          <cell r="C1047" t="str">
            <v>ATGS</v>
          </cell>
          <cell r="D1047" t="str">
            <v>ATGSRVNR00</v>
          </cell>
          <cell r="F1047">
            <v>-32046.19</v>
          </cell>
        </row>
        <row r="1048">
          <cell r="A1048" t="str">
            <v>6004200000</v>
          </cell>
          <cell r="C1048" t="str">
            <v>ATGS</v>
          </cell>
          <cell r="D1048" t="str">
            <v>ATGSRVNR00</v>
          </cell>
          <cell r="F1048">
            <v>35392.910000000003</v>
          </cell>
        </row>
        <row r="1049">
          <cell r="A1049" t="str">
            <v>6004200000</v>
          </cell>
          <cell r="C1049" t="str">
            <v>ATGS</v>
          </cell>
          <cell r="D1049" t="str">
            <v>ATGSRVNR00</v>
          </cell>
          <cell r="F1049">
            <v>34770.82</v>
          </cell>
        </row>
        <row r="1050">
          <cell r="A1050" t="str">
            <v>6004200000</v>
          </cell>
          <cell r="C1050" t="str">
            <v>DNGS</v>
          </cell>
          <cell r="D1050" t="str">
            <v>DNGSRVRG00</v>
          </cell>
          <cell r="F1050">
            <v>-1003303.04</v>
          </cell>
        </row>
        <row r="1051">
          <cell r="A1051" t="str">
            <v>6004200000</v>
          </cell>
          <cell r="C1051" t="str">
            <v>DNGS</v>
          </cell>
          <cell r="D1051" t="str">
            <v>DNGSRVRG00</v>
          </cell>
          <cell r="F1051">
            <v>1042054.46</v>
          </cell>
        </row>
        <row r="1052">
          <cell r="A1052" t="str">
            <v>6004200000</v>
          </cell>
          <cell r="C1052" t="str">
            <v>DNGS</v>
          </cell>
          <cell r="D1052" t="str">
            <v>DNGSRVRG00</v>
          </cell>
          <cell r="F1052">
            <v>842280.49</v>
          </cell>
        </row>
        <row r="1053">
          <cell r="A1053" t="str">
            <v>6004200000</v>
          </cell>
          <cell r="C1053" t="str">
            <v>EVGR</v>
          </cell>
          <cell r="D1053" t="str">
            <v>HSHDRVNR00</v>
          </cell>
          <cell r="F1053">
            <v>-130.22</v>
          </cell>
        </row>
        <row r="1054">
          <cell r="A1054" t="str">
            <v>6004200000</v>
          </cell>
          <cell r="C1054" t="str">
            <v>EVGR</v>
          </cell>
          <cell r="D1054" t="str">
            <v>HSHDRVNR00</v>
          </cell>
          <cell r="F1054">
            <v>130.47999999999999</v>
          </cell>
        </row>
        <row r="1055">
          <cell r="A1055" t="str">
            <v>6004200000</v>
          </cell>
          <cell r="C1055" t="str">
            <v>EVGR</v>
          </cell>
          <cell r="D1055" t="str">
            <v>HSHDRVNR00</v>
          </cell>
          <cell r="F1055">
            <v>43.53</v>
          </cell>
        </row>
        <row r="1056">
          <cell r="A1056" t="str">
            <v>6004200000</v>
          </cell>
          <cell r="C1056" t="str">
            <v>LTGS</v>
          </cell>
          <cell r="D1056" t="str">
            <v>LTGSRVNR00</v>
          </cell>
          <cell r="F1056">
            <v>-276071.76</v>
          </cell>
        </row>
        <row r="1057">
          <cell r="A1057" t="str">
            <v>6004200000</v>
          </cell>
          <cell r="C1057" t="str">
            <v>LTGS</v>
          </cell>
          <cell r="D1057" t="str">
            <v>LTGSRVNR00</v>
          </cell>
          <cell r="F1057">
            <v>290265.95</v>
          </cell>
        </row>
        <row r="1058">
          <cell r="A1058" t="str">
            <v>6004200000</v>
          </cell>
          <cell r="C1058" t="str">
            <v>LTGS</v>
          </cell>
          <cell r="D1058" t="str">
            <v>LTGSRVNR00</v>
          </cell>
          <cell r="F1058">
            <v>219557.66</v>
          </cell>
        </row>
        <row r="1059">
          <cell r="A1059" t="str">
            <v>6004200000</v>
          </cell>
          <cell r="C1059" t="str">
            <v>LXGS</v>
          </cell>
          <cell r="D1059" t="str">
            <v>LXGSRVNR00</v>
          </cell>
          <cell r="F1059">
            <v>-169271.5</v>
          </cell>
        </row>
        <row r="1060">
          <cell r="A1060" t="str">
            <v>6004200000</v>
          </cell>
          <cell r="C1060" t="str">
            <v>LXGS</v>
          </cell>
          <cell r="D1060" t="str">
            <v>LXGSRVNR00</v>
          </cell>
          <cell r="F1060">
            <v>177191.51</v>
          </cell>
        </row>
        <row r="1061">
          <cell r="A1061" t="str">
            <v>6004200000</v>
          </cell>
          <cell r="C1061" t="str">
            <v>LXGS</v>
          </cell>
          <cell r="D1061" t="str">
            <v>LXGSRVNR00</v>
          </cell>
          <cell r="F1061">
            <v>194708.81</v>
          </cell>
        </row>
        <row r="1062">
          <cell r="A1062" t="str">
            <v>6004200000</v>
          </cell>
          <cell r="C1062" t="str">
            <v>NAPG</v>
          </cell>
          <cell r="D1062" t="str">
            <v>DCEWRVRG00</v>
          </cell>
          <cell r="F1062">
            <v>-5157.9399999999996</v>
          </cell>
        </row>
        <row r="1063">
          <cell r="A1063" t="str">
            <v>6004200000</v>
          </cell>
          <cell r="C1063" t="str">
            <v>NAPG</v>
          </cell>
          <cell r="D1063" t="str">
            <v>DCEWRVRG00</v>
          </cell>
          <cell r="F1063">
            <v>5139.6099999999997</v>
          </cell>
        </row>
        <row r="1064">
          <cell r="A1064" t="str">
            <v>6004200000</v>
          </cell>
          <cell r="C1064" t="str">
            <v>NAPG</v>
          </cell>
          <cell r="D1064" t="str">
            <v>DCEWRVRG00</v>
          </cell>
          <cell r="F1064">
            <v>0.01</v>
          </cell>
        </row>
        <row r="1065">
          <cell r="A1065" t="str">
            <v>6004200000</v>
          </cell>
          <cell r="C1065" t="str">
            <v>NAPG</v>
          </cell>
          <cell r="D1065" t="str">
            <v>SAB1RVRG00</v>
          </cell>
          <cell r="F1065">
            <v>82.5</v>
          </cell>
        </row>
        <row r="1066">
          <cell r="A1066" t="str">
            <v>6004200000</v>
          </cell>
          <cell r="C1066" t="str">
            <v>NAPG</v>
          </cell>
          <cell r="D1066" t="str">
            <v>SAB2RVRG00</v>
          </cell>
          <cell r="F1066">
            <v>-522.16999999999996</v>
          </cell>
        </row>
        <row r="1067">
          <cell r="A1067" t="str">
            <v>6004200000</v>
          </cell>
          <cell r="C1067" t="str">
            <v>NAPG</v>
          </cell>
          <cell r="D1067" t="str">
            <v>SAB2RVRG00</v>
          </cell>
          <cell r="F1067">
            <v>649.79</v>
          </cell>
        </row>
        <row r="1068">
          <cell r="A1068" t="str">
            <v>6004200000</v>
          </cell>
          <cell r="C1068" t="str">
            <v>NAPG</v>
          </cell>
          <cell r="D1068" t="str">
            <v>SAB2RVRG00</v>
          </cell>
          <cell r="F1068">
            <v>1238.23</v>
          </cell>
        </row>
        <row r="1069">
          <cell r="A1069" t="str">
            <v>6004200000</v>
          </cell>
          <cell r="C1069" t="str">
            <v>NAPG</v>
          </cell>
          <cell r="D1069" t="str">
            <v>SABPRVRG00</v>
          </cell>
          <cell r="F1069">
            <v>-437667.5</v>
          </cell>
        </row>
        <row r="1070">
          <cell r="A1070" t="str">
            <v>6004200000</v>
          </cell>
          <cell r="C1070" t="str">
            <v>NAPG</v>
          </cell>
          <cell r="D1070" t="str">
            <v>SABPRVRG00</v>
          </cell>
          <cell r="F1070">
            <v>395274.65</v>
          </cell>
        </row>
        <row r="1071">
          <cell r="A1071" t="str">
            <v>6004200000</v>
          </cell>
          <cell r="C1071" t="str">
            <v>NAPG</v>
          </cell>
          <cell r="D1071" t="str">
            <v>SABPRVRG00</v>
          </cell>
          <cell r="F1071">
            <v>578933.93000000005</v>
          </cell>
        </row>
        <row r="1072">
          <cell r="A1072" t="str">
            <v>6004200000</v>
          </cell>
          <cell r="C1072" t="str">
            <v>NEPG</v>
          </cell>
          <cell r="D1072" t="str">
            <v>HNEPRVNR00</v>
          </cell>
          <cell r="F1072">
            <v>-170867.44</v>
          </cell>
        </row>
        <row r="1073">
          <cell r="A1073" t="str">
            <v>6004200000</v>
          </cell>
          <cell r="C1073" t="str">
            <v>NEPG</v>
          </cell>
          <cell r="D1073" t="str">
            <v>HNEPRVNR00</v>
          </cell>
          <cell r="F1073">
            <v>175847.51</v>
          </cell>
        </row>
        <row r="1074">
          <cell r="A1074" t="str">
            <v>6004200000</v>
          </cell>
          <cell r="C1074" t="str">
            <v>NEPG</v>
          </cell>
          <cell r="D1074" t="str">
            <v>HNEPRVNR00</v>
          </cell>
          <cell r="F1074">
            <v>173777.89</v>
          </cell>
        </row>
        <row r="1075">
          <cell r="A1075" t="str">
            <v>6004200000</v>
          </cell>
          <cell r="C1075" t="str">
            <v>NTGS</v>
          </cell>
          <cell r="D1075" t="str">
            <v>NTGSRVNR00</v>
          </cell>
          <cell r="F1075">
            <v>-575040</v>
          </cell>
        </row>
        <row r="1076">
          <cell r="A1076" t="str">
            <v>6004200000</v>
          </cell>
          <cell r="C1076" t="str">
            <v>NTGS</v>
          </cell>
          <cell r="D1076" t="str">
            <v>NTGSRVNR00</v>
          </cell>
          <cell r="F1076">
            <v>618633.11</v>
          </cell>
        </row>
        <row r="1077">
          <cell r="A1077" t="str">
            <v>6004200000</v>
          </cell>
          <cell r="C1077" t="str">
            <v>NTGS</v>
          </cell>
          <cell r="D1077" t="str">
            <v>NTGSRVNR00</v>
          </cell>
          <cell r="F1077">
            <v>566122.34</v>
          </cell>
        </row>
        <row r="1078">
          <cell r="A1078" t="str">
            <v>6004200000</v>
          </cell>
          <cell r="C1078" t="str">
            <v>NWPG</v>
          </cell>
          <cell r="D1078" t="str">
            <v>HNWPRVNR00</v>
          </cell>
          <cell r="F1078">
            <v>-1332.92</v>
          </cell>
        </row>
        <row r="1079">
          <cell r="A1079" t="str">
            <v>6004200000</v>
          </cell>
          <cell r="C1079" t="str">
            <v>NWPG</v>
          </cell>
          <cell r="D1079" t="str">
            <v>HNWPRVNR00</v>
          </cell>
          <cell r="F1079">
            <v>1122.05</v>
          </cell>
        </row>
        <row r="1080">
          <cell r="A1080" t="str">
            <v>6004200000</v>
          </cell>
          <cell r="C1080" t="str">
            <v>NWPG</v>
          </cell>
          <cell r="D1080" t="str">
            <v>HNWPRVNR00</v>
          </cell>
          <cell r="F1080">
            <v>1259.77</v>
          </cell>
        </row>
        <row r="1081">
          <cell r="A1081" t="str">
            <v>6004200000</v>
          </cell>
          <cell r="C1081" t="str">
            <v>OTTA</v>
          </cell>
          <cell r="D1081" t="str">
            <v>HOSLRVNR00</v>
          </cell>
          <cell r="F1081">
            <v>-35174.93</v>
          </cell>
        </row>
        <row r="1082">
          <cell r="A1082" t="str">
            <v>6004200000</v>
          </cell>
          <cell r="C1082" t="str">
            <v>OTTA</v>
          </cell>
          <cell r="D1082" t="str">
            <v>HOSLRVNR00</v>
          </cell>
          <cell r="F1082">
            <v>42410.34</v>
          </cell>
        </row>
        <row r="1083">
          <cell r="A1083" t="str">
            <v>6004200000</v>
          </cell>
          <cell r="C1083" t="str">
            <v>OTTA</v>
          </cell>
          <cell r="D1083" t="str">
            <v>HOSLRVNR00</v>
          </cell>
          <cell r="F1083">
            <v>60780.13</v>
          </cell>
        </row>
        <row r="1084">
          <cell r="A1084" t="str">
            <v>6004200000</v>
          </cell>
          <cell r="C1084" t="str">
            <v>PNGS</v>
          </cell>
          <cell r="D1084" t="str">
            <v>PNGARVRG00</v>
          </cell>
          <cell r="F1084">
            <v>-468349.67</v>
          </cell>
        </row>
        <row r="1085">
          <cell r="A1085" t="str">
            <v>6004200000</v>
          </cell>
          <cell r="C1085" t="str">
            <v>PNGS</v>
          </cell>
          <cell r="D1085" t="str">
            <v>PNGARVRG00</v>
          </cell>
          <cell r="F1085">
            <v>482931.52</v>
          </cell>
        </row>
        <row r="1086">
          <cell r="A1086" t="str">
            <v>6004200000</v>
          </cell>
          <cell r="C1086" t="str">
            <v>PNGS</v>
          </cell>
          <cell r="D1086" t="str">
            <v>PNGARVRG00</v>
          </cell>
          <cell r="F1086">
            <v>583953.49</v>
          </cell>
        </row>
        <row r="1087">
          <cell r="A1087" t="str">
            <v>6004200000</v>
          </cell>
          <cell r="C1087" t="str">
            <v>PNGS</v>
          </cell>
          <cell r="D1087" t="str">
            <v>PNGBRVRG00</v>
          </cell>
          <cell r="F1087">
            <v>-1173244.27</v>
          </cell>
        </row>
        <row r="1088">
          <cell r="A1088" t="str">
            <v>6004200000</v>
          </cell>
          <cell r="C1088" t="str">
            <v>PNGS</v>
          </cell>
          <cell r="D1088" t="str">
            <v>PNGBRVRG00</v>
          </cell>
          <cell r="F1088">
            <v>1198500.8799999999</v>
          </cell>
        </row>
        <row r="1089">
          <cell r="A1089" t="str">
            <v>6004200000</v>
          </cell>
          <cell r="C1089" t="str">
            <v>PNGS</v>
          </cell>
          <cell r="D1089" t="str">
            <v>PNGBRVRG00</v>
          </cell>
          <cell r="F1089">
            <v>1013048.66</v>
          </cell>
        </row>
        <row r="1090">
          <cell r="A1090" t="str">
            <v>6004200000</v>
          </cell>
          <cell r="C1090" t="str">
            <v>POOL</v>
          </cell>
          <cell r="D1090" t="str">
            <v>POOL970600</v>
          </cell>
          <cell r="F1090">
            <v>-4663850.58</v>
          </cell>
        </row>
        <row r="1091">
          <cell r="A1091" t="str">
            <v>6004200000</v>
          </cell>
          <cell r="C1091" t="str">
            <v>POOL</v>
          </cell>
          <cell r="D1091" t="str">
            <v>POOL970600</v>
          </cell>
          <cell r="F1091">
            <v>-77870.75</v>
          </cell>
        </row>
        <row r="1092">
          <cell r="A1092" t="str">
            <v>6004200000</v>
          </cell>
          <cell r="C1092" t="str">
            <v>POOL</v>
          </cell>
          <cell r="D1092" t="str">
            <v>POOL970600</v>
          </cell>
          <cell r="F1092">
            <v>4741721.34</v>
          </cell>
        </row>
        <row r="1093">
          <cell r="A1093" t="str">
            <v>6004200000</v>
          </cell>
          <cell r="C1093" t="str">
            <v>SAUN</v>
          </cell>
          <cell r="D1093" t="str">
            <v>SAUNRVRG00</v>
          </cell>
          <cell r="F1093">
            <v>-2.41</v>
          </cell>
        </row>
        <row r="1094">
          <cell r="A1094" t="str">
            <v>6004200000</v>
          </cell>
          <cell r="C1094" t="str">
            <v>SAUN</v>
          </cell>
          <cell r="D1094" t="str">
            <v>SAUNRVRG00</v>
          </cell>
          <cell r="F1094">
            <v>2.75</v>
          </cell>
        </row>
        <row r="1095">
          <cell r="A1095" t="str">
            <v>6004200000</v>
          </cell>
          <cell r="C1095" t="str">
            <v>SAUN</v>
          </cell>
          <cell r="D1095" t="str">
            <v>SAUNRVRG00</v>
          </cell>
          <cell r="F1095">
            <v>0.97</v>
          </cell>
        </row>
        <row r="1096">
          <cell r="A1096" t="str">
            <v>6004200000</v>
          </cell>
          <cell r="C1096" t="str">
            <v>TBGS</v>
          </cell>
          <cell r="D1096" t="str">
            <v>TBGSRVNR00</v>
          </cell>
          <cell r="F1096">
            <v>-184073.05</v>
          </cell>
        </row>
        <row r="1097">
          <cell r="A1097" t="str">
            <v>6004200000</v>
          </cell>
          <cell r="C1097" t="str">
            <v>TBGS</v>
          </cell>
          <cell r="D1097" t="str">
            <v>TBGSRVNR00</v>
          </cell>
          <cell r="F1097">
            <v>198308.22</v>
          </cell>
        </row>
        <row r="1098">
          <cell r="A1098" t="str">
            <v>6004200000</v>
          </cell>
          <cell r="C1098" t="str">
            <v>TBGS</v>
          </cell>
          <cell r="D1098" t="str">
            <v>TBGSRVNR00</v>
          </cell>
          <cell r="F1098">
            <v>135853</v>
          </cell>
        </row>
        <row r="1099">
          <cell r="A1099" t="str">
            <v>6004200000</v>
          </cell>
          <cell r="C1099" t="str">
            <v>ATGS</v>
          </cell>
          <cell r="D1099" t="str">
            <v>ATGSRVNR00</v>
          </cell>
          <cell r="F1099">
            <v>-34770.82</v>
          </cell>
        </row>
        <row r="1100">
          <cell r="A1100" t="str">
            <v>6004200000</v>
          </cell>
          <cell r="C1100" t="str">
            <v>ATGS</v>
          </cell>
          <cell r="D1100" t="str">
            <v>ATGSRVNR00</v>
          </cell>
          <cell r="F1100">
            <v>29617.08</v>
          </cell>
        </row>
        <row r="1101">
          <cell r="A1101" t="str">
            <v>6004200000</v>
          </cell>
          <cell r="C1101" t="str">
            <v>DNGS</v>
          </cell>
          <cell r="D1101" t="str">
            <v>DNGSRVRG00</v>
          </cell>
          <cell r="F1101">
            <v>-842280.49</v>
          </cell>
        </row>
        <row r="1102">
          <cell r="A1102" t="str">
            <v>6004200000</v>
          </cell>
          <cell r="C1102" t="str">
            <v>DNGS</v>
          </cell>
          <cell r="D1102" t="str">
            <v>DNGSRVRG00</v>
          </cell>
          <cell r="F1102">
            <v>792805.71</v>
          </cell>
        </row>
        <row r="1103">
          <cell r="A1103" t="str">
            <v>6004200000</v>
          </cell>
          <cell r="C1103" t="str">
            <v>EVGR</v>
          </cell>
          <cell r="D1103" t="str">
            <v>HSHDRVNR00</v>
          </cell>
          <cell r="F1103">
            <v>-43.53</v>
          </cell>
        </row>
        <row r="1104">
          <cell r="A1104" t="str">
            <v>6004200000</v>
          </cell>
          <cell r="C1104" t="str">
            <v>EVGR</v>
          </cell>
          <cell r="D1104" t="str">
            <v>HSHDRVNR00</v>
          </cell>
          <cell r="F1104">
            <v>240.36</v>
          </cell>
        </row>
        <row r="1105">
          <cell r="A1105" t="str">
            <v>6004200000</v>
          </cell>
          <cell r="C1105" t="str">
            <v>LTGS</v>
          </cell>
          <cell r="D1105" t="str">
            <v>LTGSRVNR00</v>
          </cell>
          <cell r="F1105">
            <v>-219557.66</v>
          </cell>
        </row>
        <row r="1106">
          <cell r="A1106" t="str">
            <v>6004200000</v>
          </cell>
          <cell r="C1106" t="str">
            <v>LTGS</v>
          </cell>
          <cell r="D1106" t="str">
            <v>LTGSRVNR00</v>
          </cell>
          <cell r="F1106">
            <v>216106.38</v>
          </cell>
        </row>
        <row r="1107">
          <cell r="A1107" t="str">
            <v>6004200000</v>
          </cell>
          <cell r="C1107" t="str">
            <v>LXGS</v>
          </cell>
          <cell r="D1107" t="str">
            <v>LXGSRVNR00</v>
          </cell>
          <cell r="F1107">
            <v>-194708.81</v>
          </cell>
        </row>
        <row r="1108">
          <cell r="A1108" t="str">
            <v>6004200000</v>
          </cell>
          <cell r="C1108" t="str">
            <v>LXGS</v>
          </cell>
          <cell r="D1108" t="str">
            <v>LXGSRVNR00</v>
          </cell>
          <cell r="F1108">
            <v>188476.37</v>
          </cell>
        </row>
        <row r="1109">
          <cell r="A1109" t="str">
            <v>6004200000</v>
          </cell>
          <cell r="C1109" t="str">
            <v>NAPG</v>
          </cell>
          <cell r="D1109" t="str">
            <v>DCEWRVRG00</v>
          </cell>
          <cell r="F1109">
            <v>-0.01</v>
          </cell>
        </row>
        <row r="1110">
          <cell r="A1110" t="str">
            <v>6004200000</v>
          </cell>
          <cell r="C1110" t="str">
            <v>NAPG</v>
          </cell>
          <cell r="D1110" t="str">
            <v>SAB1RVRG00</v>
          </cell>
          <cell r="F1110">
            <v>-82.5</v>
          </cell>
        </row>
        <row r="1111">
          <cell r="A1111" t="str">
            <v>6004200000</v>
          </cell>
          <cell r="C1111" t="str">
            <v>NAPG</v>
          </cell>
          <cell r="D1111" t="str">
            <v>SAB1RVRG00</v>
          </cell>
          <cell r="F1111">
            <v>78.09</v>
          </cell>
        </row>
        <row r="1112">
          <cell r="A1112" t="str">
            <v>6004200000</v>
          </cell>
          <cell r="C1112" t="str">
            <v>NAPG</v>
          </cell>
          <cell r="D1112" t="str">
            <v>SAB2RVRG00</v>
          </cell>
          <cell r="F1112">
            <v>-1238.23</v>
          </cell>
        </row>
        <row r="1113">
          <cell r="A1113" t="str">
            <v>6004200000</v>
          </cell>
          <cell r="C1113" t="str">
            <v>NAPG</v>
          </cell>
          <cell r="D1113" t="str">
            <v>SAB2RVRG00</v>
          </cell>
          <cell r="F1113">
            <v>799.32</v>
          </cell>
        </row>
        <row r="1114">
          <cell r="A1114" t="str">
            <v>6004200000</v>
          </cell>
          <cell r="C1114" t="str">
            <v>NAPG</v>
          </cell>
          <cell r="D1114" t="str">
            <v>SABPRVRG00</v>
          </cell>
          <cell r="F1114">
            <v>-578933.93000000005</v>
          </cell>
        </row>
        <row r="1115">
          <cell r="A1115" t="str">
            <v>6004200000</v>
          </cell>
          <cell r="C1115" t="str">
            <v>NAPG</v>
          </cell>
          <cell r="D1115" t="str">
            <v>SABPRVRG00</v>
          </cell>
          <cell r="F1115">
            <v>443399.14</v>
          </cell>
        </row>
        <row r="1116">
          <cell r="A1116" t="str">
            <v>6004200000</v>
          </cell>
          <cell r="C1116" t="str">
            <v>NEPG</v>
          </cell>
          <cell r="D1116" t="str">
            <v>HNEPRVNR00</v>
          </cell>
          <cell r="F1116">
            <v>-173777.89</v>
          </cell>
        </row>
        <row r="1117">
          <cell r="A1117" t="str">
            <v>6004200000</v>
          </cell>
          <cell r="C1117" t="str">
            <v>NEPG</v>
          </cell>
          <cell r="D1117" t="str">
            <v>HNEPRVNR00</v>
          </cell>
          <cell r="F1117">
            <v>169382.18</v>
          </cell>
        </row>
        <row r="1118">
          <cell r="A1118" t="str">
            <v>6004200000</v>
          </cell>
          <cell r="C1118" t="str">
            <v>NTGS</v>
          </cell>
          <cell r="D1118" t="str">
            <v>NTGSRVNR00</v>
          </cell>
          <cell r="F1118">
            <v>-566122.34</v>
          </cell>
        </row>
        <row r="1119">
          <cell r="A1119" t="str">
            <v>6004200000</v>
          </cell>
          <cell r="C1119" t="str">
            <v>NTGS</v>
          </cell>
          <cell r="D1119" t="str">
            <v>NTGSRVNR00</v>
          </cell>
          <cell r="F1119">
            <v>554640.86</v>
          </cell>
        </row>
        <row r="1120">
          <cell r="A1120" t="str">
            <v>6004200000</v>
          </cell>
          <cell r="C1120" t="str">
            <v>NWPG</v>
          </cell>
          <cell r="D1120" t="str">
            <v>HNWPRVNR00</v>
          </cell>
          <cell r="F1120">
            <v>-1259.77</v>
          </cell>
        </row>
        <row r="1121">
          <cell r="A1121" t="str">
            <v>6004200000</v>
          </cell>
          <cell r="C1121" t="str">
            <v>NWPG</v>
          </cell>
          <cell r="D1121" t="str">
            <v>HNWPRVNR00</v>
          </cell>
          <cell r="F1121">
            <v>1218.6099999999999</v>
          </cell>
        </row>
        <row r="1122">
          <cell r="A1122" t="str">
            <v>6004200000</v>
          </cell>
          <cell r="C1122" t="str">
            <v>OTTA</v>
          </cell>
          <cell r="D1122" t="str">
            <v>HOSLRVNR00</v>
          </cell>
          <cell r="F1122">
            <v>-60780.13</v>
          </cell>
        </row>
        <row r="1123">
          <cell r="A1123" t="str">
            <v>6004200000</v>
          </cell>
          <cell r="C1123" t="str">
            <v>OTTA</v>
          </cell>
          <cell r="D1123" t="str">
            <v>HOSLRVNR00</v>
          </cell>
          <cell r="F1123">
            <v>57186.94</v>
          </cell>
        </row>
        <row r="1124">
          <cell r="A1124" t="str">
            <v>6004200000</v>
          </cell>
          <cell r="C1124" t="str">
            <v>PNGS</v>
          </cell>
          <cell r="D1124" t="str">
            <v>PNGARVRG00</v>
          </cell>
          <cell r="F1124">
            <v>-583953.49</v>
          </cell>
        </row>
        <row r="1125">
          <cell r="A1125" t="str">
            <v>6004200000</v>
          </cell>
          <cell r="C1125" t="str">
            <v>PNGS</v>
          </cell>
          <cell r="D1125" t="str">
            <v>PNGARVRG00</v>
          </cell>
          <cell r="F1125">
            <v>563416.54</v>
          </cell>
        </row>
        <row r="1126">
          <cell r="A1126" t="str">
            <v>6004200000</v>
          </cell>
          <cell r="C1126" t="str">
            <v>PNGS</v>
          </cell>
          <cell r="D1126" t="str">
            <v>PNGBRVRG00</v>
          </cell>
          <cell r="F1126">
            <v>-1013048.66</v>
          </cell>
        </row>
        <row r="1127">
          <cell r="A1127" t="str">
            <v>6004200000</v>
          </cell>
          <cell r="C1127" t="str">
            <v>PNGS</v>
          </cell>
          <cell r="D1127" t="str">
            <v>PNGBRVRG00</v>
          </cell>
          <cell r="F1127">
            <v>953258.1</v>
          </cell>
        </row>
        <row r="1128">
          <cell r="A1128" t="str">
            <v>6004200000</v>
          </cell>
          <cell r="C1128" t="str">
            <v>POOL</v>
          </cell>
          <cell r="D1128" t="str">
            <v>POOL970600</v>
          </cell>
          <cell r="F1128">
            <v>-4107002.81</v>
          </cell>
        </row>
        <row r="1129">
          <cell r="A1129" t="str">
            <v>6004200000</v>
          </cell>
          <cell r="C1129" t="str">
            <v>POOL</v>
          </cell>
          <cell r="D1129" t="str">
            <v>POOL970600</v>
          </cell>
          <cell r="F1129">
            <v>-73726.31</v>
          </cell>
        </row>
        <row r="1130">
          <cell r="A1130" t="str">
            <v>6004200000</v>
          </cell>
          <cell r="C1130" t="str">
            <v>POOL</v>
          </cell>
          <cell r="D1130" t="str">
            <v>POOL970600</v>
          </cell>
          <cell r="F1130">
            <v>4180729.11</v>
          </cell>
        </row>
        <row r="1131">
          <cell r="A1131" t="str">
            <v>6004200000</v>
          </cell>
          <cell r="C1131" t="str">
            <v>SAUN</v>
          </cell>
          <cell r="D1131" t="str">
            <v>SAUNRVRG00</v>
          </cell>
          <cell r="F1131">
            <v>-0.97</v>
          </cell>
        </row>
        <row r="1132">
          <cell r="A1132" t="str">
            <v>6004200000</v>
          </cell>
          <cell r="C1132" t="str">
            <v>SAUN</v>
          </cell>
          <cell r="D1132" t="str">
            <v>SAUNRVRG00</v>
          </cell>
          <cell r="F1132">
            <v>0.89</v>
          </cell>
        </row>
        <row r="1133">
          <cell r="A1133" t="str">
            <v>6004200000</v>
          </cell>
          <cell r="C1133" t="str">
            <v>TBGS</v>
          </cell>
          <cell r="D1133" t="str">
            <v>TBGSRVNR00</v>
          </cell>
          <cell r="F1133">
            <v>-135853</v>
          </cell>
        </row>
        <row r="1134">
          <cell r="A1134" t="str">
            <v>6004200000</v>
          </cell>
          <cell r="C1134" t="str">
            <v>TBGS</v>
          </cell>
          <cell r="D1134" t="str">
            <v>TBGSRVNR00</v>
          </cell>
          <cell r="F1134">
            <v>136376.24</v>
          </cell>
        </row>
      </sheetData>
      <sheetData sheetId="5"/>
      <sheetData sheetId="6"/>
      <sheetData sheetId="7"/>
      <sheetData sheetId="8">
        <row r="4">
          <cell r="A4">
            <v>5010400000</v>
          </cell>
        </row>
      </sheetData>
      <sheetData sheetId="9"/>
      <sheetData sheetId="10">
        <row r="2">
          <cell r="D2">
            <v>40209</v>
          </cell>
          <cell r="E2">
            <v>40237</v>
          </cell>
          <cell r="F2">
            <v>40268</v>
          </cell>
          <cell r="G2">
            <v>40298</v>
          </cell>
          <cell r="H2">
            <v>40329</v>
          </cell>
          <cell r="I2">
            <v>40359</v>
          </cell>
          <cell r="J2">
            <v>40390</v>
          </cell>
          <cell r="K2">
            <v>40421</v>
          </cell>
          <cell r="L2">
            <v>40451</v>
          </cell>
          <cell r="M2">
            <v>40482</v>
          </cell>
          <cell r="N2">
            <v>40512</v>
          </cell>
          <cell r="O2">
            <v>40543</v>
          </cell>
        </row>
        <row r="3">
          <cell r="D3">
            <v>40179</v>
          </cell>
          <cell r="E3">
            <v>40210</v>
          </cell>
          <cell r="F3">
            <v>40238</v>
          </cell>
          <cell r="G3">
            <v>40269</v>
          </cell>
          <cell r="H3">
            <v>40299</v>
          </cell>
          <cell r="I3">
            <v>40330</v>
          </cell>
          <cell r="J3">
            <v>40360</v>
          </cell>
          <cell r="K3">
            <v>40391</v>
          </cell>
          <cell r="L3">
            <v>40422</v>
          </cell>
          <cell r="M3">
            <v>40452</v>
          </cell>
          <cell r="N3">
            <v>40483</v>
          </cell>
          <cell r="O3">
            <v>40513</v>
          </cell>
        </row>
        <row r="5">
          <cell r="D5">
            <v>20378120.870000001</v>
          </cell>
          <cell r="E5">
            <v>13769669.58</v>
          </cell>
        </row>
        <row r="6">
          <cell r="D6">
            <v>0</v>
          </cell>
          <cell r="E6">
            <v>0</v>
          </cell>
        </row>
        <row r="8">
          <cell r="D8">
            <v>4039144.6799999997</v>
          </cell>
          <cell r="E8">
            <v>3716357.91</v>
          </cell>
        </row>
        <row r="9">
          <cell r="D9">
            <v>1623312.18</v>
          </cell>
          <cell r="E9">
            <v>826345.35000000009</v>
          </cell>
        </row>
        <row r="10">
          <cell r="D10">
            <v>646558.44999999995</v>
          </cell>
          <cell r="E10">
            <v>258285.18</v>
          </cell>
        </row>
        <row r="11">
          <cell r="D11">
            <v>42779.86</v>
          </cell>
          <cell r="E11">
            <v>13749.299999999997</v>
          </cell>
        </row>
        <row r="12">
          <cell r="D12">
            <v>123177.18754722185</v>
          </cell>
          <cell r="E12">
            <v>123177.18754722185</v>
          </cell>
          <cell r="F12">
            <v>0</v>
          </cell>
          <cell r="G12">
            <v>0</v>
          </cell>
          <cell r="H12">
            <v>0</v>
          </cell>
          <cell r="I12">
            <v>0</v>
          </cell>
          <cell r="J12">
            <v>0</v>
          </cell>
          <cell r="K12">
            <v>0</v>
          </cell>
          <cell r="L12">
            <v>0</v>
          </cell>
          <cell r="M12">
            <v>0</v>
          </cell>
          <cell r="N12">
            <v>0</v>
          </cell>
          <cell r="O12">
            <v>0</v>
          </cell>
        </row>
        <row r="14">
          <cell r="D14">
            <v>70353.490000000005</v>
          </cell>
          <cell r="E14">
            <v>70353.490000000005</v>
          </cell>
          <cell r="F14">
            <v>0</v>
          </cell>
          <cell r="G14">
            <v>0</v>
          </cell>
          <cell r="H14">
            <v>0</v>
          </cell>
          <cell r="I14">
            <v>0</v>
          </cell>
          <cell r="J14">
            <v>0</v>
          </cell>
          <cell r="K14">
            <v>0</v>
          </cell>
          <cell r="L14">
            <v>0</v>
          </cell>
          <cell r="M14">
            <v>0</v>
          </cell>
          <cell r="N14">
            <v>0</v>
          </cell>
          <cell r="O14">
            <v>0</v>
          </cell>
        </row>
        <row r="15">
          <cell r="D15">
            <v>128017.24</v>
          </cell>
          <cell r="E15">
            <v>128017.24</v>
          </cell>
          <cell r="F15">
            <v>0</v>
          </cell>
          <cell r="G15">
            <v>0</v>
          </cell>
          <cell r="H15">
            <v>0</v>
          </cell>
          <cell r="I15">
            <v>0</v>
          </cell>
          <cell r="J15">
            <v>0</v>
          </cell>
          <cell r="K15">
            <v>0</v>
          </cell>
          <cell r="L15">
            <v>0</v>
          </cell>
          <cell r="M15">
            <v>0</v>
          </cell>
          <cell r="N15">
            <v>0</v>
          </cell>
          <cell r="O15">
            <v>0</v>
          </cell>
        </row>
        <row r="16">
          <cell r="D16">
            <v>36170.918799999999</v>
          </cell>
          <cell r="E16">
            <v>36300.597600000008</v>
          </cell>
        </row>
        <row r="17">
          <cell r="D17">
            <v>27410.81</v>
          </cell>
          <cell r="E17">
            <v>27410.81</v>
          </cell>
          <cell r="F17">
            <v>0</v>
          </cell>
          <cell r="G17">
            <v>0</v>
          </cell>
          <cell r="H17">
            <v>0</v>
          </cell>
          <cell r="I17">
            <v>0</v>
          </cell>
          <cell r="J17">
            <v>0</v>
          </cell>
          <cell r="K17">
            <v>0</v>
          </cell>
          <cell r="L17">
            <v>0</v>
          </cell>
          <cell r="M17">
            <v>0</v>
          </cell>
          <cell r="N17">
            <v>0</v>
          </cell>
          <cell r="O17">
            <v>0</v>
          </cell>
        </row>
        <row r="18">
          <cell r="D18">
            <v>41294.89</v>
          </cell>
          <cell r="E18">
            <v>41294.89</v>
          </cell>
          <cell r="F18">
            <v>0</v>
          </cell>
          <cell r="G18">
            <v>0</v>
          </cell>
          <cell r="H18">
            <v>0</v>
          </cell>
          <cell r="I18">
            <v>0</v>
          </cell>
          <cell r="J18">
            <v>0</v>
          </cell>
          <cell r="K18">
            <v>0</v>
          </cell>
          <cell r="L18">
            <v>0</v>
          </cell>
          <cell r="M18">
            <v>0</v>
          </cell>
          <cell r="N18">
            <v>0</v>
          </cell>
          <cell r="O18">
            <v>0</v>
          </cell>
        </row>
        <row r="19">
          <cell r="D19">
            <v>-35560.49</v>
          </cell>
          <cell r="E19">
            <v>-35560.49</v>
          </cell>
          <cell r="F19">
            <v>0</v>
          </cell>
          <cell r="G19">
            <v>0</v>
          </cell>
          <cell r="H19">
            <v>0</v>
          </cell>
          <cell r="I19">
            <v>0</v>
          </cell>
          <cell r="J19">
            <v>0</v>
          </cell>
          <cell r="K19">
            <v>0</v>
          </cell>
          <cell r="L19">
            <v>0</v>
          </cell>
          <cell r="M19">
            <v>0</v>
          </cell>
          <cell r="N19">
            <v>0</v>
          </cell>
          <cell r="O19">
            <v>0</v>
          </cell>
        </row>
        <row r="20">
          <cell r="D20">
            <v>95380</v>
          </cell>
          <cell r="E20">
            <v>99885.715200000006</v>
          </cell>
        </row>
        <row r="21">
          <cell r="D21">
            <v>0</v>
          </cell>
          <cell r="E21">
            <v>0</v>
          </cell>
          <cell r="F21">
            <v>0</v>
          </cell>
          <cell r="G21">
            <v>0</v>
          </cell>
          <cell r="H21">
            <v>0</v>
          </cell>
          <cell r="I21">
            <v>0</v>
          </cell>
          <cell r="J21">
            <v>0</v>
          </cell>
          <cell r="K21">
            <v>0</v>
          </cell>
          <cell r="L21">
            <v>0</v>
          </cell>
          <cell r="M21">
            <v>0</v>
          </cell>
          <cell r="N21">
            <v>0</v>
          </cell>
          <cell r="O21">
            <v>0</v>
          </cell>
        </row>
        <row r="22">
          <cell r="D22">
            <v>3556.49</v>
          </cell>
          <cell r="E22">
            <v>3556.49</v>
          </cell>
          <cell r="F22">
            <v>0</v>
          </cell>
          <cell r="G22">
            <v>0</v>
          </cell>
          <cell r="H22">
            <v>0</v>
          </cell>
          <cell r="I22">
            <v>0</v>
          </cell>
          <cell r="J22">
            <v>0</v>
          </cell>
          <cell r="K22">
            <v>0</v>
          </cell>
          <cell r="L22">
            <v>0</v>
          </cell>
          <cell r="M22">
            <v>0</v>
          </cell>
          <cell r="N22">
            <v>0</v>
          </cell>
          <cell r="O22">
            <v>0</v>
          </cell>
        </row>
        <row r="23">
          <cell r="D23">
            <v>158496.82999999999</v>
          </cell>
          <cell r="E23">
            <v>158496.82999999999</v>
          </cell>
          <cell r="F23">
            <v>0</v>
          </cell>
          <cell r="G23">
            <v>0</v>
          </cell>
          <cell r="H23">
            <v>0</v>
          </cell>
          <cell r="I23">
            <v>0</v>
          </cell>
          <cell r="J23">
            <v>0</v>
          </cell>
          <cell r="K23">
            <v>0</v>
          </cell>
          <cell r="L23">
            <v>0</v>
          </cell>
          <cell r="M23">
            <v>0</v>
          </cell>
          <cell r="N23">
            <v>0</v>
          </cell>
          <cell r="O23">
            <v>0</v>
          </cell>
        </row>
        <row r="24">
          <cell r="D24">
            <v>-197878.39999999999</v>
          </cell>
          <cell r="E24">
            <v>-197878.39999999999</v>
          </cell>
          <cell r="F24">
            <v>0</v>
          </cell>
          <cell r="G24">
            <v>0</v>
          </cell>
          <cell r="H24">
            <v>0</v>
          </cell>
          <cell r="I24">
            <v>0</v>
          </cell>
          <cell r="J24">
            <v>0</v>
          </cell>
          <cell r="K24">
            <v>0</v>
          </cell>
          <cell r="L24">
            <v>0</v>
          </cell>
          <cell r="M24">
            <v>0</v>
          </cell>
          <cell r="N24">
            <v>0</v>
          </cell>
          <cell r="O24">
            <v>0</v>
          </cell>
        </row>
        <row r="26">
          <cell r="D26">
            <v>335488.81000000081</v>
          </cell>
        </row>
        <row r="27">
          <cell r="D27">
            <v>0</v>
          </cell>
        </row>
        <row r="28">
          <cell r="D28">
            <v>63379.259999999995</v>
          </cell>
        </row>
        <row r="29">
          <cell r="D29">
            <v>11770.44</v>
          </cell>
        </row>
        <row r="30">
          <cell r="D30">
            <v>4988.8599999999997</v>
          </cell>
        </row>
        <row r="31">
          <cell r="D31">
            <v>7442.5399999999991</v>
          </cell>
        </row>
        <row r="32">
          <cell r="D32">
            <v>244012.83506681901</v>
          </cell>
        </row>
        <row r="34">
          <cell r="D34">
            <v>0</v>
          </cell>
        </row>
        <row r="36">
          <cell r="D36">
            <v>0</v>
          </cell>
        </row>
        <row r="37">
          <cell r="D37">
            <v>0</v>
          </cell>
          <cell r="E37">
            <v>0</v>
          </cell>
          <cell r="F37">
            <v>0</v>
          </cell>
          <cell r="G37">
            <v>0</v>
          </cell>
          <cell r="H37">
            <v>0</v>
          </cell>
          <cell r="I37">
            <v>0</v>
          </cell>
          <cell r="J37">
            <v>0</v>
          </cell>
          <cell r="K37">
            <v>0</v>
          </cell>
          <cell r="L37">
            <v>0</v>
          </cell>
          <cell r="M37">
            <v>0</v>
          </cell>
          <cell r="N37">
            <v>0</v>
          </cell>
          <cell r="O37">
            <v>0</v>
          </cell>
        </row>
        <row r="38">
          <cell r="D38">
            <v>2275742.4900000002</v>
          </cell>
          <cell r="E38">
            <v>2275742.4900000002</v>
          </cell>
          <cell r="F38">
            <v>0</v>
          </cell>
          <cell r="G38">
            <v>0</v>
          </cell>
          <cell r="H38">
            <v>0</v>
          </cell>
          <cell r="I38">
            <v>0</v>
          </cell>
          <cell r="J38">
            <v>0</v>
          </cell>
          <cell r="K38">
            <v>0</v>
          </cell>
          <cell r="L38">
            <v>0</v>
          </cell>
          <cell r="M38">
            <v>0</v>
          </cell>
          <cell r="N38">
            <v>0</v>
          </cell>
          <cell r="O38">
            <v>0</v>
          </cell>
        </row>
        <row r="39">
          <cell r="D39">
            <v>23307.381172932975</v>
          </cell>
          <cell r="E39">
            <v>23307.381172932975</v>
          </cell>
          <cell r="F39">
            <v>0</v>
          </cell>
          <cell r="G39">
            <v>0</v>
          </cell>
          <cell r="H39">
            <v>0</v>
          </cell>
          <cell r="I39">
            <v>0</v>
          </cell>
          <cell r="J39">
            <v>0</v>
          </cell>
          <cell r="K39">
            <v>0</v>
          </cell>
          <cell r="L39">
            <v>0</v>
          </cell>
          <cell r="M39">
            <v>0</v>
          </cell>
          <cell r="N39">
            <v>0</v>
          </cell>
          <cell r="O39">
            <v>0</v>
          </cell>
        </row>
        <row r="40">
          <cell r="D40">
            <v>811237.22</v>
          </cell>
          <cell r="E40">
            <v>811237.22</v>
          </cell>
          <cell r="F40">
            <v>0</v>
          </cell>
          <cell r="G40">
            <v>0</v>
          </cell>
          <cell r="H40">
            <v>0</v>
          </cell>
          <cell r="I40">
            <v>0</v>
          </cell>
          <cell r="J40">
            <v>0</v>
          </cell>
          <cell r="K40">
            <v>0</v>
          </cell>
          <cell r="L40">
            <v>0</v>
          </cell>
          <cell r="M40">
            <v>0</v>
          </cell>
          <cell r="N40">
            <v>0</v>
          </cell>
          <cell r="O40">
            <v>0</v>
          </cell>
        </row>
        <row r="41">
          <cell r="D41">
            <v>30957704.842586972</v>
          </cell>
          <cell r="E41">
            <v>22149748.771520153</v>
          </cell>
          <cell r="F41">
            <v>0</v>
          </cell>
          <cell r="G41">
            <v>0</v>
          </cell>
          <cell r="H41">
            <v>0</v>
          </cell>
          <cell r="I41">
            <v>0</v>
          </cell>
          <cell r="J41">
            <v>0</v>
          </cell>
          <cell r="K41">
            <v>0</v>
          </cell>
          <cell r="L41">
            <v>0</v>
          </cell>
          <cell r="M41">
            <v>0</v>
          </cell>
          <cell r="N41">
            <v>0</v>
          </cell>
          <cell r="O41">
            <v>0</v>
          </cell>
        </row>
        <row r="44">
          <cell r="D44">
            <v>24646212.180000026</v>
          </cell>
        </row>
        <row r="45">
          <cell r="D45">
            <v>185867.54</v>
          </cell>
        </row>
        <row r="46">
          <cell r="D46">
            <v>0</v>
          </cell>
        </row>
        <row r="47">
          <cell r="D47">
            <v>438965.03</v>
          </cell>
        </row>
        <row r="48">
          <cell r="D48">
            <v>0</v>
          </cell>
        </row>
        <row r="49">
          <cell r="D49">
            <v>113811.72999999982</v>
          </cell>
        </row>
        <row r="50">
          <cell r="D50">
            <v>115035.91000000015</v>
          </cell>
        </row>
        <row r="51">
          <cell r="D51">
            <v>-22968.250000000156</v>
          </cell>
        </row>
        <row r="52">
          <cell r="D52">
            <v>5793.0900000000074</v>
          </cell>
        </row>
        <row r="53">
          <cell r="D53">
            <v>0</v>
          </cell>
        </row>
        <row r="54">
          <cell r="D54">
            <v>11691.930000000015</v>
          </cell>
        </row>
        <row r="56">
          <cell r="D56">
            <v>0</v>
          </cell>
        </row>
        <row r="57">
          <cell r="D57">
            <v>0</v>
          </cell>
        </row>
        <row r="58">
          <cell r="D58">
            <v>4161.49</v>
          </cell>
          <cell r="E58">
            <v>1.4</v>
          </cell>
        </row>
        <row r="59">
          <cell r="D59">
            <v>0</v>
          </cell>
        </row>
        <row r="60">
          <cell r="D60">
            <v>25498570.650000025</v>
          </cell>
          <cell r="E60">
            <v>15729194.943681791</v>
          </cell>
          <cell r="F60">
            <v>0</v>
          </cell>
          <cell r="G60">
            <v>0</v>
          </cell>
          <cell r="H60">
            <v>0</v>
          </cell>
          <cell r="I60">
            <v>0</v>
          </cell>
          <cell r="J60">
            <v>0</v>
          </cell>
          <cell r="K60">
            <v>0</v>
          </cell>
          <cell r="L60">
            <v>0</v>
          </cell>
          <cell r="M60">
            <v>0</v>
          </cell>
          <cell r="N60">
            <v>0</v>
          </cell>
          <cell r="O60">
            <v>0</v>
          </cell>
        </row>
        <row r="62">
          <cell r="D62">
            <v>-6734062.7250869498</v>
          </cell>
          <cell r="E62">
            <v>-7207013.5750224516</v>
          </cell>
          <cell r="F62">
            <v>0</v>
          </cell>
          <cell r="G62">
            <v>0</v>
          </cell>
          <cell r="H62">
            <v>0</v>
          </cell>
          <cell r="I62">
            <v>0</v>
          </cell>
          <cell r="J62">
            <v>0</v>
          </cell>
          <cell r="K62">
            <v>0</v>
          </cell>
          <cell r="L62">
            <v>0</v>
          </cell>
          <cell r="M62">
            <v>0</v>
          </cell>
          <cell r="N62">
            <v>0</v>
          </cell>
          <cell r="O62">
            <v>0</v>
          </cell>
        </row>
        <row r="63">
          <cell r="D63">
            <v>-6734062.7250869498</v>
          </cell>
          <cell r="E63">
            <v>-13941076.300109401</v>
          </cell>
          <cell r="F63">
            <v>-13941076.300109401</v>
          </cell>
          <cell r="G63">
            <v>-13941076.300109401</v>
          </cell>
          <cell r="H63">
            <v>-13941076.300109401</v>
          </cell>
          <cell r="I63">
            <v>-13941076.300109401</v>
          </cell>
          <cell r="J63">
            <v>-13941076.300109401</v>
          </cell>
          <cell r="K63">
            <v>-13941076.300109401</v>
          </cell>
          <cell r="L63">
            <v>-13941076.300109401</v>
          </cell>
          <cell r="M63">
            <v>-13941076.300109401</v>
          </cell>
          <cell r="N63">
            <v>-13941076.300109401</v>
          </cell>
          <cell r="O63">
            <v>-13941076.300109401</v>
          </cell>
        </row>
        <row r="64">
          <cell r="D64">
            <v>2202503.21</v>
          </cell>
          <cell r="E64" t="str">
            <v/>
          </cell>
          <cell r="F64" t="e">
            <v>#N/A</v>
          </cell>
          <cell r="G64" t="e">
            <v>#N/A</v>
          </cell>
          <cell r="H64" t="e">
            <v>#N/A</v>
          </cell>
          <cell r="I64" t="e">
            <v>#N/A</v>
          </cell>
          <cell r="J64" t="e">
            <v>#N/A</v>
          </cell>
          <cell r="K64" t="e">
            <v>#N/A</v>
          </cell>
          <cell r="L64" t="e">
            <v>#N/A</v>
          </cell>
          <cell r="M64" t="e">
            <v>#N/A</v>
          </cell>
          <cell r="N64" t="e">
            <v>#N/A</v>
          </cell>
          <cell r="O64" t="e">
            <v>#N/A</v>
          </cell>
        </row>
        <row r="65">
          <cell r="D65" t="str">
            <v/>
          </cell>
          <cell r="E65">
            <v>578207.88</v>
          </cell>
          <cell r="F65" t="e">
            <v>#N/A</v>
          </cell>
          <cell r="G65" t="e">
            <v>#N/A</v>
          </cell>
          <cell r="H65" t="e">
            <v>#N/A</v>
          </cell>
          <cell r="I65" t="e">
            <v>#N/A</v>
          </cell>
          <cell r="J65" t="e">
            <v>#N/A</v>
          </cell>
          <cell r="K65" t="e">
            <v>#N/A</v>
          </cell>
          <cell r="L65" t="e">
            <v>#N/A</v>
          </cell>
          <cell r="M65" t="e">
            <v>#N/A</v>
          </cell>
          <cell r="N65" t="e">
            <v>#N/A</v>
          </cell>
          <cell r="O65" t="e">
            <v>#N/A</v>
          </cell>
        </row>
        <row r="68">
          <cell r="D68">
            <v>2202503.21</v>
          </cell>
          <cell r="E68">
            <v>-578207.88</v>
          </cell>
          <cell r="F68" t="e">
            <v>#N/A</v>
          </cell>
          <cell r="G68" t="e">
            <v>#N/A</v>
          </cell>
          <cell r="H68" t="e">
            <v>#N/A</v>
          </cell>
          <cell r="I68" t="e">
            <v>#N/A</v>
          </cell>
          <cell r="J68" t="e">
            <v>#N/A</v>
          </cell>
          <cell r="K68" t="e">
            <v>#N/A</v>
          </cell>
          <cell r="L68" t="e">
            <v>#N/A</v>
          </cell>
          <cell r="M68" t="e">
            <v>#N/A</v>
          </cell>
          <cell r="N68" t="e">
            <v>#N/A</v>
          </cell>
          <cell r="O68" t="e">
            <v>#N/A</v>
          </cell>
        </row>
        <row r="70">
          <cell r="D70">
            <v>619042.98100000003</v>
          </cell>
          <cell r="E70">
            <v>523440.36405000102</v>
          </cell>
          <cell r="F70">
            <v>0</v>
          </cell>
          <cell r="G70">
            <v>0</v>
          </cell>
          <cell r="H70">
            <v>0</v>
          </cell>
          <cell r="I70">
            <v>0</v>
          </cell>
          <cell r="J70">
            <v>0</v>
          </cell>
          <cell r="K70">
            <v>0</v>
          </cell>
          <cell r="L70">
            <v>0</v>
          </cell>
          <cell r="M70">
            <v>0</v>
          </cell>
          <cell r="N70">
            <v>0</v>
          </cell>
          <cell r="O70">
            <v>0</v>
          </cell>
        </row>
        <row r="71">
          <cell r="D71">
            <v>27.179049785559233</v>
          </cell>
          <cell r="E71">
            <v>26.80534586870283</v>
          </cell>
          <cell r="F71" t="e">
            <v>#DIV/0!</v>
          </cell>
          <cell r="G71" t="e">
            <v>#DIV/0!</v>
          </cell>
          <cell r="H71" t="e">
            <v>#DIV/0!</v>
          </cell>
          <cell r="I71" t="e">
            <v>#DIV/0!</v>
          </cell>
          <cell r="J71" t="e">
            <v>#DIV/0!</v>
          </cell>
          <cell r="K71" t="e">
            <v>#DIV/0!</v>
          </cell>
          <cell r="L71" t="e">
            <v>#DIV/0!</v>
          </cell>
          <cell r="M71" t="e">
            <v>#DIV/0!</v>
          </cell>
          <cell r="N71" t="e">
            <v>#DIV/0!</v>
          </cell>
          <cell r="O71" t="e">
            <v>#DIV/0!</v>
          </cell>
        </row>
        <row r="72">
          <cell r="D72">
            <v>44.297995027218079</v>
          </cell>
          <cell r="E72">
            <v>48.900704395633575</v>
          </cell>
          <cell r="F72" t="e">
            <v>#N/A</v>
          </cell>
          <cell r="G72" t="e">
            <v>#N/A</v>
          </cell>
          <cell r="H72" t="e">
            <v>#N/A</v>
          </cell>
          <cell r="I72" t="e">
            <v>#N/A</v>
          </cell>
          <cell r="J72" t="e">
            <v>#N/A</v>
          </cell>
          <cell r="K72" t="e">
            <v>#N/A</v>
          </cell>
          <cell r="L72" t="e">
            <v>#N/A</v>
          </cell>
          <cell r="M72" t="e">
            <v>#N/A</v>
          </cell>
          <cell r="N72" t="e">
            <v>#N/A</v>
          </cell>
          <cell r="O72" t="e">
            <v>#N/A</v>
          </cell>
        </row>
        <row r="73">
          <cell r="D73" t="str">
            <v>Any shade</v>
          </cell>
          <cell r="E73" t="str">
            <v>of green means</v>
          </cell>
          <cell r="F73" t="str">
            <v>received OK.</v>
          </cell>
          <cell r="G73" t="str">
            <v>Settlements data</v>
          </cell>
          <cell r="H73" t="str">
            <v>Not required</v>
          </cell>
          <cell r="I73" t="str">
            <v>INFO REQUIRED</v>
          </cell>
        </row>
        <row r="76">
          <cell r="D76">
            <v>40179</v>
          </cell>
          <cell r="E76">
            <v>39845</v>
          </cell>
          <cell r="F76">
            <v>39876</v>
          </cell>
          <cell r="G76">
            <v>39907</v>
          </cell>
          <cell r="H76">
            <v>39938</v>
          </cell>
          <cell r="I76">
            <v>39969</v>
          </cell>
          <cell r="J76">
            <v>40000</v>
          </cell>
          <cell r="K76">
            <v>40031</v>
          </cell>
          <cell r="L76">
            <v>40062</v>
          </cell>
          <cell r="M76">
            <v>40093</v>
          </cell>
          <cell r="N76">
            <v>40124</v>
          </cell>
          <cell r="O76">
            <v>40155</v>
          </cell>
        </row>
        <row r="77">
          <cell r="D77">
            <v>20378120.870000001</v>
          </cell>
          <cell r="E77">
            <v>13769669.58</v>
          </cell>
          <cell r="F77">
            <v>0</v>
          </cell>
          <cell r="G77">
            <v>0</v>
          </cell>
          <cell r="H77">
            <v>0</v>
          </cell>
          <cell r="I77">
            <v>0</v>
          </cell>
          <cell r="J77">
            <v>0</v>
          </cell>
          <cell r="K77">
            <v>0</v>
          </cell>
          <cell r="L77">
            <v>0</v>
          </cell>
          <cell r="M77">
            <v>0</v>
          </cell>
          <cell r="N77">
            <v>0</v>
          </cell>
          <cell r="O77">
            <v>0</v>
          </cell>
        </row>
        <row r="78">
          <cell r="D78">
            <v>6474972.3575472217</v>
          </cell>
          <cell r="E78">
            <v>4937914.9275472211</v>
          </cell>
          <cell r="F78">
            <v>0</v>
          </cell>
          <cell r="G78">
            <v>0</v>
          </cell>
          <cell r="H78">
            <v>0</v>
          </cell>
          <cell r="I78">
            <v>0</v>
          </cell>
          <cell r="J78">
            <v>0</v>
          </cell>
          <cell r="K78">
            <v>0</v>
          </cell>
          <cell r="L78">
            <v>0</v>
          </cell>
          <cell r="M78">
            <v>0</v>
          </cell>
          <cell r="N78">
            <v>0</v>
          </cell>
          <cell r="O78">
            <v>0</v>
          </cell>
        </row>
        <row r="79">
          <cell r="D79">
            <v>327241.77879999997</v>
          </cell>
          <cell r="E79">
            <v>331877.17279999994</v>
          </cell>
          <cell r="F79">
            <v>0</v>
          </cell>
          <cell r="G79">
            <v>0</v>
          </cell>
          <cell r="H79">
            <v>0</v>
          </cell>
          <cell r="I79">
            <v>0</v>
          </cell>
          <cell r="J79">
            <v>0</v>
          </cell>
          <cell r="K79">
            <v>0</v>
          </cell>
          <cell r="L79">
            <v>0</v>
          </cell>
          <cell r="M79">
            <v>0</v>
          </cell>
          <cell r="N79">
            <v>0</v>
          </cell>
          <cell r="O79">
            <v>0</v>
          </cell>
        </row>
        <row r="80">
          <cell r="D80">
            <v>667082.74506681983</v>
          </cell>
          <cell r="E80">
            <v>0</v>
          </cell>
          <cell r="F80">
            <v>0</v>
          </cell>
          <cell r="G80">
            <v>0</v>
          </cell>
          <cell r="H80">
            <v>0</v>
          </cell>
          <cell r="I80">
            <v>0</v>
          </cell>
          <cell r="J80">
            <v>0</v>
          </cell>
          <cell r="K80">
            <v>0</v>
          </cell>
          <cell r="L80">
            <v>0</v>
          </cell>
          <cell r="M80">
            <v>0</v>
          </cell>
          <cell r="N80">
            <v>0</v>
          </cell>
          <cell r="O80">
            <v>0</v>
          </cell>
        </row>
      </sheetData>
      <sheetData sheetId="11">
        <row r="2">
          <cell r="D2">
            <v>40209</v>
          </cell>
          <cell r="E2">
            <v>40237</v>
          </cell>
          <cell r="F2">
            <v>40268</v>
          </cell>
          <cell r="G2">
            <v>40298</v>
          </cell>
          <cell r="H2">
            <v>40329</v>
          </cell>
          <cell r="I2">
            <v>40359</v>
          </cell>
          <cell r="J2">
            <v>40390</v>
          </cell>
          <cell r="K2">
            <v>40421</v>
          </cell>
          <cell r="L2">
            <v>40451</v>
          </cell>
          <cell r="M2">
            <v>40482</v>
          </cell>
          <cell r="N2">
            <v>40512</v>
          </cell>
          <cell r="O2">
            <v>40543</v>
          </cell>
        </row>
        <row r="3">
          <cell r="D3">
            <v>40179</v>
          </cell>
          <cell r="E3">
            <v>40210</v>
          </cell>
          <cell r="F3">
            <v>40238</v>
          </cell>
          <cell r="G3">
            <v>40269</v>
          </cell>
          <cell r="H3">
            <v>40299</v>
          </cell>
          <cell r="I3">
            <v>40330</v>
          </cell>
          <cell r="J3">
            <v>40360</v>
          </cell>
          <cell r="K3">
            <v>40391</v>
          </cell>
          <cell r="L3">
            <v>40422</v>
          </cell>
          <cell r="M3">
            <v>40452</v>
          </cell>
          <cell r="N3">
            <v>40483</v>
          </cell>
          <cell r="O3">
            <v>40513</v>
          </cell>
        </row>
        <row r="5">
          <cell r="D5">
            <v>40376505.790000007</v>
          </cell>
          <cell r="E5">
            <v>25229225.84</v>
          </cell>
        </row>
        <row r="6">
          <cell r="D6">
            <v>2335.1603333969138</v>
          </cell>
          <cell r="E6">
            <v>904.96</v>
          </cell>
        </row>
        <row r="8">
          <cell r="D8">
            <v>6964897.1299999999</v>
          </cell>
          <cell r="E8">
            <v>6959721.6099999994</v>
          </cell>
        </row>
        <row r="9">
          <cell r="D9">
            <v>1019895.02</v>
          </cell>
          <cell r="E9">
            <v>1865208.8699999999</v>
          </cell>
        </row>
        <row r="10">
          <cell r="D10">
            <v>959259.33</v>
          </cell>
          <cell r="E10">
            <v>1986953.9100000001</v>
          </cell>
        </row>
        <row r="11">
          <cell r="D11">
            <v>243673.02000000002</v>
          </cell>
          <cell r="E11">
            <v>374703.02</v>
          </cell>
        </row>
        <row r="12">
          <cell r="D12">
            <v>151290.48539132834</v>
          </cell>
          <cell r="E12">
            <v>151290.48539132834</v>
          </cell>
          <cell r="F12">
            <v>0</v>
          </cell>
          <cell r="G12">
            <v>0</v>
          </cell>
          <cell r="H12">
            <v>0</v>
          </cell>
          <cell r="I12">
            <v>0</v>
          </cell>
          <cell r="J12">
            <v>0</v>
          </cell>
          <cell r="K12">
            <v>0</v>
          </cell>
          <cell r="L12">
            <v>0</v>
          </cell>
          <cell r="M12">
            <v>0</v>
          </cell>
          <cell r="N12">
            <v>0</v>
          </cell>
          <cell r="O12">
            <v>0</v>
          </cell>
        </row>
        <row r="14">
          <cell r="D14">
            <v>113819.73</v>
          </cell>
          <cell r="E14">
            <v>113819.73</v>
          </cell>
          <cell r="F14">
            <v>0</v>
          </cell>
          <cell r="G14">
            <v>0</v>
          </cell>
          <cell r="H14">
            <v>0</v>
          </cell>
          <cell r="I14">
            <v>0</v>
          </cell>
          <cell r="J14">
            <v>0</v>
          </cell>
          <cell r="K14">
            <v>0</v>
          </cell>
          <cell r="L14">
            <v>0</v>
          </cell>
          <cell r="M14">
            <v>0</v>
          </cell>
          <cell r="N14">
            <v>0</v>
          </cell>
          <cell r="O14">
            <v>0</v>
          </cell>
        </row>
        <row r="15">
          <cell r="D15">
            <v>187785.77</v>
          </cell>
          <cell r="E15">
            <v>187785.77</v>
          </cell>
          <cell r="F15">
            <v>0</v>
          </cell>
          <cell r="G15">
            <v>0</v>
          </cell>
          <cell r="H15">
            <v>0</v>
          </cell>
          <cell r="I15">
            <v>0</v>
          </cell>
          <cell r="J15">
            <v>0</v>
          </cell>
          <cell r="K15">
            <v>0</v>
          </cell>
          <cell r="L15">
            <v>0</v>
          </cell>
          <cell r="M15">
            <v>0</v>
          </cell>
          <cell r="N15">
            <v>0</v>
          </cell>
          <cell r="O15">
            <v>0</v>
          </cell>
        </row>
        <row r="16">
          <cell r="D16">
            <v>93910.525000000009</v>
          </cell>
          <cell r="E16">
            <v>96635.26</v>
          </cell>
        </row>
        <row r="17">
          <cell r="D17">
            <v>54383.06</v>
          </cell>
          <cell r="E17">
            <v>54383.06</v>
          </cell>
          <cell r="F17">
            <v>0</v>
          </cell>
          <cell r="G17">
            <v>0</v>
          </cell>
          <cell r="H17">
            <v>0</v>
          </cell>
          <cell r="I17">
            <v>0</v>
          </cell>
          <cell r="J17">
            <v>0</v>
          </cell>
          <cell r="K17">
            <v>0</v>
          </cell>
          <cell r="L17">
            <v>0</v>
          </cell>
          <cell r="M17">
            <v>0</v>
          </cell>
          <cell r="N17">
            <v>0</v>
          </cell>
          <cell r="O17">
            <v>0</v>
          </cell>
        </row>
        <row r="18">
          <cell r="D18">
            <v>117117.32</v>
          </cell>
          <cell r="E18">
            <v>117117.32</v>
          </cell>
          <cell r="F18">
            <v>0</v>
          </cell>
          <cell r="G18">
            <v>0</v>
          </cell>
          <cell r="H18">
            <v>0</v>
          </cell>
          <cell r="I18">
            <v>0</v>
          </cell>
          <cell r="J18">
            <v>0</v>
          </cell>
          <cell r="K18">
            <v>0</v>
          </cell>
          <cell r="L18">
            <v>0</v>
          </cell>
          <cell r="M18">
            <v>0</v>
          </cell>
          <cell r="N18">
            <v>0</v>
          </cell>
          <cell r="O18">
            <v>0</v>
          </cell>
        </row>
        <row r="19">
          <cell r="D19">
            <v>-45117.31</v>
          </cell>
          <cell r="E19">
            <v>-45117.31</v>
          </cell>
          <cell r="F19">
            <v>0</v>
          </cell>
          <cell r="G19">
            <v>0</v>
          </cell>
          <cell r="H19">
            <v>0</v>
          </cell>
          <cell r="I19">
            <v>0</v>
          </cell>
          <cell r="J19">
            <v>0</v>
          </cell>
          <cell r="K19">
            <v>0</v>
          </cell>
          <cell r="L19">
            <v>0</v>
          </cell>
          <cell r="M19">
            <v>0</v>
          </cell>
          <cell r="N19">
            <v>0</v>
          </cell>
          <cell r="O19">
            <v>0</v>
          </cell>
        </row>
        <row r="20">
          <cell r="D20">
            <v>136820</v>
          </cell>
          <cell r="E20">
            <v>143578.57279999999</v>
          </cell>
        </row>
        <row r="21">
          <cell r="D21">
            <v>0</v>
          </cell>
          <cell r="E21">
            <v>0</v>
          </cell>
          <cell r="F21">
            <v>0</v>
          </cell>
          <cell r="G21">
            <v>0</v>
          </cell>
          <cell r="H21">
            <v>0</v>
          </cell>
          <cell r="I21">
            <v>0</v>
          </cell>
          <cell r="J21">
            <v>0</v>
          </cell>
          <cell r="K21">
            <v>0</v>
          </cell>
          <cell r="L21">
            <v>0</v>
          </cell>
          <cell r="M21">
            <v>0</v>
          </cell>
          <cell r="N21">
            <v>0</v>
          </cell>
          <cell r="O21">
            <v>0</v>
          </cell>
        </row>
        <row r="22">
          <cell r="D22">
            <v>5389.45</v>
          </cell>
          <cell r="E22">
            <v>5389.45</v>
          </cell>
          <cell r="F22">
            <v>0</v>
          </cell>
          <cell r="G22">
            <v>0</v>
          </cell>
          <cell r="H22">
            <v>0</v>
          </cell>
          <cell r="I22">
            <v>0</v>
          </cell>
          <cell r="J22">
            <v>0</v>
          </cell>
          <cell r="K22">
            <v>0</v>
          </cell>
          <cell r="L22">
            <v>0</v>
          </cell>
          <cell r="M22">
            <v>0</v>
          </cell>
          <cell r="N22">
            <v>0</v>
          </cell>
          <cell r="O22">
            <v>0</v>
          </cell>
        </row>
        <row r="23">
          <cell r="D23">
            <v>280718.78999999998</v>
          </cell>
          <cell r="E23">
            <v>280718.78999999998</v>
          </cell>
          <cell r="F23">
            <v>0</v>
          </cell>
          <cell r="G23">
            <v>0</v>
          </cell>
          <cell r="H23">
            <v>0</v>
          </cell>
          <cell r="I23">
            <v>0</v>
          </cell>
          <cell r="J23">
            <v>0</v>
          </cell>
          <cell r="K23">
            <v>0</v>
          </cell>
          <cell r="L23">
            <v>0</v>
          </cell>
          <cell r="M23">
            <v>0</v>
          </cell>
          <cell r="N23">
            <v>0</v>
          </cell>
          <cell r="O23">
            <v>0</v>
          </cell>
        </row>
        <row r="24">
          <cell r="D24">
            <v>148350.07999999999</v>
          </cell>
          <cell r="E24">
            <v>148350.07999999999</v>
          </cell>
          <cell r="F24">
            <v>0</v>
          </cell>
          <cell r="G24">
            <v>0</v>
          </cell>
          <cell r="H24">
            <v>0</v>
          </cell>
          <cell r="I24">
            <v>0</v>
          </cell>
          <cell r="J24">
            <v>0</v>
          </cell>
          <cell r="K24">
            <v>0</v>
          </cell>
          <cell r="L24">
            <v>0</v>
          </cell>
          <cell r="M24">
            <v>0</v>
          </cell>
          <cell r="N24">
            <v>0</v>
          </cell>
          <cell r="O24">
            <v>0</v>
          </cell>
        </row>
        <row r="26">
          <cell r="D26">
            <v>863358.6</v>
          </cell>
        </row>
        <row r="27">
          <cell r="D27">
            <v>0</v>
          </cell>
        </row>
        <row r="28">
          <cell r="D28">
            <v>159397.07</v>
          </cell>
        </row>
        <row r="29">
          <cell r="D29">
            <v>29602.3</v>
          </cell>
        </row>
        <row r="30">
          <cell r="D30">
            <v>12546.83</v>
          </cell>
        </row>
        <row r="31">
          <cell r="D31">
            <v>18717.77</v>
          </cell>
        </row>
        <row r="32">
          <cell r="D32">
            <v>613684.88752319338</v>
          </cell>
        </row>
        <row r="34">
          <cell r="D34">
            <v>0</v>
          </cell>
        </row>
        <row r="36">
          <cell r="D36">
            <v>0</v>
          </cell>
          <cell r="E36">
            <v>0</v>
          </cell>
          <cell r="F36">
            <v>0</v>
          </cell>
          <cell r="G36">
            <v>0</v>
          </cell>
          <cell r="H36">
            <v>0</v>
          </cell>
          <cell r="I36">
            <v>0</v>
          </cell>
          <cell r="J36">
            <v>0</v>
          </cell>
          <cell r="K36">
            <v>0</v>
          </cell>
          <cell r="L36">
            <v>0</v>
          </cell>
          <cell r="M36">
            <v>0</v>
          </cell>
          <cell r="N36">
            <v>0</v>
          </cell>
          <cell r="O36">
            <v>0</v>
          </cell>
        </row>
        <row r="37">
          <cell r="D37">
            <v>0</v>
          </cell>
          <cell r="E37">
            <v>0</v>
          </cell>
          <cell r="F37">
            <v>0</v>
          </cell>
          <cell r="G37">
            <v>0</v>
          </cell>
          <cell r="H37">
            <v>0</v>
          </cell>
          <cell r="I37">
            <v>0</v>
          </cell>
          <cell r="J37">
            <v>0</v>
          </cell>
          <cell r="K37">
            <v>0</v>
          </cell>
          <cell r="L37">
            <v>0</v>
          </cell>
          <cell r="M37">
            <v>0</v>
          </cell>
          <cell r="N37">
            <v>0</v>
          </cell>
          <cell r="O37">
            <v>0</v>
          </cell>
        </row>
        <row r="38">
          <cell r="D38">
            <v>6581548.0300000012</v>
          </cell>
          <cell r="E38">
            <v>6581548.0300000012</v>
          </cell>
          <cell r="F38">
            <v>0</v>
          </cell>
          <cell r="G38">
            <v>0</v>
          </cell>
          <cell r="H38">
            <v>0</v>
          </cell>
          <cell r="I38">
            <v>0</v>
          </cell>
          <cell r="J38">
            <v>0</v>
          </cell>
          <cell r="K38">
            <v>0</v>
          </cell>
          <cell r="L38">
            <v>0</v>
          </cell>
          <cell r="M38">
            <v>0</v>
          </cell>
          <cell r="N38">
            <v>0</v>
          </cell>
          <cell r="O38">
            <v>0</v>
          </cell>
        </row>
        <row r="39">
          <cell r="D39">
            <v>76388.374680408975</v>
          </cell>
          <cell r="E39">
            <v>76388.374680408975</v>
          </cell>
          <cell r="F39">
            <v>0</v>
          </cell>
          <cell r="G39">
            <v>0</v>
          </cell>
          <cell r="H39">
            <v>0</v>
          </cell>
          <cell r="I39">
            <v>0</v>
          </cell>
          <cell r="J39">
            <v>0</v>
          </cell>
          <cell r="K39">
            <v>0</v>
          </cell>
          <cell r="L39">
            <v>0</v>
          </cell>
          <cell r="M39">
            <v>0</v>
          </cell>
          <cell r="N39">
            <v>0</v>
          </cell>
          <cell r="O39">
            <v>0</v>
          </cell>
        </row>
        <row r="40">
          <cell r="D40">
            <v>1548366.61</v>
          </cell>
          <cell r="E40">
            <v>1548366.61</v>
          </cell>
          <cell r="F40">
            <v>0</v>
          </cell>
          <cell r="G40">
            <v>0</v>
          </cell>
          <cell r="H40">
            <v>0</v>
          </cell>
          <cell r="I40">
            <v>0</v>
          </cell>
          <cell r="J40">
            <v>0</v>
          </cell>
          <cell r="K40">
            <v>0</v>
          </cell>
          <cell r="L40">
            <v>0</v>
          </cell>
          <cell r="M40">
            <v>0</v>
          </cell>
          <cell r="N40">
            <v>0</v>
          </cell>
          <cell r="O40">
            <v>0</v>
          </cell>
        </row>
        <row r="41">
          <cell r="D41">
            <v>60714643.822928339</v>
          </cell>
          <cell r="E41">
            <v>45876972.432871737</v>
          </cell>
          <cell r="F41">
            <v>0</v>
          </cell>
          <cell r="G41">
            <v>0</v>
          </cell>
          <cell r="H41">
            <v>0</v>
          </cell>
          <cell r="I41">
            <v>0</v>
          </cell>
          <cell r="J41">
            <v>0</v>
          </cell>
          <cell r="K41">
            <v>0</v>
          </cell>
          <cell r="L41">
            <v>0</v>
          </cell>
          <cell r="M41">
            <v>0</v>
          </cell>
          <cell r="N41">
            <v>0</v>
          </cell>
          <cell r="O41">
            <v>0</v>
          </cell>
        </row>
        <row r="44">
          <cell r="D44">
            <v>50548044.43</v>
          </cell>
        </row>
        <row r="45">
          <cell r="D45">
            <v>637015.07999999996</v>
          </cell>
        </row>
        <row r="46">
          <cell r="D46">
            <v>0</v>
          </cell>
        </row>
        <row r="47">
          <cell r="D47">
            <v>1670016.33</v>
          </cell>
        </row>
        <row r="48">
          <cell r="D48">
            <v>0</v>
          </cell>
        </row>
        <row r="49">
          <cell r="D49">
            <v>205073.65</v>
          </cell>
        </row>
        <row r="50">
          <cell r="D50">
            <v>0</v>
          </cell>
        </row>
        <row r="51">
          <cell r="D51">
            <v>7182.69</v>
          </cell>
        </row>
        <row r="52">
          <cell r="D52">
            <v>6449.96</v>
          </cell>
        </row>
        <row r="53">
          <cell r="D53">
            <v>54800</v>
          </cell>
        </row>
        <row r="54">
          <cell r="D54">
            <v>17869.23</v>
          </cell>
        </row>
        <row r="56">
          <cell r="D56">
            <v>0</v>
          </cell>
        </row>
        <row r="57">
          <cell r="D57">
            <v>0</v>
          </cell>
        </row>
        <row r="58">
          <cell r="D58">
            <v>1149386.8</v>
          </cell>
          <cell r="E58">
            <v>307.70999999999998</v>
          </cell>
        </row>
        <row r="59">
          <cell r="D59">
            <v>0</v>
          </cell>
        </row>
        <row r="60">
          <cell r="D60">
            <v>54295838.169999987</v>
          </cell>
          <cell r="E60">
            <v>31783005.963193219</v>
          </cell>
          <cell r="F60">
            <v>0</v>
          </cell>
          <cell r="G60">
            <v>0</v>
          </cell>
          <cell r="H60">
            <v>0</v>
          </cell>
          <cell r="I60">
            <v>0</v>
          </cell>
          <cell r="J60">
            <v>0</v>
          </cell>
          <cell r="K60">
            <v>0</v>
          </cell>
          <cell r="L60">
            <v>0</v>
          </cell>
          <cell r="M60">
            <v>0</v>
          </cell>
          <cell r="N60">
            <v>0</v>
          </cell>
          <cell r="O60">
            <v>0</v>
          </cell>
        </row>
        <row r="62">
          <cell r="D62">
            <v>-9133597.5614283532</v>
          </cell>
          <cell r="E62">
            <v>-15683116.76783818</v>
          </cell>
          <cell r="F62">
            <v>0</v>
          </cell>
          <cell r="G62">
            <v>0</v>
          </cell>
          <cell r="H62">
            <v>0</v>
          </cell>
          <cell r="I62">
            <v>0</v>
          </cell>
          <cell r="J62">
            <v>0</v>
          </cell>
          <cell r="K62">
            <v>0</v>
          </cell>
          <cell r="L62">
            <v>0</v>
          </cell>
          <cell r="M62">
            <v>0</v>
          </cell>
          <cell r="N62">
            <v>0</v>
          </cell>
          <cell r="O62">
            <v>0</v>
          </cell>
        </row>
        <row r="63">
          <cell r="D63">
            <v>-9133597.5614283532</v>
          </cell>
          <cell r="E63">
            <v>-24816714.329266533</v>
          </cell>
          <cell r="F63">
            <v>-24816714.329266533</v>
          </cell>
          <cell r="G63">
            <v>-24816714.329266533</v>
          </cell>
          <cell r="H63">
            <v>-24816714.329266533</v>
          </cell>
          <cell r="I63">
            <v>-24816714.329266533</v>
          </cell>
          <cell r="J63">
            <v>-24816714.329266533</v>
          </cell>
          <cell r="K63">
            <v>-24816714.329266533</v>
          </cell>
          <cell r="L63">
            <v>-24816714.329266533</v>
          </cell>
          <cell r="M63">
            <v>-24816714.329266533</v>
          </cell>
          <cell r="N63">
            <v>-24816714.329266533</v>
          </cell>
          <cell r="O63">
            <v>-24816714.329266533</v>
          </cell>
        </row>
        <row r="64">
          <cell r="D64">
            <v>4751408.3600000003</v>
          </cell>
          <cell r="E64" t="str">
            <v/>
          </cell>
          <cell r="F64" t="e">
            <v>#N/A</v>
          </cell>
          <cell r="G64" t="e">
            <v>#N/A</v>
          </cell>
          <cell r="H64" t="e">
            <v>#N/A</v>
          </cell>
          <cell r="I64" t="e">
            <v>#N/A</v>
          </cell>
          <cell r="J64" t="e">
            <v>#N/A</v>
          </cell>
          <cell r="K64" t="e">
            <v>#N/A</v>
          </cell>
          <cell r="L64" t="e">
            <v>#N/A</v>
          </cell>
          <cell r="M64" t="e">
            <v>#N/A</v>
          </cell>
          <cell r="N64" t="e">
            <v>#N/A</v>
          </cell>
          <cell r="O64" t="e">
            <v>#N/A</v>
          </cell>
        </row>
        <row r="65">
          <cell r="D65" t="str">
            <v/>
          </cell>
          <cell r="E65">
            <v>11469660.52</v>
          </cell>
          <cell r="F65" t="e">
            <v>#N/A</v>
          </cell>
          <cell r="G65" t="e">
            <v>#N/A</v>
          </cell>
          <cell r="H65" t="e">
            <v>#N/A</v>
          </cell>
          <cell r="I65" t="e">
            <v>#N/A</v>
          </cell>
          <cell r="J65" t="e">
            <v>#N/A</v>
          </cell>
          <cell r="K65" t="e">
            <v>#N/A</v>
          </cell>
          <cell r="L65" t="e">
            <v>#N/A</v>
          </cell>
          <cell r="M65" t="e">
            <v>#N/A</v>
          </cell>
          <cell r="N65" t="e">
            <v>#N/A</v>
          </cell>
          <cell r="O65" t="e">
            <v>#N/A</v>
          </cell>
        </row>
        <row r="68">
          <cell r="D68">
            <v>4751408.3600000003</v>
          </cell>
          <cell r="E68">
            <v>-11469660.52</v>
          </cell>
          <cell r="F68" t="e">
            <v>#N/A</v>
          </cell>
          <cell r="G68" t="e">
            <v>#N/A</v>
          </cell>
          <cell r="H68" t="e">
            <v>#N/A</v>
          </cell>
          <cell r="I68" t="e">
            <v>#N/A</v>
          </cell>
          <cell r="J68" t="e">
            <v>#N/A</v>
          </cell>
          <cell r="K68" t="e">
            <v>#N/A</v>
          </cell>
          <cell r="L68" t="e">
            <v>#N/A</v>
          </cell>
          <cell r="M68" t="e">
            <v>#N/A</v>
          </cell>
          <cell r="N68" t="e">
            <v>#N/A</v>
          </cell>
          <cell r="O68" t="e">
            <v>#N/A</v>
          </cell>
        </row>
        <row r="70">
          <cell r="D70">
            <v>1329278.6570000001</v>
          </cell>
          <cell r="E70">
            <v>728435.98335000221</v>
          </cell>
          <cell r="F70">
            <v>0</v>
          </cell>
          <cell r="G70">
            <v>0</v>
          </cell>
          <cell r="H70">
            <v>0</v>
          </cell>
          <cell r="I70">
            <v>0</v>
          </cell>
          <cell r="J70">
            <v>0</v>
          </cell>
          <cell r="K70">
            <v>0</v>
          </cell>
          <cell r="L70">
            <v>0</v>
          </cell>
          <cell r="M70">
            <v>0</v>
          </cell>
          <cell r="N70">
            <v>0</v>
          </cell>
          <cell r="O70">
            <v>0</v>
          </cell>
        </row>
        <row r="71">
          <cell r="D71">
            <v>31.347076687472907</v>
          </cell>
          <cell r="E71">
            <v>33.617230010223004</v>
          </cell>
          <cell r="F71" t="e">
            <v>#DIV/0!</v>
          </cell>
          <cell r="G71" t="e">
            <v>#DIV/0!</v>
          </cell>
          <cell r="H71" t="e">
            <v>#DIV/0!</v>
          </cell>
          <cell r="I71" t="e">
            <v>#DIV/0!</v>
          </cell>
          <cell r="J71" t="e">
            <v>#DIV/0!</v>
          </cell>
          <cell r="K71" t="e">
            <v>#DIV/0!</v>
          </cell>
          <cell r="L71" t="e">
            <v>#DIV/0!</v>
          </cell>
          <cell r="M71" t="e">
            <v>#DIV/0!</v>
          </cell>
          <cell r="N71" t="e">
            <v>#DIV/0!</v>
          </cell>
          <cell r="O71" t="e">
            <v>#DIV/0!</v>
          </cell>
        </row>
        <row r="72">
          <cell r="D72">
            <v>45.380798274799808</v>
          </cell>
          <cell r="E72">
            <v>63.860102758849472</v>
          </cell>
          <cell r="F72" t="e">
            <v>#N/A</v>
          </cell>
          <cell r="G72" t="e">
            <v>#N/A</v>
          </cell>
          <cell r="H72" t="e">
            <v>#N/A</v>
          </cell>
          <cell r="I72" t="e">
            <v>#N/A</v>
          </cell>
          <cell r="J72" t="e">
            <v>#N/A</v>
          </cell>
          <cell r="K72" t="e">
            <v>#N/A</v>
          </cell>
          <cell r="L72" t="e">
            <v>#N/A</v>
          </cell>
          <cell r="M72" t="e">
            <v>#N/A</v>
          </cell>
          <cell r="N72" t="e">
            <v>#N/A</v>
          </cell>
          <cell r="O72" t="e">
            <v>#N/A</v>
          </cell>
        </row>
        <row r="73">
          <cell r="D73" t="str">
            <v>Any shade</v>
          </cell>
          <cell r="E73" t="str">
            <v>of green means</v>
          </cell>
          <cell r="F73" t="str">
            <v>received OK.</v>
          </cell>
          <cell r="G73" t="str">
            <v>Settlements data</v>
          </cell>
          <cell r="H73" t="str">
            <v>Not required</v>
          </cell>
          <cell r="I73" t="str">
            <v>INFO REQUIRED</v>
          </cell>
        </row>
        <row r="76">
          <cell r="D76">
            <v>40179</v>
          </cell>
          <cell r="E76">
            <v>40210</v>
          </cell>
          <cell r="F76">
            <v>40238</v>
          </cell>
          <cell r="G76">
            <v>40269</v>
          </cell>
          <cell r="H76">
            <v>40299</v>
          </cell>
          <cell r="I76">
            <v>40330</v>
          </cell>
          <cell r="J76">
            <v>40360</v>
          </cell>
          <cell r="K76">
            <v>40391</v>
          </cell>
          <cell r="L76">
            <v>40422</v>
          </cell>
          <cell r="M76">
            <v>40452</v>
          </cell>
          <cell r="N76">
            <v>40483</v>
          </cell>
          <cell r="O76">
            <v>40513</v>
          </cell>
        </row>
        <row r="77">
          <cell r="D77">
            <v>40378840.950333402</v>
          </cell>
          <cell r="E77">
            <v>25230130.800000001</v>
          </cell>
          <cell r="F77">
            <v>0</v>
          </cell>
          <cell r="G77">
            <v>0</v>
          </cell>
          <cell r="H77">
            <v>0</v>
          </cell>
          <cell r="I77">
            <v>0</v>
          </cell>
          <cell r="J77">
            <v>0</v>
          </cell>
          <cell r="K77">
            <v>0</v>
          </cell>
          <cell r="L77">
            <v>0</v>
          </cell>
          <cell r="M77">
            <v>0</v>
          </cell>
          <cell r="N77">
            <v>0</v>
          </cell>
          <cell r="O77">
            <v>0</v>
          </cell>
        </row>
        <row r="78">
          <cell r="D78">
            <v>9339014.9853913281</v>
          </cell>
          <cell r="E78">
            <v>11337877.895391326</v>
          </cell>
          <cell r="F78">
            <v>0</v>
          </cell>
          <cell r="G78">
            <v>0</v>
          </cell>
          <cell r="H78">
            <v>0</v>
          </cell>
          <cell r="I78">
            <v>0</v>
          </cell>
          <cell r="J78">
            <v>0</v>
          </cell>
          <cell r="K78">
            <v>0</v>
          </cell>
          <cell r="L78">
            <v>0</v>
          </cell>
          <cell r="M78">
            <v>0</v>
          </cell>
          <cell r="N78">
            <v>0</v>
          </cell>
          <cell r="O78">
            <v>0</v>
          </cell>
        </row>
        <row r="79">
          <cell r="D79">
            <v>1093177.415</v>
          </cell>
          <cell r="E79">
            <v>1102660.7228000001</v>
          </cell>
          <cell r="F79">
            <v>0</v>
          </cell>
          <cell r="G79">
            <v>0</v>
          </cell>
          <cell r="H79">
            <v>0</v>
          </cell>
          <cell r="I79">
            <v>0</v>
          </cell>
          <cell r="J79">
            <v>0</v>
          </cell>
          <cell r="K79">
            <v>0</v>
          </cell>
          <cell r="L79">
            <v>0</v>
          </cell>
          <cell r="M79">
            <v>0</v>
          </cell>
          <cell r="N79">
            <v>0</v>
          </cell>
          <cell r="O79">
            <v>0</v>
          </cell>
        </row>
        <row r="80">
          <cell r="D80">
            <v>1697307.4575231934</v>
          </cell>
          <cell r="E80">
            <v>0</v>
          </cell>
          <cell r="F80">
            <v>0</v>
          </cell>
          <cell r="G80">
            <v>0</v>
          </cell>
          <cell r="H80">
            <v>0</v>
          </cell>
          <cell r="I80">
            <v>0</v>
          </cell>
          <cell r="J80">
            <v>0</v>
          </cell>
          <cell r="K80">
            <v>0</v>
          </cell>
          <cell r="L80">
            <v>0</v>
          </cell>
          <cell r="M80">
            <v>0</v>
          </cell>
          <cell r="N80">
            <v>0</v>
          </cell>
          <cell r="O80">
            <v>0</v>
          </cell>
        </row>
      </sheetData>
      <sheetData sheetId="12"/>
      <sheetData sheetId="13">
        <row r="176">
          <cell r="A176" t="str">
            <v>Total-2010</v>
          </cell>
          <cell r="B176">
            <v>9359341.845360009</v>
          </cell>
          <cell r="C176">
            <v>62570442.082720459</v>
          </cell>
          <cell r="D176">
            <v>-630217.01313999563</v>
          </cell>
          <cell r="E176">
            <v>6948511.9477800317</v>
          </cell>
          <cell r="F176">
            <v>27248917.770360053</v>
          </cell>
          <cell r="H176">
            <v>1520006.1867408468</v>
          </cell>
          <cell r="I176">
            <v>2584413.5210008156</v>
          </cell>
          <cell r="J176">
            <v>928109.59074777365</v>
          </cell>
          <cell r="K176">
            <v>119907.63656811073</v>
          </cell>
          <cell r="L176">
            <v>1956948.9211417735</v>
          </cell>
          <cell r="N176">
            <v>-1238675.9778812372</v>
          </cell>
          <cell r="O176">
            <v>-1913517.2695416342</v>
          </cell>
          <cell r="P176">
            <v>-657401.28668450261</v>
          </cell>
          <cell r="Q176">
            <v>-116422.10003197558</v>
          </cell>
          <cell r="R176">
            <v>-1536547.1449401006</v>
          </cell>
          <cell r="S176">
            <v>9278572.6799999699</v>
          </cell>
          <cell r="T176">
            <v>0</v>
          </cell>
          <cell r="U176">
            <v>-9281693.1001814604</v>
          </cell>
          <cell r="V176">
            <v>0</v>
          </cell>
          <cell r="W176">
            <v>8155353.9699999988</v>
          </cell>
          <cell r="X176">
            <v>0</v>
          </cell>
          <cell r="Y176">
            <v>-1078923.75</v>
          </cell>
        </row>
        <row r="177">
          <cell r="A177">
            <v>40179</v>
          </cell>
          <cell r="B177">
            <v>4884631.1904000314</v>
          </cell>
          <cell r="C177">
            <v>32889941.909760356</v>
          </cell>
          <cell r="D177">
            <v>-393373.09127999702</v>
          </cell>
          <cell r="E177">
            <v>3707182.0476600002</v>
          </cell>
          <cell r="F177">
            <v>13846887.459599832</v>
          </cell>
          <cell r="H177">
            <v>859566.96174709569</v>
          </cell>
          <cell r="I177">
            <v>1400800.3283482955</v>
          </cell>
          <cell r="J177">
            <v>550915.53770822508</v>
          </cell>
          <cell r="K177">
            <v>79409.519075444347</v>
          </cell>
          <cell r="L177">
            <v>1166437.7209567777</v>
          </cell>
          <cell r="N177">
            <v>-669116.62728623778</v>
          </cell>
          <cell r="O177">
            <v>-987950.98322386493</v>
          </cell>
          <cell r="P177">
            <v>-380971.68356908613</v>
          </cell>
          <cell r="Q177">
            <v>-77288.612817593239</v>
          </cell>
          <cell r="R177">
            <v>-876373.23332988971</v>
          </cell>
          <cell r="S177">
            <v>4781050.5599999903</v>
          </cell>
          <cell r="T177">
            <v>0</v>
          </cell>
          <cell r="U177">
            <v>-4877235.8658064585</v>
          </cell>
          <cell r="W177">
            <v>4115769.1</v>
          </cell>
          <cell r="X177">
            <v>0</v>
          </cell>
          <cell r="Y177">
            <v>-1026500.26</v>
          </cell>
        </row>
        <row r="178">
          <cell r="A178">
            <v>40210</v>
          </cell>
          <cell r="B178">
            <v>4474710.6549599776</v>
          </cell>
          <cell r="C178">
            <v>29680500.172960106</v>
          </cell>
          <cell r="D178">
            <v>-236843.92185999858</v>
          </cell>
          <cell r="E178">
            <v>3241329.900120032</v>
          </cell>
          <cell r="F178">
            <v>13402030.310760221</v>
          </cell>
          <cell r="H178">
            <v>660439.22499375127</v>
          </cell>
          <cell r="I178">
            <v>1183613.19265252</v>
          </cell>
          <cell r="J178">
            <v>377194.05303954863</v>
          </cell>
          <cell r="K178">
            <v>40498.117492666388</v>
          </cell>
          <cell r="L178">
            <v>790511.20018499589</v>
          </cell>
          <cell r="N178">
            <v>-569559.35059499939</v>
          </cell>
          <cell r="O178">
            <v>-925566.28631776944</v>
          </cell>
          <cell r="P178">
            <v>-276429.60311541642</v>
          </cell>
          <cell r="Q178">
            <v>-39133.487214382345</v>
          </cell>
          <cell r="R178">
            <v>-660173.9116102109</v>
          </cell>
          <cell r="S178">
            <v>4497522.1199999787</v>
          </cell>
          <cell r="T178">
            <v>0</v>
          </cell>
          <cell r="U178">
            <v>-4404457.2343750019</v>
          </cell>
          <cell r="W178">
            <v>4039584.8699999992</v>
          </cell>
          <cell r="X178">
            <v>0</v>
          </cell>
          <cell r="Y178">
            <v>-52423.490000000005</v>
          </cell>
        </row>
        <row r="179">
          <cell r="A179">
            <v>40238</v>
          </cell>
          <cell r="B179">
            <v>0</v>
          </cell>
          <cell r="C179">
            <v>0</v>
          </cell>
          <cell r="D179">
            <v>0</v>
          </cell>
          <cell r="E179">
            <v>0</v>
          </cell>
          <cell r="F179">
            <v>0</v>
          </cell>
          <cell r="H179">
            <v>0</v>
          </cell>
          <cell r="I179">
            <v>0</v>
          </cell>
          <cell r="J179">
            <v>0</v>
          </cell>
          <cell r="K179">
            <v>0</v>
          </cell>
          <cell r="L179">
            <v>0</v>
          </cell>
          <cell r="N179">
            <v>0</v>
          </cell>
          <cell r="O179">
            <v>0</v>
          </cell>
          <cell r="P179">
            <v>0</v>
          </cell>
          <cell r="Q179">
            <v>0</v>
          </cell>
          <cell r="R179">
            <v>0</v>
          </cell>
          <cell r="S179">
            <v>0</v>
          </cell>
          <cell r="T179">
            <v>0</v>
          </cell>
          <cell r="U179">
            <v>0</v>
          </cell>
          <cell r="W179">
            <v>0</v>
          </cell>
          <cell r="X179">
            <v>0</v>
          </cell>
          <cell r="Y179">
            <v>0</v>
          </cell>
        </row>
        <row r="180">
          <cell r="A180">
            <v>40269</v>
          </cell>
          <cell r="B180">
            <v>0</v>
          </cell>
          <cell r="C180">
            <v>0</v>
          </cell>
          <cell r="D180">
            <v>0</v>
          </cell>
          <cell r="E180">
            <v>0</v>
          </cell>
          <cell r="F180">
            <v>0</v>
          </cell>
          <cell r="H180">
            <v>0</v>
          </cell>
          <cell r="I180">
            <v>0</v>
          </cell>
          <cell r="J180">
            <v>0</v>
          </cell>
          <cell r="K180">
            <v>0</v>
          </cell>
          <cell r="L180">
            <v>0</v>
          </cell>
          <cell r="N180">
            <v>0</v>
          </cell>
          <cell r="O180">
            <v>0</v>
          </cell>
          <cell r="P180">
            <v>0</v>
          </cell>
          <cell r="Q180">
            <v>0</v>
          </cell>
          <cell r="R180">
            <v>0</v>
          </cell>
          <cell r="S180">
            <v>0</v>
          </cell>
          <cell r="T180">
            <v>0</v>
          </cell>
          <cell r="U180">
            <v>0</v>
          </cell>
          <cell r="W180">
            <v>0</v>
          </cell>
          <cell r="X180">
            <v>0</v>
          </cell>
          <cell r="Y180">
            <v>0</v>
          </cell>
        </row>
        <row r="181">
          <cell r="A181">
            <v>40299</v>
          </cell>
          <cell r="B181">
            <v>0</v>
          </cell>
          <cell r="C181">
            <v>0</v>
          </cell>
          <cell r="D181">
            <v>0</v>
          </cell>
          <cell r="E181">
            <v>0</v>
          </cell>
          <cell r="F181">
            <v>0</v>
          </cell>
          <cell r="H181">
            <v>0</v>
          </cell>
          <cell r="I181">
            <v>0</v>
          </cell>
          <cell r="J181">
            <v>0</v>
          </cell>
          <cell r="K181">
            <v>0</v>
          </cell>
          <cell r="L181">
            <v>0</v>
          </cell>
          <cell r="N181">
            <v>0</v>
          </cell>
          <cell r="O181">
            <v>0</v>
          </cell>
          <cell r="P181">
            <v>0</v>
          </cell>
          <cell r="Q181">
            <v>0</v>
          </cell>
          <cell r="R181">
            <v>0</v>
          </cell>
          <cell r="S181">
            <v>0</v>
          </cell>
          <cell r="T181">
            <v>0</v>
          </cell>
          <cell r="U181">
            <v>0</v>
          </cell>
          <cell r="W181">
            <v>0</v>
          </cell>
          <cell r="X181">
            <v>0</v>
          </cell>
          <cell r="Y181">
            <v>0</v>
          </cell>
        </row>
        <row r="182">
          <cell r="A182">
            <v>40330</v>
          </cell>
          <cell r="B182">
            <v>0</v>
          </cell>
          <cell r="C182">
            <v>0</v>
          </cell>
          <cell r="D182">
            <v>0</v>
          </cell>
          <cell r="E182">
            <v>0</v>
          </cell>
          <cell r="F182">
            <v>0</v>
          </cell>
          <cell r="H182">
            <v>0</v>
          </cell>
          <cell r="I182">
            <v>0</v>
          </cell>
          <cell r="J182">
            <v>0</v>
          </cell>
          <cell r="K182">
            <v>0</v>
          </cell>
          <cell r="L182">
            <v>0</v>
          </cell>
          <cell r="N182">
            <v>0</v>
          </cell>
          <cell r="O182">
            <v>0</v>
          </cell>
          <cell r="P182">
            <v>0</v>
          </cell>
          <cell r="Q182">
            <v>0</v>
          </cell>
          <cell r="R182">
            <v>0</v>
          </cell>
          <cell r="S182">
            <v>0</v>
          </cell>
          <cell r="T182">
            <v>0</v>
          </cell>
          <cell r="U182">
            <v>0</v>
          </cell>
          <cell r="W182">
            <v>0</v>
          </cell>
          <cell r="X182">
            <v>0</v>
          </cell>
          <cell r="Y182">
            <v>0</v>
          </cell>
        </row>
        <row r="183">
          <cell r="A183">
            <v>40360</v>
          </cell>
          <cell r="B183">
            <v>0</v>
          </cell>
          <cell r="C183">
            <v>0</v>
          </cell>
          <cell r="D183">
            <v>0</v>
          </cell>
          <cell r="E183">
            <v>0</v>
          </cell>
          <cell r="F183">
            <v>0</v>
          </cell>
          <cell r="H183">
            <v>0</v>
          </cell>
          <cell r="I183">
            <v>0</v>
          </cell>
          <cell r="J183">
            <v>0</v>
          </cell>
          <cell r="K183">
            <v>0</v>
          </cell>
          <cell r="L183">
            <v>0</v>
          </cell>
          <cell r="N183">
            <v>0</v>
          </cell>
          <cell r="O183">
            <v>0</v>
          </cell>
          <cell r="P183">
            <v>0</v>
          </cell>
          <cell r="Q183">
            <v>0</v>
          </cell>
          <cell r="R183">
            <v>0</v>
          </cell>
          <cell r="S183">
            <v>0</v>
          </cell>
          <cell r="T183">
            <v>0</v>
          </cell>
          <cell r="U183">
            <v>0</v>
          </cell>
          <cell r="W183">
            <v>0</v>
          </cell>
          <cell r="X183">
            <v>0</v>
          </cell>
          <cell r="Y183">
            <v>0</v>
          </cell>
        </row>
        <row r="184">
          <cell r="A184">
            <v>40391</v>
          </cell>
          <cell r="B184">
            <v>0</v>
          </cell>
          <cell r="C184">
            <v>0</v>
          </cell>
          <cell r="D184">
            <v>0</v>
          </cell>
          <cell r="E184">
            <v>0</v>
          </cell>
          <cell r="F184">
            <v>0</v>
          </cell>
          <cell r="H184">
            <v>0</v>
          </cell>
          <cell r="I184">
            <v>0</v>
          </cell>
          <cell r="J184">
            <v>0</v>
          </cell>
          <cell r="K184">
            <v>0</v>
          </cell>
          <cell r="L184">
            <v>0</v>
          </cell>
          <cell r="N184">
            <v>0</v>
          </cell>
          <cell r="O184">
            <v>0</v>
          </cell>
          <cell r="P184">
            <v>0</v>
          </cell>
          <cell r="Q184">
            <v>0</v>
          </cell>
          <cell r="R184">
            <v>0</v>
          </cell>
          <cell r="S184">
            <v>0</v>
          </cell>
          <cell r="T184">
            <v>0</v>
          </cell>
          <cell r="U184">
            <v>0</v>
          </cell>
          <cell r="W184">
            <v>0</v>
          </cell>
          <cell r="X184">
            <v>0</v>
          </cell>
          <cell r="Y184">
            <v>0</v>
          </cell>
        </row>
        <row r="185">
          <cell r="A185">
            <v>40422</v>
          </cell>
          <cell r="B185">
            <v>0</v>
          </cell>
          <cell r="C185">
            <v>0</v>
          </cell>
          <cell r="D185">
            <v>0</v>
          </cell>
          <cell r="E185">
            <v>0</v>
          </cell>
          <cell r="F185">
            <v>0</v>
          </cell>
          <cell r="H185">
            <v>0</v>
          </cell>
          <cell r="I185">
            <v>0</v>
          </cell>
          <cell r="J185">
            <v>0</v>
          </cell>
          <cell r="K185">
            <v>0</v>
          </cell>
          <cell r="L185">
            <v>0</v>
          </cell>
          <cell r="N185">
            <v>0</v>
          </cell>
          <cell r="O185">
            <v>0</v>
          </cell>
          <cell r="P185">
            <v>0</v>
          </cell>
          <cell r="Q185">
            <v>0</v>
          </cell>
          <cell r="R185">
            <v>0</v>
          </cell>
          <cell r="S185">
            <v>0</v>
          </cell>
          <cell r="T185">
            <v>0</v>
          </cell>
          <cell r="U185">
            <v>0</v>
          </cell>
          <cell r="W185">
            <v>0</v>
          </cell>
          <cell r="X185">
            <v>0</v>
          </cell>
          <cell r="Y185">
            <v>0</v>
          </cell>
        </row>
        <row r="186">
          <cell r="A186">
            <v>40452</v>
          </cell>
          <cell r="B186">
            <v>0</v>
          </cell>
          <cell r="C186">
            <v>0</v>
          </cell>
          <cell r="D186">
            <v>0</v>
          </cell>
          <cell r="E186">
            <v>0</v>
          </cell>
          <cell r="F186">
            <v>0</v>
          </cell>
          <cell r="H186">
            <v>0</v>
          </cell>
          <cell r="I186">
            <v>0</v>
          </cell>
          <cell r="J186">
            <v>0</v>
          </cell>
          <cell r="K186">
            <v>0</v>
          </cell>
          <cell r="L186">
            <v>0</v>
          </cell>
          <cell r="N186">
            <v>0</v>
          </cell>
          <cell r="O186">
            <v>0</v>
          </cell>
          <cell r="P186">
            <v>0</v>
          </cell>
          <cell r="Q186">
            <v>0</v>
          </cell>
          <cell r="R186">
            <v>0</v>
          </cell>
          <cell r="S186">
            <v>0</v>
          </cell>
          <cell r="T186">
            <v>0</v>
          </cell>
          <cell r="U186">
            <v>0</v>
          </cell>
          <cell r="W186">
            <v>0</v>
          </cell>
          <cell r="X186">
            <v>0</v>
          </cell>
          <cell r="Y186">
            <v>0</v>
          </cell>
        </row>
        <row r="187">
          <cell r="A187">
            <v>40483</v>
          </cell>
          <cell r="B187">
            <v>0</v>
          </cell>
          <cell r="C187">
            <v>0</v>
          </cell>
          <cell r="D187">
            <v>0</v>
          </cell>
          <cell r="E187">
            <v>0</v>
          </cell>
          <cell r="F187">
            <v>0</v>
          </cell>
          <cell r="H187">
            <v>0</v>
          </cell>
          <cell r="I187">
            <v>0</v>
          </cell>
          <cell r="J187">
            <v>0</v>
          </cell>
          <cell r="K187">
            <v>0</v>
          </cell>
          <cell r="L187">
            <v>0</v>
          </cell>
          <cell r="N187">
            <v>0</v>
          </cell>
          <cell r="O187">
            <v>0</v>
          </cell>
          <cell r="P187">
            <v>0</v>
          </cell>
          <cell r="Q187">
            <v>0</v>
          </cell>
          <cell r="R187">
            <v>0</v>
          </cell>
          <cell r="S187">
            <v>0</v>
          </cell>
          <cell r="T187">
            <v>0</v>
          </cell>
          <cell r="U187">
            <v>0</v>
          </cell>
          <cell r="W187">
            <v>0</v>
          </cell>
          <cell r="X187">
            <v>0</v>
          </cell>
          <cell r="Y187">
            <v>0</v>
          </cell>
        </row>
        <row r="188">
          <cell r="A188">
            <v>40513</v>
          </cell>
          <cell r="B188">
            <v>0</v>
          </cell>
          <cell r="C188">
            <v>0</v>
          </cell>
          <cell r="D188">
            <v>0</v>
          </cell>
          <cell r="E188">
            <v>0</v>
          </cell>
          <cell r="F188">
            <v>0</v>
          </cell>
          <cell r="H188">
            <v>0</v>
          </cell>
          <cell r="I188">
            <v>0</v>
          </cell>
          <cell r="J188">
            <v>0</v>
          </cell>
          <cell r="K188">
            <v>0</v>
          </cell>
          <cell r="L188">
            <v>0</v>
          </cell>
          <cell r="N188">
            <v>0</v>
          </cell>
          <cell r="O188">
            <v>0</v>
          </cell>
          <cell r="P188">
            <v>0</v>
          </cell>
          <cell r="Q188">
            <v>0</v>
          </cell>
          <cell r="R188">
            <v>0</v>
          </cell>
          <cell r="S188">
            <v>0</v>
          </cell>
          <cell r="T188">
            <v>0</v>
          </cell>
          <cell r="U188">
            <v>0</v>
          </cell>
          <cell r="W188">
            <v>0</v>
          </cell>
          <cell r="X188">
            <v>0</v>
          </cell>
          <cell r="Y188">
            <v>0</v>
          </cell>
        </row>
      </sheetData>
      <sheetData sheetId="14"/>
      <sheetData sheetId="15"/>
      <sheetData sheetId="16"/>
      <sheetData sheetId="17">
        <row r="11">
          <cell r="C11" t="str">
            <v>Jan04</v>
          </cell>
          <cell r="D11">
            <v>-1699430.43</v>
          </cell>
          <cell r="E11">
            <v>-2373629.19</v>
          </cell>
          <cell r="F11">
            <v>-145023.28</v>
          </cell>
          <cell r="G11">
            <v>0</v>
          </cell>
          <cell r="H11">
            <v>0</v>
          </cell>
          <cell r="J11">
            <v>6393436.8300000047</v>
          </cell>
          <cell r="K11">
            <v>7829155.6299999999</v>
          </cell>
          <cell r="L11">
            <v>1014118.86</v>
          </cell>
          <cell r="AA11">
            <v>11018628.420000004</v>
          </cell>
          <cell r="AC11">
            <v>10411968.080000002</v>
          </cell>
          <cell r="AD11">
            <v>80467.87</v>
          </cell>
          <cell r="AE11">
            <v>145023.28</v>
          </cell>
          <cell r="AO11">
            <v>10637459.23</v>
          </cell>
          <cell r="AQ11">
            <v>21656087.650000006</v>
          </cell>
          <cell r="AS11" t="str">
            <v>ok</v>
          </cell>
          <cell r="AU11">
            <v>0</v>
          </cell>
          <cell r="AW11">
            <v>7829155.6299999999</v>
          </cell>
          <cell r="AZ11">
            <v>7829155.6299999999</v>
          </cell>
          <cell r="BN11">
            <v>3658836.37</v>
          </cell>
          <cell r="BO11">
            <v>14491.73</v>
          </cell>
          <cell r="BQ11">
            <v>0</v>
          </cell>
          <cell r="BR11">
            <v>2714443.78</v>
          </cell>
          <cell r="BS11">
            <v>0</v>
          </cell>
          <cell r="BT11">
            <v>0</v>
          </cell>
          <cell r="BU11">
            <v>5664.95</v>
          </cell>
          <cell r="BV11">
            <v>0</v>
          </cell>
          <cell r="CA11">
            <v>6393436.8299999991</v>
          </cell>
          <cell r="CB11" t="str">
            <v>ok</v>
          </cell>
          <cell r="CC11">
            <v>45295.360000000001</v>
          </cell>
          <cell r="CD11">
            <v>2615.8000000000002</v>
          </cell>
          <cell r="CE11">
            <v>966207.7</v>
          </cell>
          <cell r="CF11">
            <v>1014118.86</v>
          </cell>
          <cell r="CG11" t="str">
            <v>ok</v>
          </cell>
          <cell r="CH11">
            <v>0</v>
          </cell>
          <cell r="CR11">
            <v>256724.41</v>
          </cell>
          <cell r="CS11">
            <v>9324420.6300000027</v>
          </cell>
          <cell r="CT11">
            <v>9581145.0400000028</v>
          </cell>
          <cell r="CX11">
            <v>0</v>
          </cell>
          <cell r="CY11">
            <v>176083.31</v>
          </cell>
          <cell r="CZ11">
            <v>176083.31</v>
          </cell>
          <cell r="DC11">
            <v>654739.73</v>
          </cell>
          <cell r="DD11">
            <v>0</v>
          </cell>
          <cell r="DF11">
            <v>654739.73</v>
          </cell>
          <cell r="DN11">
            <v>-2373629.19</v>
          </cell>
          <cell r="DP11">
            <v>-1699430.43</v>
          </cell>
          <cell r="DR11">
            <v>-1699430.43</v>
          </cell>
          <cell r="DV11">
            <v>-1699430.43</v>
          </cell>
          <cell r="DZ11">
            <v>2714443.78</v>
          </cell>
        </row>
        <row r="12">
          <cell r="C12" t="str">
            <v>Feb04</v>
          </cell>
          <cell r="D12">
            <v>114589.66</v>
          </cell>
          <cell r="E12">
            <v>623484.36</v>
          </cell>
          <cell r="F12">
            <v>-53711.11</v>
          </cell>
          <cell r="G12">
            <v>0</v>
          </cell>
          <cell r="H12">
            <v>-0.3</v>
          </cell>
          <cell r="J12">
            <v>4315321.62</v>
          </cell>
          <cell r="K12">
            <v>3412615.42</v>
          </cell>
          <cell r="L12">
            <v>827700.13</v>
          </cell>
          <cell r="AA12">
            <v>9239999.7800000031</v>
          </cell>
          <cell r="AC12">
            <v>5564948.7799999984</v>
          </cell>
          <cell r="AD12">
            <v>2145.75</v>
          </cell>
          <cell r="AE12">
            <v>53711.41</v>
          </cell>
          <cell r="AO12">
            <v>5620805.9399999985</v>
          </cell>
          <cell r="AQ12">
            <v>14860805.720000003</v>
          </cell>
          <cell r="AS12" t="str">
            <v>ok</v>
          </cell>
          <cell r="AU12">
            <v>0</v>
          </cell>
          <cell r="AW12">
            <v>3412615.42</v>
          </cell>
          <cell r="AZ12">
            <v>3412615.42</v>
          </cell>
          <cell r="BA12" t="str">
            <v>ok</v>
          </cell>
          <cell r="BD12">
            <v>0</v>
          </cell>
          <cell r="BE12">
            <v>0</v>
          </cell>
          <cell r="BF12">
            <v>0</v>
          </cell>
          <cell r="BG12">
            <v>0</v>
          </cell>
          <cell r="BH12">
            <v>0</v>
          </cell>
          <cell r="BI12">
            <v>0</v>
          </cell>
          <cell r="BJ12">
            <v>0</v>
          </cell>
          <cell r="BL12">
            <v>0</v>
          </cell>
          <cell r="BN12">
            <v>1655230.72</v>
          </cell>
          <cell r="BO12">
            <v>121512.54</v>
          </cell>
          <cell r="BQ12">
            <v>0</v>
          </cell>
          <cell r="BR12">
            <v>2265742.6</v>
          </cell>
          <cell r="BS12">
            <v>95038.16</v>
          </cell>
          <cell r="BT12">
            <v>172760.7</v>
          </cell>
          <cell r="BU12">
            <v>5036.8999999999996</v>
          </cell>
          <cell r="BV12">
            <v>0</v>
          </cell>
          <cell r="BW12">
            <v>0</v>
          </cell>
          <cell r="BX12">
            <v>0</v>
          </cell>
          <cell r="BY12">
            <v>0</v>
          </cell>
          <cell r="CA12">
            <v>4315321.62</v>
          </cell>
          <cell r="CB12" t="str">
            <v>ok</v>
          </cell>
          <cell r="CC12">
            <v>19638.060000000001</v>
          </cell>
          <cell r="CD12">
            <v>351.03</v>
          </cell>
          <cell r="CE12">
            <v>807711.04</v>
          </cell>
          <cell r="CF12">
            <v>827700.13</v>
          </cell>
          <cell r="CG12" t="str">
            <v>ok</v>
          </cell>
          <cell r="CH12">
            <v>0</v>
          </cell>
          <cell r="CR12">
            <v>674943.36</v>
          </cell>
          <cell r="CS12">
            <v>4663020.43</v>
          </cell>
          <cell r="CT12">
            <v>5337963.79</v>
          </cell>
          <cell r="CX12">
            <v>0</v>
          </cell>
          <cell r="CY12">
            <v>44465.58</v>
          </cell>
          <cell r="CZ12">
            <v>44465.58</v>
          </cell>
          <cell r="DC12">
            <v>182519.41</v>
          </cell>
          <cell r="DD12">
            <v>0</v>
          </cell>
          <cell r="DF12">
            <v>182519.41</v>
          </cell>
          <cell r="DN12">
            <v>623484.36</v>
          </cell>
          <cell r="DP12">
            <v>114589.66</v>
          </cell>
          <cell r="DR12">
            <v>114589.66</v>
          </cell>
          <cell r="DV12">
            <v>114589.66</v>
          </cell>
          <cell r="DZ12">
            <v>2265742.6</v>
          </cell>
        </row>
        <row r="13">
          <cell r="C13" t="str">
            <v>Mar04</v>
          </cell>
          <cell r="D13">
            <v>53333.5</v>
          </cell>
          <cell r="E13">
            <v>-88076.890000000058</v>
          </cell>
          <cell r="F13">
            <v>-5419.71</v>
          </cell>
          <cell r="G13">
            <v>-0.38</v>
          </cell>
          <cell r="H13">
            <v>0</v>
          </cell>
          <cell r="J13">
            <v>9593753.1000000071</v>
          </cell>
          <cell r="K13">
            <v>4158174.66</v>
          </cell>
          <cell r="L13">
            <v>1742531.33</v>
          </cell>
          <cell r="AA13">
            <v>15454295.610000009</v>
          </cell>
          <cell r="AC13">
            <v>5448487.6800000034</v>
          </cell>
          <cell r="AD13">
            <v>119009.51</v>
          </cell>
          <cell r="AE13">
            <v>5420.09</v>
          </cell>
          <cell r="AO13">
            <v>5572917.2800000031</v>
          </cell>
          <cell r="AQ13">
            <v>21027212.890000012</v>
          </cell>
          <cell r="AS13" t="str">
            <v>ok</v>
          </cell>
          <cell r="AU13">
            <v>0</v>
          </cell>
          <cell r="AW13">
            <v>4158174.66</v>
          </cell>
          <cell r="AZ13">
            <v>4158174.66</v>
          </cell>
          <cell r="BN13">
            <v>4382171.95</v>
          </cell>
          <cell r="BO13">
            <v>397478.96</v>
          </cell>
          <cell r="BQ13">
            <v>0</v>
          </cell>
          <cell r="BR13">
            <v>1354724.4</v>
          </cell>
          <cell r="BS13">
            <v>0</v>
          </cell>
          <cell r="BT13">
            <v>3455373.07</v>
          </cell>
          <cell r="BU13">
            <v>4004.72</v>
          </cell>
          <cell r="BV13">
            <v>0</v>
          </cell>
          <cell r="CA13">
            <v>9593753.0999999996</v>
          </cell>
          <cell r="CB13" t="str">
            <v>ok</v>
          </cell>
          <cell r="CC13">
            <v>18420.810000000001</v>
          </cell>
          <cell r="CD13">
            <v>5751.71</v>
          </cell>
          <cell r="CE13">
            <v>1718358.81</v>
          </cell>
          <cell r="CF13">
            <v>1742531.33</v>
          </cell>
          <cell r="CG13" t="str">
            <v>ok</v>
          </cell>
          <cell r="CH13">
            <v>0</v>
          </cell>
          <cell r="CR13">
            <v>874430.23</v>
          </cell>
          <cell r="CS13">
            <v>4489633.78</v>
          </cell>
          <cell r="CT13">
            <v>5364064.01</v>
          </cell>
          <cell r="CX13">
            <v>633.19000000000005</v>
          </cell>
          <cell r="CY13">
            <v>26448.32</v>
          </cell>
          <cell r="CZ13">
            <v>27081.51</v>
          </cell>
          <cell r="DC13">
            <v>57342.16</v>
          </cell>
          <cell r="DD13">
            <v>0</v>
          </cell>
          <cell r="DF13">
            <v>57342.16</v>
          </cell>
          <cell r="DN13">
            <v>-88076.890000000058</v>
          </cell>
          <cell r="DP13">
            <v>53333.5</v>
          </cell>
          <cell r="DR13">
            <v>53333.5</v>
          </cell>
          <cell r="DV13">
            <v>53333.5</v>
          </cell>
          <cell r="DZ13">
            <v>1354724.4</v>
          </cell>
        </row>
        <row r="14">
          <cell r="C14" t="str">
            <v>Apr04</v>
          </cell>
          <cell r="D14">
            <v>-119562.24000000001</v>
          </cell>
          <cell r="E14">
            <v>355336.79</v>
          </cell>
          <cell r="F14">
            <v>-38265.730000000003</v>
          </cell>
          <cell r="G14">
            <v>-36.96</v>
          </cell>
          <cell r="H14">
            <v>-1.51</v>
          </cell>
          <cell r="J14">
            <v>14761550.829999998</v>
          </cell>
          <cell r="K14">
            <v>7460269.5699999956</v>
          </cell>
          <cell r="L14">
            <v>363494.02</v>
          </cell>
          <cell r="AA14">
            <v>22782784.769999992</v>
          </cell>
          <cell r="AC14">
            <v>2745374.77</v>
          </cell>
          <cell r="AD14">
            <v>60704.99</v>
          </cell>
          <cell r="AE14">
            <v>38304.199999999997</v>
          </cell>
          <cell r="AO14">
            <v>2844383.96</v>
          </cell>
          <cell r="AQ14">
            <v>25627168.729999993</v>
          </cell>
          <cell r="AS14" t="str">
            <v>ok</v>
          </cell>
          <cell r="AU14">
            <v>0</v>
          </cell>
          <cell r="AW14">
            <v>7460269.5699999956</v>
          </cell>
          <cell r="AZ14">
            <v>7460269.5699999956</v>
          </cell>
          <cell r="BN14">
            <v>11713431.289999994</v>
          </cell>
          <cell r="BO14">
            <v>5779.3</v>
          </cell>
          <cell r="BQ14">
            <v>0</v>
          </cell>
          <cell r="BR14">
            <v>150236.89000000001</v>
          </cell>
          <cell r="BS14">
            <v>0</v>
          </cell>
          <cell r="BT14">
            <v>2888476.78</v>
          </cell>
          <cell r="BU14">
            <v>3626.57</v>
          </cell>
          <cell r="BV14">
            <v>0</v>
          </cell>
          <cell r="CA14">
            <v>14761550.829999996</v>
          </cell>
          <cell r="CB14" t="str">
            <v>ok</v>
          </cell>
          <cell r="CC14">
            <v>22063.279999999999</v>
          </cell>
          <cell r="CD14">
            <v>3797.83</v>
          </cell>
          <cell r="CE14">
            <v>337632.91</v>
          </cell>
          <cell r="CF14">
            <v>363494.02</v>
          </cell>
          <cell r="CG14" t="str">
            <v>ok</v>
          </cell>
          <cell r="CH14">
            <v>0</v>
          </cell>
          <cell r="CR14">
            <v>473592.89</v>
          </cell>
          <cell r="CS14">
            <v>2262182.65</v>
          </cell>
          <cell r="CT14">
            <v>2735775.54</v>
          </cell>
          <cell r="CX14">
            <v>9599.23</v>
          </cell>
          <cell r="CY14">
            <v>0</v>
          </cell>
          <cell r="CZ14">
            <v>9599.23</v>
          </cell>
          <cell r="DC14">
            <v>0</v>
          </cell>
          <cell r="DD14">
            <v>0</v>
          </cell>
          <cell r="DF14">
            <v>0</v>
          </cell>
          <cell r="DN14">
            <v>355336.79</v>
          </cell>
          <cell r="DP14">
            <v>-119562.24000000001</v>
          </cell>
          <cell r="DR14">
            <v>-119562.24000000001</v>
          </cell>
          <cell r="DV14">
            <v>-119562.24000000001</v>
          </cell>
          <cell r="DZ14">
            <v>150236.89000000001</v>
          </cell>
        </row>
        <row r="15">
          <cell r="C15" t="str">
            <v>May04</v>
          </cell>
          <cell r="D15">
            <v>-1082409.75</v>
          </cell>
          <cell r="E15">
            <v>-74433.399999999994</v>
          </cell>
          <cell r="F15">
            <v>-10791.14</v>
          </cell>
          <cell r="G15">
            <v>0</v>
          </cell>
          <cell r="H15">
            <v>-2.37</v>
          </cell>
          <cell r="J15">
            <v>12596711.849999983</v>
          </cell>
          <cell r="K15">
            <v>16950051.139999997</v>
          </cell>
          <cell r="L15">
            <v>767393.41</v>
          </cell>
          <cell r="AA15">
            <v>29146519.73999998</v>
          </cell>
          <cell r="AC15">
            <v>2812862.53</v>
          </cell>
          <cell r="AD15">
            <v>393915.62</v>
          </cell>
          <cell r="AE15">
            <v>10793.51</v>
          </cell>
          <cell r="AO15">
            <v>3217571.66</v>
          </cell>
          <cell r="AQ15">
            <v>32364091.39999998</v>
          </cell>
          <cell r="AS15" t="str">
            <v>ok</v>
          </cell>
          <cell r="AU15">
            <v>0</v>
          </cell>
          <cell r="AW15">
            <v>16950051.139999997</v>
          </cell>
          <cell r="AZ15">
            <v>16950051.139999997</v>
          </cell>
          <cell r="BN15">
            <v>9628296.2799999919</v>
          </cell>
          <cell r="BO15">
            <v>3281.36</v>
          </cell>
          <cell r="BQ15">
            <v>13160</v>
          </cell>
          <cell r="BR15">
            <v>157885.19</v>
          </cell>
          <cell r="BS15">
            <v>0</v>
          </cell>
          <cell r="BT15">
            <v>2791489.46</v>
          </cell>
          <cell r="BU15">
            <v>2599.56</v>
          </cell>
          <cell r="BV15">
            <v>0</v>
          </cell>
          <cell r="CA15">
            <v>12596711.849999988</v>
          </cell>
          <cell r="CB15" t="str">
            <v>ok</v>
          </cell>
          <cell r="CC15">
            <v>22063.279999999999</v>
          </cell>
          <cell r="CD15">
            <v>23751.49</v>
          </cell>
          <cell r="CE15">
            <v>721578.64</v>
          </cell>
          <cell r="CF15">
            <v>767393.41</v>
          </cell>
          <cell r="CG15" t="str">
            <v>ok</v>
          </cell>
          <cell r="CH15">
            <v>0</v>
          </cell>
          <cell r="CR15">
            <v>47338.8</v>
          </cell>
          <cell r="CS15">
            <v>2765523.73</v>
          </cell>
          <cell r="CT15">
            <v>2812862.53</v>
          </cell>
          <cell r="CX15">
            <v>0</v>
          </cell>
          <cell r="CY15">
            <v>0</v>
          </cell>
          <cell r="CZ15">
            <v>0</v>
          </cell>
          <cell r="DC15">
            <v>0</v>
          </cell>
          <cell r="DD15">
            <v>0</v>
          </cell>
          <cell r="DF15">
            <v>0</v>
          </cell>
          <cell r="DN15">
            <v>-74433.399999999994</v>
          </cell>
          <cell r="DP15">
            <v>-1082409.75</v>
          </cell>
          <cell r="DR15">
            <v>-1082409.75</v>
          </cell>
          <cell r="DV15">
            <v>-1082409.75</v>
          </cell>
          <cell r="DZ15">
            <v>157885.19</v>
          </cell>
        </row>
        <row r="16">
          <cell r="C16" t="str">
            <v>Jun04</v>
          </cell>
          <cell r="D16">
            <v>1623962</v>
          </cell>
          <cell r="E16">
            <v>385630.93</v>
          </cell>
          <cell r="F16">
            <v>-35193.58</v>
          </cell>
          <cell r="G16">
            <v>-211.91</v>
          </cell>
          <cell r="H16">
            <v>-2806.06</v>
          </cell>
          <cell r="J16">
            <v>9397966.120000001</v>
          </cell>
          <cell r="K16">
            <v>16160152.360000018</v>
          </cell>
          <cell r="L16">
            <v>598034.97</v>
          </cell>
          <cell r="AA16">
            <v>28127534.830000017</v>
          </cell>
          <cell r="AC16">
            <v>3899252.27</v>
          </cell>
          <cell r="AD16">
            <v>68120.08</v>
          </cell>
          <cell r="AE16">
            <v>38211.550000000003</v>
          </cell>
          <cell r="AO16">
            <v>4005583.9</v>
          </cell>
          <cell r="AQ16">
            <v>32133118.730000019</v>
          </cell>
          <cell r="AS16" t="str">
            <v>ok</v>
          </cell>
          <cell r="AU16">
            <v>0</v>
          </cell>
          <cell r="AW16">
            <v>16160152.360000018</v>
          </cell>
          <cell r="AZ16">
            <v>16160152.360000018</v>
          </cell>
          <cell r="BN16">
            <v>8528810.2300000042</v>
          </cell>
          <cell r="BO16">
            <v>28435.55</v>
          </cell>
          <cell r="BQ16">
            <v>11692.32</v>
          </cell>
          <cell r="BR16">
            <v>154094.35</v>
          </cell>
          <cell r="BS16">
            <v>0</v>
          </cell>
          <cell r="BT16">
            <v>673090.73</v>
          </cell>
          <cell r="BU16">
            <v>1842.94</v>
          </cell>
          <cell r="BV16">
            <v>0</v>
          </cell>
          <cell r="CA16">
            <v>9397966.1200000048</v>
          </cell>
          <cell r="CB16" t="str">
            <v>ok</v>
          </cell>
          <cell r="CC16">
            <v>-249066</v>
          </cell>
          <cell r="CD16">
            <v>4774.63</v>
          </cell>
          <cell r="CE16">
            <v>842326.34</v>
          </cell>
          <cell r="CF16">
            <v>598034.97</v>
          </cell>
          <cell r="CG16" t="str">
            <v>ok</v>
          </cell>
          <cell r="CH16">
            <v>0</v>
          </cell>
          <cell r="CR16">
            <v>0</v>
          </cell>
          <cell r="CS16">
            <v>3901376.72</v>
          </cell>
          <cell r="CT16">
            <v>3901376.72</v>
          </cell>
          <cell r="CX16">
            <v>0</v>
          </cell>
          <cell r="CY16">
            <v>-2124.4499999999998</v>
          </cell>
          <cell r="CZ16">
            <v>-2124.4499999999998</v>
          </cell>
          <cell r="DC16">
            <v>0</v>
          </cell>
          <cell r="DD16">
            <v>0</v>
          </cell>
          <cell r="DF16">
            <v>0</v>
          </cell>
          <cell r="DN16">
            <v>385630.93</v>
          </cell>
          <cell r="DP16">
            <v>1623962</v>
          </cell>
          <cell r="DR16">
            <v>1623962</v>
          </cell>
          <cell r="DV16">
            <v>1623962</v>
          </cell>
          <cell r="DZ16">
            <v>154094.35</v>
          </cell>
        </row>
        <row r="17">
          <cell r="C17" t="str">
            <v>Jul04</v>
          </cell>
          <cell r="D17">
            <v>519042.43</v>
          </cell>
          <cell r="E17">
            <v>771802.95</v>
          </cell>
          <cell r="F17">
            <v>-57526.51</v>
          </cell>
          <cell r="G17">
            <v>-300.11</v>
          </cell>
          <cell r="H17">
            <v>-61.64</v>
          </cell>
          <cell r="J17">
            <v>6207979.7799999993</v>
          </cell>
          <cell r="K17">
            <v>11164492.019999994</v>
          </cell>
          <cell r="L17">
            <v>977631</v>
          </cell>
          <cell r="AA17">
            <v>19583059.919999994</v>
          </cell>
          <cell r="AC17">
            <v>2221940.6</v>
          </cell>
          <cell r="AD17">
            <v>20137.14</v>
          </cell>
          <cell r="AE17">
            <v>57888.26</v>
          </cell>
          <cell r="AO17">
            <v>2299966</v>
          </cell>
          <cell r="AQ17">
            <v>21883025.919999994</v>
          </cell>
          <cell r="AS17" t="str">
            <v>ok</v>
          </cell>
          <cell r="AU17">
            <v>0</v>
          </cell>
          <cell r="AW17">
            <v>11164492.019999994</v>
          </cell>
          <cell r="AZ17">
            <v>11164492.019999994</v>
          </cell>
          <cell r="BN17">
            <v>4103281.7</v>
          </cell>
          <cell r="BO17">
            <v>4060.13</v>
          </cell>
          <cell r="BQ17">
            <v>0</v>
          </cell>
          <cell r="BR17">
            <v>156147.18</v>
          </cell>
          <cell r="BS17">
            <v>0</v>
          </cell>
          <cell r="BT17">
            <v>1942647.83</v>
          </cell>
          <cell r="BU17">
            <v>1842.94</v>
          </cell>
          <cell r="BV17">
            <v>0</v>
          </cell>
          <cell r="CA17">
            <v>6207979.7800000012</v>
          </cell>
          <cell r="CB17" t="str">
            <v>ok</v>
          </cell>
          <cell r="CC17">
            <v>0</v>
          </cell>
          <cell r="CD17">
            <v>1447.64</v>
          </cell>
          <cell r="CE17">
            <v>976183.36</v>
          </cell>
          <cell r="CF17">
            <v>977631</v>
          </cell>
          <cell r="CG17" t="str">
            <v>ok</v>
          </cell>
          <cell r="CH17">
            <v>0</v>
          </cell>
          <cell r="CR17">
            <v>0</v>
          </cell>
          <cell r="CS17">
            <v>2221940.6</v>
          </cell>
          <cell r="CT17">
            <v>2221940.6</v>
          </cell>
          <cell r="CX17">
            <v>0</v>
          </cell>
          <cell r="CY17">
            <v>0</v>
          </cell>
          <cell r="CZ17">
            <v>0</v>
          </cell>
          <cell r="DC17">
            <v>0</v>
          </cell>
          <cell r="DD17">
            <v>0</v>
          </cell>
          <cell r="DF17">
            <v>0</v>
          </cell>
          <cell r="DN17">
            <v>771802.95</v>
          </cell>
          <cell r="DP17">
            <v>519042.43</v>
          </cell>
          <cell r="DR17">
            <v>519042.43</v>
          </cell>
          <cell r="DV17">
            <v>519042.43</v>
          </cell>
          <cell r="DZ17">
            <v>156147.18</v>
          </cell>
        </row>
        <row r="18">
          <cell r="C18" t="str">
            <v>Aug04</v>
          </cell>
          <cell r="D18">
            <v>754757.5</v>
          </cell>
          <cell r="E18">
            <v>893043.5</v>
          </cell>
          <cell r="F18">
            <v>-1242239.29</v>
          </cell>
          <cell r="G18">
            <v>-15734.4</v>
          </cell>
          <cell r="H18">
            <v>-755.17</v>
          </cell>
          <cell r="J18">
            <v>3721081.05</v>
          </cell>
          <cell r="K18">
            <v>11622171.160000002</v>
          </cell>
          <cell r="L18">
            <v>1004644.41</v>
          </cell>
          <cell r="AA18">
            <v>16736968.760000002</v>
          </cell>
          <cell r="AC18">
            <v>5024319.68</v>
          </cell>
          <cell r="AD18">
            <v>0</v>
          </cell>
          <cell r="AE18">
            <v>1258728.8600000001</v>
          </cell>
          <cell r="AO18">
            <v>6283048.540000001</v>
          </cell>
          <cell r="AQ18">
            <v>23020017.300000004</v>
          </cell>
          <cell r="AS18" t="str">
            <v>ok</v>
          </cell>
          <cell r="AU18">
            <v>0</v>
          </cell>
          <cell r="AW18">
            <v>11622171.160000002</v>
          </cell>
          <cell r="AZ18">
            <v>11622171.160000002</v>
          </cell>
          <cell r="BN18">
            <v>3269893.07</v>
          </cell>
          <cell r="BO18">
            <v>1.37</v>
          </cell>
          <cell r="BQ18">
            <v>0</v>
          </cell>
          <cell r="BR18">
            <v>123897.39</v>
          </cell>
          <cell r="BS18">
            <v>0</v>
          </cell>
          <cell r="BT18">
            <v>325653.90999999997</v>
          </cell>
          <cell r="BU18">
            <v>1635.31</v>
          </cell>
          <cell r="BV18">
            <v>0</v>
          </cell>
          <cell r="CA18">
            <v>3721081.05</v>
          </cell>
          <cell r="CB18" t="str">
            <v>ok</v>
          </cell>
          <cell r="CC18">
            <v>0</v>
          </cell>
          <cell r="CD18">
            <v>0</v>
          </cell>
          <cell r="CE18">
            <v>1004644.41</v>
          </cell>
          <cell r="CF18">
            <v>1004644.41</v>
          </cell>
          <cell r="CG18" t="str">
            <v>ok</v>
          </cell>
          <cell r="CH18">
            <v>0</v>
          </cell>
          <cell r="CR18">
            <v>35435.78</v>
          </cell>
          <cell r="CS18">
            <v>4955647.91</v>
          </cell>
          <cell r="CT18">
            <v>4991083.6900000004</v>
          </cell>
          <cell r="CX18">
            <v>0</v>
          </cell>
          <cell r="CY18">
            <v>24581.06</v>
          </cell>
          <cell r="CZ18">
            <v>24581.06</v>
          </cell>
          <cell r="DC18">
            <v>8654.93</v>
          </cell>
          <cell r="DD18">
            <v>0</v>
          </cell>
          <cell r="DF18">
            <v>8654.93</v>
          </cell>
          <cell r="DN18">
            <v>893043.5</v>
          </cell>
          <cell r="DP18">
            <v>754757.5</v>
          </cell>
          <cell r="DR18">
            <v>754757.5</v>
          </cell>
          <cell r="DV18">
            <v>754757.5</v>
          </cell>
          <cell r="DZ18">
            <v>123897.39</v>
          </cell>
        </row>
        <row r="19">
          <cell r="C19" t="str">
            <v>Sep04</v>
          </cell>
          <cell r="D19">
            <v>15523.25</v>
          </cell>
          <cell r="E19">
            <v>-43731.25</v>
          </cell>
          <cell r="F19">
            <v>-243815.61</v>
          </cell>
          <cell r="G19">
            <v>-3321.04</v>
          </cell>
          <cell r="H19">
            <v>-611.65</v>
          </cell>
          <cell r="J19">
            <v>2067657.31</v>
          </cell>
          <cell r="K19">
            <v>2792892.21</v>
          </cell>
          <cell r="L19">
            <v>878711.12</v>
          </cell>
          <cell r="AA19">
            <v>5463304.3399999999</v>
          </cell>
          <cell r="AC19">
            <v>7432375.8300000001</v>
          </cell>
          <cell r="AD19">
            <v>522377.77</v>
          </cell>
          <cell r="AE19">
            <v>247748.3</v>
          </cell>
          <cell r="AO19">
            <v>8202501.8999999994</v>
          </cell>
          <cell r="AQ19">
            <v>13665806.239999998</v>
          </cell>
          <cell r="AS19" t="str">
            <v>ok</v>
          </cell>
          <cell r="AU19">
            <v>0</v>
          </cell>
          <cell r="AW19">
            <v>2792892.21</v>
          </cell>
          <cell r="AZ19">
            <v>2792892.21</v>
          </cell>
          <cell r="BN19">
            <v>1657256.6</v>
          </cell>
          <cell r="BO19">
            <v>79697.73</v>
          </cell>
          <cell r="BQ19">
            <v>0</v>
          </cell>
          <cell r="BR19">
            <v>119799.52</v>
          </cell>
          <cell r="BS19">
            <v>0</v>
          </cell>
          <cell r="BT19">
            <v>208881</v>
          </cell>
          <cell r="BU19">
            <v>2022.46</v>
          </cell>
          <cell r="BV19">
            <v>0</v>
          </cell>
          <cell r="CA19">
            <v>2067657.31</v>
          </cell>
          <cell r="CB19" t="str">
            <v>ok</v>
          </cell>
          <cell r="CC19">
            <v>0</v>
          </cell>
          <cell r="CD19">
            <v>24661.81</v>
          </cell>
          <cell r="CE19">
            <v>854049.31</v>
          </cell>
          <cell r="CF19">
            <v>878711.12</v>
          </cell>
          <cell r="CG19" t="str">
            <v>ok</v>
          </cell>
          <cell r="CH19">
            <v>0</v>
          </cell>
          <cell r="CR19">
            <v>833659.49</v>
          </cell>
          <cell r="CS19">
            <v>6573799.7600000007</v>
          </cell>
          <cell r="CT19">
            <v>7407459.2500000009</v>
          </cell>
          <cell r="CX19">
            <v>0</v>
          </cell>
          <cell r="CY19">
            <v>20589.080000000002</v>
          </cell>
          <cell r="CZ19">
            <v>20589.080000000002</v>
          </cell>
          <cell r="DC19">
            <v>4121.7299999999996</v>
          </cell>
          <cell r="DD19">
            <v>205.77</v>
          </cell>
          <cell r="DF19">
            <v>4327.5</v>
          </cell>
          <cell r="DN19">
            <v>-43731.25</v>
          </cell>
          <cell r="DP19">
            <v>15523.25</v>
          </cell>
          <cell r="DR19">
            <v>15523.25</v>
          </cell>
          <cell r="DV19">
            <v>15523.25</v>
          </cell>
          <cell r="DZ19">
            <v>119799.52</v>
          </cell>
        </row>
        <row r="20">
          <cell r="C20" t="str">
            <v>Oct04</v>
          </cell>
          <cell r="D20">
            <v>29109.75</v>
          </cell>
          <cell r="E20">
            <v>-86980</v>
          </cell>
          <cell r="F20">
            <v>-707401.25</v>
          </cell>
          <cell r="G20">
            <v>-4114.68</v>
          </cell>
          <cell r="H20">
            <v>-1164.21</v>
          </cell>
          <cell r="J20">
            <v>1033726.53</v>
          </cell>
          <cell r="K20">
            <v>4189862.77</v>
          </cell>
          <cell r="L20">
            <v>646088.1</v>
          </cell>
          <cell r="AA20">
            <v>5099127.01</v>
          </cell>
          <cell r="AC20">
            <v>4163473.97</v>
          </cell>
          <cell r="AD20">
            <v>1243647.23</v>
          </cell>
          <cell r="AE20">
            <v>712680.14</v>
          </cell>
          <cell r="AO20">
            <v>6119801.3399999971</v>
          </cell>
          <cell r="AQ20">
            <v>11218928.349999998</v>
          </cell>
          <cell r="AS20" t="str">
            <v>ok</v>
          </cell>
          <cell r="AU20">
            <v>0</v>
          </cell>
          <cell r="AW20">
            <v>4189862.77</v>
          </cell>
          <cell r="AZ20">
            <v>4189862.77</v>
          </cell>
          <cell r="BA20" t="str">
            <v>ok</v>
          </cell>
          <cell r="BD20">
            <v>0</v>
          </cell>
          <cell r="BE20">
            <v>0</v>
          </cell>
          <cell r="BF20">
            <v>0</v>
          </cell>
          <cell r="BG20">
            <v>0</v>
          </cell>
          <cell r="BH20">
            <v>0</v>
          </cell>
          <cell r="BI20">
            <v>0</v>
          </cell>
          <cell r="BJ20">
            <v>0</v>
          </cell>
          <cell r="BL20">
            <v>0</v>
          </cell>
          <cell r="BN20">
            <v>652126.26</v>
          </cell>
          <cell r="BO20">
            <v>1483.14</v>
          </cell>
          <cell r="BQ20">
            <v>0</v>
          </cell>
          <cell r="BR20">
            <v>147712.16</v>
          </cell>
          <cell r="BS20">
            <v>0</v>
          </cell>
          <cell r="BT20">
            <v>230333.95</v>
          </cell>
          <cell r="BU20">
            <v>2071.02</v>
          </cell>
          <cell r="BV20">
            <v>0</v>
          </cell>
          <cell r="BW20">
            <v>0</v>
          </cell>
          <cell r="BX20">
            <v>0</v>
          </cell>
          <cell r="BY20">
            <v>0</v>
          </cell>
          <cell r="CA20">
            <v>1033726.53</v>
          </cell>
          <cell r="CB20" t="str">
            <v>ok</v>
          </cell>
          <cell r="CC20">
            <v>0</v>
          </cell>
          <cell r="CD20">
            <v>62206.63</v>
          </cell>
          <cell r="CE20">
            <v>583881.47</v>
          </cell>
          <cell r="CF20">
            <v>646088.1</v>
          </cell>
          <cell r="CG20" t="str">
            <v>ok</v>
          </cell>
          <cell r="CH20">
            <v>0</v>
          </cell>
          <cell r="CR20">
            <v>49256.04</v>
          </cell>
          <cell r="CS20">
            <v>4111547.47</v>
          </cell>
          <cell r="CT20">
            <v>4160803.51</v>
          </cell>
          <cell r="CX20">
            <v>0</v>
          </cell>
          <cell r="CY20">
            <v>2449.31</v>
          </cell>
          <cell r="CZ20">
            <v>2449.31</v>
          </cell>
          <cell r="DC20">
            <v>221.15</v>
          </cell>
          <cell r="DD20">
            <v>0</v>
          </cell>
          <cell r="DF20">
            <v>221.15</v>
          </cell>
          <cell r="DN20">
            <v>-86980</v>
          </cell>
          <cell r="DP20">
            <v>29109.75</v>
          </cell>
          <cell r="DR20">
            <v>29109.75</v>
          </cell>
          <cell r="DV20">
            <v>29109.75</v>
          </cell>
          <cell r="DZ20">
            <v>147712.16</v>
          </cell>
        </row>
        <row r="21">
          <cell r="C21" t="str">
            <v>Nov04</v>
          </cell>
          <cell r="D21">
            <v>-24117.25</v>
          </cell>
          <cell r="E21">
            <v>-400987.25</v>
          </cell>
          <cell r="F21">
            <v>-844091.69</v>
          </cell>
          <cell r="G21">
            <v>-34380.239999999998</v>
          </cell>
          <cell r="H21">
            <v>-12962.68</v>
          </cell>
          <cell r="J21">
            <v>3330261</v>
          </cell>
          <cell r="K21">
            <v>5953031.379999999</v>
          </cell>
          <cell r="L21">
            <v>3086003.29</v>
          </cell>
          <cell r="AA21">
            <v>11052756.560000001</v>
          </cell>
          <cell r="AC21">
            <v>4795136.76</v>
          </cell>
          <cell r="AD21">
            <v>0</v>
          </cell>
          <cell r="AE21">
            <v>891434.61</v>
          </cell>
          <cell r="AO21">
            <v>5686571.3699999982</v>
          </cell>
          <cell r="AQ21">
            <v>16739327.93</v>
          </cell>
          <cell r="AS21" t="str">
            <v>ok</v>
          </cell>
          <cell r="AU21">
            <v>0</v>
          </cell>
          <cell r="AW21">
            <v>5953031.379999999</v>
          </cell>
          <cell r="AZ21">
            <v>5953031.379999999</v>
          </cell>
          <cell r="BA21" t="str">
            <v>ok</v>
          </cell>
          <cell r="BD21">
            <v>0</v>
          </cell>
          <cell r="BE21">
            <v>0</v>
          </cell>
          <cell r="BF21">
            <v>0</v>
          </cell>
          <cell r="BG21">
            <v>0</v>
          </cell>
          <cell r="BH21">
            <v>0</v>
          </cell>
          <cell r="BI21">
            <v>0</v>
          </cell>
          <cell r="BJ21">
            <v>0</v>
          </cell>
          <cell r="BL21">
            <v>0</v>
          </cell>
          <cell r="BN21">
            <v>2928390.32</v>
          </cell>
          <cell r="BO21">
            <v>15636.18</v>
          </cell>
          <cell r="BQ21">
            <v>0</v>
          </cell>
          <cell r="BR21">
            <v>200264.62</v>
          </cell>
          <cell r="BS21">
            <v>0</v>
          </cell>
          <cell r="BT21">
            <v>183105</v>
          </cell>
          <cell r="BU21">
            <v>2864.88</v>
          </cell>
          <cell r="BV21">
            <v>0</v>
          </cell>
          <cell r="BW21">
            <v>0</v>
          </cell>
          <cell r="BX21">
            <v>0</v>
          </cell>
          <cell r="BY21">
            <v>0</v>
          </cell>
          <cell r="CA21">
            <v>3330261</v>
          </cell>
          <cell r="CB21" t="str">
            <v>ok</v>
          </cell>
          <cell r="CC21">
            <v>0</v>
          </cell>
          <cell r="CD21">
            <v>0</v>
          </cell>
          <cell r="CE21">
            <v>3086003.29</v>
          </cell>
          <cell r="CF21">
            <v>3086003.29</v>
          </cell>
          <cell r="CG21" t="str">
            <v>ok</v>
          </cell>
          <cell r="CH21">
            <v>0</v>
          </cell>
          <cell r="CP21">
            <v>0</v>
          </cell>
          <cell r="CR21">
            <v>0</v>
          </cell>
          <cell r="CS21">
            <v>4718726.6500000004</v>
          </cell>
          <cell r="CT21">
            <v>4718726.6500000004</v>
          </cell>
          <cell r="CX21">
            <v>0</v>
          </cell>
          <cell r="CY21">
            <v>20553.669999999998</v>
          </cell>
          <cell r="CZ21">
            <v>20553.669999999998</v>
          </cell>
          <cell r="DC21">
            <v>55856.44</v>
          </cell>
          <cell r="DD21">
            <v>0</v>
          </cell>
          <cell r="DF21">
            <v>55856.44</v>
          </cell>
          <cell r="DN21">
            <v>-400987.25</v>
          </cell>
          <cell r="DP21">
            <v>-24117.25</v>
          </cell>
          <cell r="DR21">
            <v>-24117.25</v>
          </cell>
          <cell r="DV21">
            <v>-24117.25</v>
          </cell>
          <cell r="DZ21">
            <v>200264.62</v>
          </cell>
        </row>
        <row r="22">
          <cell r="C22" t="str">
            <v>Dec04</v>
          </cell>
          <cell r="D22">
            <v>251154</v>
          </cell>
          <cell r="E22">
            <v>201764.82</v>
          </cell>
          <cell r="F22">
            <v>-1517420.38</v>
          </cell>
          <cell r="G22">
            <v>-21211.78</v>
          </cell>
          <cell r="H22">
            <v>-20225.43</v>
          </cell>
          <cell r="J22">
            <v>7394973.3499999894</v>
          </cell>
          <cell r="K22">
            <v>10288382.669999983</v>
          </cell>
          <cell r="L22">
            <v>3534840.93</v>
          </cell>
          <cell r="AA22">
            <v>20112258.179999974</v>
          </cell>
          <cell r="AC22">
            <v>3953609.36</v>
          </cell>
          <cell r="AD22">
            <v>0</v>
          </cell>
          <cell r="AE22">
            <v>1558857.59</v>
          </cell>
          <cell r="AO22">
            <v>5512466.9500000011</v>
          </cell>
          <cell r="AQ22">
            <v>25624725.129999973</v>
          </cell>
          <cell r="AS22" t="str">
            <v>ok</v>
          </cell>
          <cell r="AU22">
            <v>0</v>
          </cell>
          <cell r="AW22">
            <v>10288382.669999983</v>
          </cell>
          <cell r="AZ22">
            <v>10288382.669999983</v>
          </cell>
          <cell r="BA22" t="str">
            <v>ok</v>
          </cell>
          <cell r="BD22">
            <v>0</v>
          </cell>
          <cell r="BE22">
            <v>0</v>
          </cell>
          <cell r="BF22">
            <v>0</v>
          </cell>
          <cell r="BG22">
            <v>0</v>
          </cell>
          <cell r="BH22">
            <v>0</v>
          </cell>
          <cell r="BI22">
            <v>0</v>
          </cell>
          <cell r="BJ22">
            <v>0</v>
          </cell>
          <cell r="BL22">
            <v>0</v>
          </cell>
          <cell r="BN22">
            <v>5635209.7199999988</v>
          </cell>
          <cell r="BO22">
            <v>8116.97</v>
          </cell>
          <cell r="BQ22">
            <v>0</v>
          </cell>
          <cell r="BR22">
            <v>1141252.82</v>
          </cell>
          <cell r="BS22">
            <v>0</v>
          </cell>
          <cell r="BT22">
            <v>369976</v>
          </cell>
          <cell r="BU22">
            <v>5809.2</v>
          </cell>
          <cell r="BV22">
            <v>0</v>
          </cell>
          <cell r="BW22">
            <v>234608.64000000001</v>
          </cell>
          <cell r="BX22">
            <v>0</v>
          </cell>
          <cell r="BY22">
            <v>0</v>
          </cell>
          <cell r="CA22">
            <v>7394973.3499999996</v>
          </cell>
          <cell r="CB22" t="str">
            <v>ok</v>
          </cell>
          <cell r="CC22">
            <v>0</v>
          </cell>
          <cell r="CD22">
            <v>0</v>
          </cell>
          <cell r="CE22">
            <v>3534840.93</v>
          </cell>
          <cell r="CF22">
            <v>3534840.93</v>
          </cell>
          <cell r="CG22" t="str">
            <v>ok</v>
          </cell>
          <cell r="CH22">
            <v>0</v>
          </cell>
          <cell r="CP22">
            <v>0</v>
          </cell>
          <cell r="CR22">
            <v>0</v>
          </cell>
          <cell r="CS22">
            <v>3934935.96</v>
          </cell>
          <cell r="CT22">
            <v>3934935.96</v>
          </cell>
          <cell r="CV22">
            <v>0</v>
          </cell>
          <cell r="CX22">
            <v>0</v>
          </cell>
          <cell r="CY22">
            <v>9491.84</v>
          </cell>
          <cell r="CZ22">
            <v>9491.84</v>
          </cell>
          <cell r="DC22">
            <v>9181.56</v>
          </cell>
          <cell r="DD22">
            <v>0</v>
          </cell>
          <cell r="DF22">
            <v>9181.56</v>
          </cell>
          <cell r="DN22">
            <v>201764.82</v>
          </cell>
          <cell r="DP22">
            <v>251154</v>
          </cell>
          <cell r="DR22">
            <v>251154</v>
          </cell>
          <cell r="DV22">
            <v>251154</v>
          </cell>
          <cell r="DZ22">
            <v>1141252.82</v>
          </cell>
        </row>
        <row r="23">
          <cell r="C23" t="str">
            <v>Jan05</v>
          </cell>
          <cell r="D23">
            <v>-1887280.54</v>
          </cell>
          <cell r="E23">
            <v>-418261.25</v>
          </cell>
          <cell r="F23">
            <v>-47561.91</v>
          </cell>
          <cell r="G23">
            <v>-3.71</v>
          </cell>
          <cell r="H23">
            <v>-1.36</v>
          </cell>
          <cell r="J23">
            <v>9988351.5199999958</v>
          </cell>
          <cell r="K23">
            <v>14694081.869999999</v>
          </cell>
          <cell r="L23">
            <v>2025986.28</v>
          </cell>
          <cell r="AA23">
            <v>24355310.899999999</v>
          </cell>
          <cell r="AC23">
            <v>4659563.55</v>
          </cell>
          <cell r="AD23">
            <v>14236.52</v>
          </cell>
          <cell r="AE23">
            <v>47566.98</v>
          </cell>
          <cell r="AO23">
            <v>4721367.05</v>
          </cell>
          <cell r="AQ23">
            <v>29076677.949999999</v>
          </cell>
          <cell r="AS23" t="str">
            <v>ok</v>
          </cell>
          <cell r="AU23">
            <v>0</v>
          </cell>
          <cell r="AV23">
            <v>0</v>
          </cell>
          <cell r="AW23">
            <v>14694081.869999999</v>
          </cell>
          <cell r="AZ23">
            <v>14694081.869999999</v>
          </cell>
          <cell r="BA23" t="str">
            <v>ok</v>
          </cell>
          <cell r="BD23">
            <v>4296460.5</v>
          </cell>
          <cell r="BE23">
            <v>111559.8</v>
          </cell>
          <cell r="BF23">
            <v>289800</v>
          </cell>
          <cell r="BG23">
            <v>0</v>
          </cell>
          <cell r="BH23">
            <v>1345241.4</v>
          </cell>
          <cell r="BI23">
            <v>0</v>
          </cell>
          <cell r="BJ23">
            <v>0</v>
          </cell>
          <cell r="BL23">
            <v>6043061.6999999993</v>
          </cell>
          <cell r="BN23">
            <v>4408020.3</v>
          </cell>
          <cell r="BO23">
            <v>6757.96</v>
          </cell>
          <cell r="BQ23">
            <v>0</v>
          </cell>
          <cell r="BR23">
            <v>3357310.06</v>
          </cell>
          <cell r="BS23">
            <v>0</v>
          </cell>
          <cell r="BT23">
            <v>573760.97</v>
          </cell>
          <cell r="BU23">
            <v>7460.83</v>
          </cell>
          <cell r="BV23">
            <v>0</v>
          </cell>
          <cell r="BW23">
            <v>0</v>
          </cell>
          <cell r="BX23">
            <v>289800</v>
          </cell>
          <cell r="BY23">
            <v>1345241.4</v>
          </cell>
          <cell r="CA23">
            <v>9988351.5199999977</v>
          </cell>
          <cell r="CB23" t="str">
            <v>ok</v>
          </cell>
          <cell r="CC23">
            <v>0</v>
          </cell>
          <cell r="CD23">
            <v>469.4</v>
          </cell>
          <cell r="CE23">
            <v>2025516.88</v>
          </cell>
          <cell r="CF23">
            <v>2025986.28</v>
          </cell>
          <cell r="CG23" t="str">
            <v>ok</v>
          </cell>
          <cell r="CH23">
            <v>0</v>
          </cell>
          <cell r="CP23">
            <v>0</v>
          </cell>
          <cell r="CQ23">
            <v>1575083.67</v>
          </cell>
          <cell r="CR23">
            <v>0</v>
          </cell>
          <cell r="CS23">
            <v>3084479.88</v>
          </cell>
          <cell r="CT23">
            <v>4659563.55</v>
          </cell>
          <cell r="CV23">
            <v>0</v>
          </cell>
          <cell r="CW23">
            <v>0</v>
          </cell>
          <cell r="CX23">
            <v>0</v>
          </cell>
          <cell r="CY23">
            <v>0</v>
          </cell>
          <cell r="CZ23">
            <v>0</v>
          </cell>
          <cell r="DB23">
            <v>0</v>
          </cell>
          <cell r="DC23">
            <v>0</v>
          </cell>
          <cell r="DD23">
            <v>0</v>
          </cell>
          <cell r="DF23">
            <v>0</v>
          </cell>
          <cell r="DH23">
            <v>4659563.55</v>
          </cell>
          <cell r="DI23">
            <v>0</v>
          </cell>
          <cell r="DN23">
            <v>-418261.25</v>
          </cell>
          <cell r="DP23">
            <v>-1887280.54</v>
          </cell>
          <cell r="DR23">
            <v>-1887280.54</v>
          </cell>
          <cell r="DV23">
            <v>-1887280.54</v>
          </cell>
          <cell r="DZ23">
            <v>3357310.06</v>
          </cell>
        </row>
        <row r="24">
          <cell r="C24" t="str">
            <v>Feb05</v>
          </cell>
          <cell r="D24">
            <v>2535050</v>
          </cell>
          <cell r="E24">
            <v>1083086.75</v>
          </cell>
          <cell r="F24">
            <v>-81779.320000000007</v>
          </cell>
          <cell r="G24">
            <v>-99.69</v>
          </cell>
          <cell r="H24">
            <v>-2.5</v>
          </cell>
          <cell r="J24">
            <v>8520019.8600000013</v>
          </cell>
          <cell r="K24">
            <v>11463240.280000012</v>
          </cell>
          <cell r="L24">
            <v>741909.39</v>
          </cell>
          <cell r="AA24">
            <v>24261424.770000014</v>
          </cell>
          <cell r="AC24">
            <v>1828279.57</v>
          </cell>
          <cell r="AD24">
            <v>227071.35999999999</v>
          </cell>
          <cell r="AE24">
            <v>81881.509999999995</v>
          </cell>
          <cell r="AO24">
            <v>2137232.44</v>
          </cell>
          <cell r="AQ24">
            <v>26398657.210000016</v>
          </cell>
          <cell r="AS24" t="str">
            <v>ok</v>
          </cell>
          <cell r="AU24">
            <v>0</v>
          </cell>
          <cell r="AV24">
            <v>0</v>
          </cell>
          <cell r="AW24">
            <v>11463240.280000011</v>
          </cell>
          <cell r="AZ24">
            <v>11463240.280000011</v>
          </cell>
          <cell r="BA24" t="str">
            <v>ok</v>
          </cell>
          <cell r="BD24">
            <v>5242594.3</v>
          </cell>
          <cell r="BE24">
            <v>365853.37</v>
          </cell>
          <cell r="BF24">
            <v>0</v>
          </cell>
          <cell r="BG24">
            <v>0</v>
          </cell>
          <cell r="BH24">
            <v>0</v>
          </cell>
          <cell r="BI24">
            <v>0</v>
          </cell>
          <cell r="BJ24">
            <v>0</v>
          </cell>
          <cell r="BL24">
            <v>5608447.6700000009</v>
          </cell>
          <cell r="BN24">
            <v>5608447.6700000009</v>
          </cell>
          <cell r="BO24">
            <v>5361.36</v>
          </cell>
          <cell r="BQ24">
            <v>0</v>
          </cell>
          <cell r="BR24">
            <v>2715929.72</v>
          </cell>
          <cell r="BS24">
            <v>0</v>
          </cell>
          <cell r="BT24">
            <v>185699.92</v>
          </cell>
          <cell r="BU24">
            <v>4581.1899999999996</v>
          </cell>
          <cell r="BV24">
            <v>0</v>
          </cell>
          <cell r="BW24">
            <v>0</v>
          </cell>
          <cell r="BX24">
            <v>0</v>
          </cell>
          <cell r="BY24">
            <v>0</v>
          </cell>
          <cell r="CA24">
            <v>8520019.8599999994</v>
          </cell>
          <cell r="CB24" t="str">
            <v>ok</v>
          </cell>
          <cell r="CC24">
            <v>0</v>
          </cell>
          <cell r="CD24">
            <v>11112.29</v>
          </cell>
          <cell r="CE24">
            <v>730797.1</v>
          </cell>
          <cell r="CF24">
            <v>741909.39</v>
          </cell>
          <cell r="CG24" t="str">
            <v>ok</v>
          </cell>
          <cell r="CH24">
            <v>0</v>
          </cell>
          <cell r="CP24">
            <v>0</v>
          </cell>
          <cell r="CQ24">
            <v>236483.99</v>
          </cell>
          <cell r="CR24">
            <v>0</v>
          </cell>
          <cell r="CS24">
            <v>1591795.58</v>
          </cell>
          <cell r="CT24">
            <v>1828279.57</v>
          </cell>
          <cell r="CV24">
            <v>0</v>
          </cell>
          <cell r="CW24">
            <v>0</v>
          </cell>
          <cell r="CX24">
            <v>0</v>
          </cell>
          <cell r="CY24">
            <v>0</v>
          </cell>
          <cell r="CZ24">
            <v>0</v>
          </cell>
          <cell r="DB24">
            <v>0</v>
          </cell>
          <cell r="DC24">
            <v>0</v>
          </cell>
          <cell r="DD24">
            <v>0</v>
          </cell>
          <cell r="DF24">
            <v>0</v>
          </cell>
          <cell r="DH24">
            <v>1828279.57</v>
          </cell>
          <cell r="DI24">
            <v>0</v>
          </cell>
          <cell r="DN24">
            <v>1083086.75</v>
          </cell>
          <cell r="DP24">
            <v>2535050</v>
          </cell>
          <cell r="DR24">
            <v>2535050</v>
          </cell>
          <cell r="DV24">
            <v>2535050</v>
          </cell>
          <cell r="DZ24">
            <v>2715929.72</v>
          </cell>
        </row>
        <row r="25">
          <cell r="C25" t="str">
            <v>Mar05</v>
          </cell>
          <cell r="D25">
            <v>-640002</v>
          </cell>
          <cell r="E25">
            <v>-874931</v>
          </cell>
          <cell r="F25">
            <v>-318712.68</v>
          </cell>
          <cell r="G25">
            <v>-415.01</v>
          </cell>
          <cell r="H25">
            <v>-1198.25</v>
          </cell>
          <cell r="J25">
            <v>4123651.4800000088</v>
          </cell>
          <cell r="K25">
            <v>9984923.1400000136</v>
          </cell>
          <cell r="L25">
            <v>1105156.77</v>
          </cell>
          <cell r="AA25">
            <v>13378472.450000022</v>
          </cell>
          <cell r="AC25">
            <v>1214888.26</v>
          </cell>
          <cell r="AD25">
            <v>275351.11</v>
          </cell>
          <cell r="AE25">
            <v>320325.94</v>
          </cell>
          <cell r="AO25">
            <v>1810565.31</v>
          </cell>
          <cell r="AQ25">
            <v>15189037.760000022</v>
          </cell>
          <cell r="AS25" t="str">
            <v>ok</v>
          </cell>
          <cell r="AU25">
            <v>0</v>
          </cell>
          <cell r="AV25">
            <v>0</v>
          </cell>
          <cell r="AW25">
            <v>9984923.1400000136</v>
          </cell>
          <cell r="AZ25">
            <v>9984923.1400000136</v>
          </cell>
          <cell r="BA25" t="str">
            <v>ok</v>
          </cell>
          <cell r="BD25">
            <v>1975511.8</v>
          </cell>
          <cell r="BE25">
            <v>160922.10999999999</v>
          </cell>
          <cell r="BF25">
            <v>0</v>
          </cell>
          <cell r="BG25">
            <v>0</v>
          </cell>
          <cell r="BH25">
            <v>0</v>
          </cell>
          <cell r="BI25">
            <v>0</v>
          </cell>
          <cell r="BJ25">
            <v>0</v>
          </cell>
          <cell r="BL25">
            <v>2136433.91</v>
          </cell>
          <cell r="BN25">
            <v>2136433.91</v>
          </cell>
          <cell r="BO25">
            <v>90253.13</v>
          </cell>
          <cell r="BQ25">
            <v>0</v>
          </cell>
          <cell r="BR25">
            <v>1706578.67</v>
          </cell>
          <cell r="BS25">
            <v>0</v>
          </cell>
          <cell r="BT25">
            <v>184710.09</v>
          </cell>
          <cell r="BU25">
            <v>5675.68</v>
          </cell>
          <cell r="BV25">
            <v>0</v>
          </cell>
          <cell r="BW25">
            <v>0</v>
          </cell>
          <cell r="BX25">
            <v>0</v>
          </cell>
          <cell r="BY25">
            <v>0</v>
          </cell>
          <cell r="CA25">
            <v>4123651.48</v>
          </cell>
          <cell r="CB25" t="str">
            <v>ok</v>
          </cell>
          <cell r="CC25">
            <v>22555.200000000001</v>
          </cell>
          <cell r="CD25">
            <v>10333.92</v>
          </cell>
          <cell r="CE25">
            <v>1072267.6499999999</v>
          </cell>
          <cell r="CF25">
            <v>1105156.77</v>
          </cell>
          <cell r="CG25" t="str">
            <v>ok</v>
          </cell>
          <cell r="CH25">
            <v>0</v>
          </cell>
          <cell r="CP25">
            <v>63221.23</v>
          </cell>
          <cell r="CQ25">
            <v>0</v>
          </cell>
          <cell r="CR25">
            <v>0</v>
          </cell>
          <cell r="CS25">
            <v>1137316.98</v>
          </cell>
          <cell r="CT25">
            <v>1200538.21</v>
          </cell>
          <cell r="CV25">
            <v>972.47</v>
          </cell>
          <cell r="CW25">
            <v>0</v>
          </cell>
          <cell r="CX25">
            <v>0</v>
          </cell>
          <cell r="CY25">
            <v>0</v>
          </cell>
          <cell r="CZ25">
            <v>972.47</v>
          </cell>
          <cell r="DB25">
            <v>13377.58</v>
          </cell>
          <cell r="DC25">
            <v>0</v>
          </cell>
          <cell r="DD25">
            <v>0</v>
          </cell>
          <cell r="DF25">
            <v>13377.58</v>
          </cell>
          <cell r="DH25">
            <v>1214888.26</v>
          </cell>
          <cell r="DI25">
            <v>0</v>
          </cell>
          <cell r="DN25">
            <v>-874931</v>
          </cell>
          <cell r="DP25">
            <v>-640002</v>
          </cell>
          <cell r="DR25">
            <v>-640002</v>
          </cell>
          <cell r="DV25">
            <v>-640002</v>
          </cell>
          <cell r="DZ25">
            <v>1706578.67</v>
          </cell>
        </row>
        <row r="26">
          <cell r="C26" t="str">
            <v>Apr05</v>
          </cell>
          <cell r="D26">
            <v>-67967.5</v>
          </cell>
          <cell r="E26">
            <v>-1332392.75</v>
          </cell>
          <cell r="F26">
            <v>-1652368.86</v>
          </cell>
          <cell r="G26">
            <v>-256.55</v>
          </cell>
          <cell r="H26">
            <v>-2511.64</v>
          </cell>
          <cell r="J26">
            <v>5793341.1800000006</v>
          </cell>
          <cell r="K26">
            <v>3688381.89</v>
          </cell>
          <cell r="L26">
            <v>1311611.5900000001</v>
          </cell>
          <cell r="AA26">
            <v>7737837.3599999994</v>
          </cell>
          <cell r="AC26">
            <v>3970231.63</v>
          </cell>
          <cell r="AD26">
            <v>0</v>
          </cell>
          <cell r="AE26">
            <v>1655137.05</v>
          </cell>
          <cell r="AO26">
            <v>5625368.6799999997</v>
          </cell>
          <cell r="AQ26">
            <v>13363206.039999999</v>
          </cell>
          <cell r="AS26" t="str">
            <v>ok</v>
          </cell>
          <cell r="AU26">
            <v>16842.150000000001</v>
          </cell>
          <cell r="AV26">
            <v>0</v>
          </cell>
          <cell r="AW26">
            <v>3671539.74</v>
          </cell>
          <cell r="AZ26">
            <v>3688381.89</v>
          </cell>
          <cell r="BA26" t="str">
            <v>ok</v>
          </cell>
          <cell r="BD26">
            <v>4956317.95</v>
          </cell>
          <cell r="BE26">
            <v>393289.02</v>
          </cell>
          <cell r="BF26">
            <v>0</v>
          </cell>
          <cell r="BG26">
            <v>0</v>
          </cell>
          <cell r="BH26">
            <v>0</v>
          </cell>
          <cell r="BI26">
            <v>0</v>
          </cell>
          <cell r="BJ26">
            <v>0</v>
          </cell>
          <cell r="BL26">
            <v>5349606.97</v>
          </cell>
          <cell r="BN26">
            <v>5349606.97</v>
          </cell>
          <cell r="BO26">
            <v>21156.04</v>
          </cell>
          <cell r="BQ26">
            <v>0</v>
          </cell>
          <cell r="BR26">
            <v>236753.53</v>
          </cell>
          <cell r="BS26">
            <v>0</v>
          </cell>
          <cell r="BT26">
            <v>181440</v>
          </cell>
          <cell r="BU26">
            <v>4384.6400000000003</v>
          </cell>
          <cell r="BV26">
            <v>0</v>
          </cell>
          <cell r="BW26">
            <v>0</v>
          </cell>
          <cell r="BX26">
            <v>0</v>
          </cell>
          <cell r="BY26">
            <v>0</v>
          </cell>
          <cell r="CA26">
            <v>5793341.1799999997</v>
          </cell>
          <cell r="CB26" t="str">
            <v>ok</v>
          </cell>
          <cell r="CC26">
            <v>939.8</v>
          </cell>
          <cell r="CD26">
            <v>0</v>
          </cell>
          <cell r="CE26">
            <v>1310671.79</v>
          </cell>
          <cell r="CF26">
            <v>1311611.5900000001</v>
          </cell>
          <cell r="CG26" t="str">
            <v>ok</v>
          </cell>
          <cell r="CH26">
            <v>0</v>
          </cell>
          <cell r="CP26">
            <v>21141.84</v>
          </cell>
          <cell r="CQ26">
            <v>3198601.88</v>
          </cell>
          <cell r="CR26">
            <v>0</v>
          </cell>
          <cell r="CS26">
            <v>641200.04</v>
          </cell>
          <cell r="CT26">
            <v>3860943.76</v>
          </cell>
          <cell r="CV26">
            <v>0</v>
          </cell>
          <cell r="CW26">
            <v>-5101.84</v>
          </cell>
          <cell r="CX26">
            <v>0</v>
          </cell>
          <cell r="CY26">
            <v>0</v>
          </cell>
          <cell r="CZ26">
            <v>-5101.84</v>
          </cell>
          <cell r="DB26">
            <v>2216.15</v>
          </cell>
          <cell r="DC26">
            <v>112173.56</v>
          </cell>
          <cell r="DD26">
            <v>0</v>
          </cell>
          <cell r="DF26">
            <v>114389.71</v>
          </cell>
          <cell r="DH26">
            <v>3970231.63</v>
          </cell>
          <cell r="DI26">
            <v>0</v>
          </cell>
          <cell r="DN26">
            <v>-1332392.75</v>
          </cell>
          <cell r="DP26">
            <v>-67967.5</v>
          </cell>
          <cell r="DR26">
            <v>-67967.5</v>
          </cell>
          <cell r="DV26">
            <v>-67967.5</v>
          </cell>
          <cell r="DZ26">
            <v>236753.53</v>
          </cell>
        </row>
        <row r="27">
          <cell r="C27" t="str">
            <v>May05</v>
          </cell>
          <cell r="D27">
            <v>192181.75</v>
          </cell>
          <cell r="E27">
            <v>-332509.75</v>
          </cell>
          <cell r="F27">
            <v>-830557.97</v>
          </cell>
          <cell r="G27">
            <v>-1638.4</v>
          </cell>
          <cell r="H27">
            <v>-4233.05</v>
          </cell>
          <cell r="J27">
            <v>7500094.8099999987</v>
          </cell>
          <cell r="K27">
            <v>16376470.239999998</v>
          </cell>
          <cell r="L27">
            <v>906731.28</v>
          </cell>
          <cell r="AA27">
            <v>23806538.909999996</v>
          </cell>
          <cell r="AC27">
            <v>4650650.5</v>
          </cell>
          <cell r="AD27">
            <v>269988.69</v>
          </cell>
          <cell r="AE27">
            <v>836429.42</v>
          </cell>
          <cell r="AO27">
            <v>5757068.6100000013</v>
          </cell>
          <cell r="AQ27">
            <v>29563607.519999996</v>
          </cell>
          <cell r="AS27" t="str">
            <v>ok</v>
          </cell>
          <cell r="AU27">
            <v>0</v>
          </cell>
          <cell r="AV27">
            <v>13176.33</v>
          </cell>
          <cell r="AW27">
            <v>16363293.91</v>
          </cell>
          <cell r="AZ27">
            <v>16376470.24</v>
          </cell>
          <cell r="BA27" t="str">
            <v>ok</v>
          </cell>
          <cell r="BD27">
            <v>5961472.9000000022</v>
          </cell>
          <cell r="BE27">
            <v>636549.77</v>
          </cell>
          <cell r="BF27">
            <v>474526.5</v>
          </cell>
          <cell r="BG27">
            <v>0</v>
          </cell>
          <cell r="BH27">
            <v>0</v>
          </cell>
          <cell r="BI27">
            <v>0</v>
          </cell>
          <cell r="BJ27">
            <v>13176.33</v>
          </cell>
          <cell r="BL27">
            <v>7085725.5000000019</v>
          </cell>
          <cell r="BN27">
            <v>6598022.6700000037</v>
          </cell>
          <cell r="BO27">
            <v>11402.76</v>
          </cell>
          <cell r="BQ27">
            <v>0</v>
          </cell>
          <cell r="BR27">
            <v>177673.02</v>
          </cell>
          <cell r="BS27">
            <v>0</v>
          </cell>
          <cell r="BT27">
            <v>235668.82</v>
          </cell>
          <cell r="BU27">
            <v>2801.04</v>
          </cell>
          <cell r="BV27">
            <v>0</v>
          </cell>
          <cell r="BW27">
            <v>0</v>
          </cell>
          <cell r="BX27">
            <v>474526.5</v>
          </cell>
          <cell r="BY27">
            <v>0</v>
          </cell>
          <cell r="CA27">
            <v>7500094.8100000042</v>
          </cell>
          <cell r="CB27" t="str">
            <v>ok</v>
          </cell>
          <cell r="CC27">
            <v>939.8</v>
          </cell>
          <cell r="CD27">
            <v>11028.04</v>
          </cell>
          <cell r="CE27">
            <v>894763.44</v>
          </cell>
          <cell r="CF27">
            <v>906731.28</v>
          </cell>
          <cell r="CG27" t="str">
            <v>ok</v>
          </cell>
          <cell r="CH27">
            <v>0</v>
          </cell>
          <cell r="CP27">
            <v>0</v>
          </cell>
          <cell r="CQ27">
            <v>4645164.09</v>
          </cell>
          <cell r="CR27">
            <v>0</v>
          </cell>
          <cell r="CS27">
            <v>0</v>
          </cell>
          <cell r="CT27">
            <v>4645164.09</v>
          </cell>
          <cell r="CV27">
            <v>0</v>
          </cell>
          <cell r="CW27">
            <v>573.02</v>
          </cell>
          <cell r="CX27">
            <v>0</v>
          </cell>
          <cell r="CY27">
            <v>0</v>
          </cell>
          <cell r="CZ27">
            <v>573.02</v>
          </cell>
          <cell r="DB27">
            <v>0</v>
          </cell>
          <cell r="DC27">
            <v>4913.3900000000003</v>
          </cell>
          <cell r="DD27">
            <v>0</v>
          </cell>
          <cell r="DF27">
            <v>4913.3900000000003</v>
          </cell>
          <cell r="DH27">
            <v>4650650.5</v>
          </cell>
          <cell r="DI27">
            <v>0</v>
          </cell>
          <cell r="DN27">
            <v>-332509.75</v>
          </cell>
          <cell r="DP27">
            <v>192181.75</v>
          </cell>
          <cell r="DR27">
            <v>192181.75</v>
          </cell>
          <cell r="DV27">
            <v>192181.75</v>
          </cell>
          <cell r="DZ27">
            <v>177673.02</v>
          </cell>
        </row>
        <row r="28">
          <cell r="C28" t="str">
            <v>Jun05</v>
          </cell>
          <cell r="D28">
            <v>-608113.5</v>
          </cell>
          <cell r="E28">
            <v>-1086638.5</v>
          </cell>
          <cell r="F28">
            <v>-1679701.67</v>
          </cell>
          <cell r="G28">
            <v>-4465.13</v>
          </cell>
          <cell r="H28">
            <v>-5778.04</v>
          </cell>
          <cell r="J28">
            <v>7237647.4900000021</v>
          </cell>
          <cell r="K28">
            <v>11467554.129999992</v>
          </cell>
          <cell r="L28">
            <v>1081182.73</v>
          </cell>
          <cell r="AA28">
            <v>16401687.509999994</v>
          </cell>
          <cell r="AC28">
            <v>4415140.26</v>
          </cell>
          <cell r="AD28">
            <v>317.33</v>
          </cell>
          <cell r="AE28">
            <v>1689944.84</v>
          </cell>
          <cell r="AO28">
            <v>6105402.4299999997</v>
          </cell>
          <cell r="AQ28">
            <v>22507089.939999994</v>
          </cell>
          <cell r="AS28" t="str">
            <v>ok</v>
          </cell>
          <cell r="AU28">
            <v>0</v>
          </cell>
          <cell r="AV28">
            <v>0</v>
          </cell>
          <cell r="AW28">
            <v>11467554.12999999</v>
          </cell>
          <cell r="AZ28">
            <v>11467554.12999999</v>
          </cell>
          <cell r="BA28" t="str">
            <v>ok</v>
          </cell>
          <cell r="BD28">
            <v>3585548.15</v>
          </cell>
          <cell r="BE28">
            <v>99659.46</v>
          </cell>
          <cell r="BF28">
            <v>2807437.5</v>
          </cell>
          <cell r="BG28">
            <v>0</v>
          </cell>
          <cell r="BH28">
            <v>0</v>
          </cell>
          <cell r="BI28">
            <v>0</v>
          </cell>
          <cell r="BJ28">
            <v>0</v>
          </cell>
          <cell r="BL28">
            <v>6492645.1099999994</v>
          </cell>
          <cell r="BN28">
            <v>3685207.61</v>
          </cell>
          <cell r="BO28">
            <v>305000.12</v>
          </cell>
          <cell r="BQ28">
            <v>0</v>
          </cell>
          <cell r="BR28">
            <v>173600.1</v>
          </cell>
          <cell r="BS28">
            <v>0</v>
          </cell>
          <cell r="BT28">
            <v>264184.90000000002</v>
          </cell>
          <cell r="BU28">
            <v>2217.2600000000002</v>
          </cell>
          <cell r="BV28">
            <v>0</v>
          </cell>
          <cell r="BW28">
            <v>0</v>
          </cell>
          <cell r="BX28">
            <v>2807437.5</v>
          </cell>
          <cell r="BY28">
            <v>0</v>
          </cell>
          <cell r="CA28">
            <v>7237647.4899999993</v>
          </cell>
          <cell r="CB28" t="str">
            <v>ok</v>
          </cell>
          <cell r="CC28">
            <v>939.8</v>
          </cell>
          <cell r="CD28">
            <v>32.53</v>
          </cell>
          <cell r="CE28">
            <v>1080210.3999999999</v>
          </cell>
          <cell r="CF28">
            <v>1081182.73</v>
          </cell>
          <cell r="CG28" t="str">
            <v>ok</v>
          </cell>
          <cell r="CH28">
            <v>0</v>
          </cell>
          <cell r="CP28">
            <v>0</v>
          </cell>
          <cell r="CQ28">
            <v>4415140.26</v>
          </cell>
          <cell r="CR28">
            <v>0</v>
          </cell>
          <cell r="CS28">
            <v>0</v>
          </cell>
          <cell r="CT28">
            <v>4415140.26</v>
          </cell>
          <cell r="CV28">
            <v>0</v>
          </cell>
          <cell r="CW28">
            <v>0</v>
          </cell>
          <cell r="CX28">
            <v>0</v>
          </cell>
          <cell r="CY28">
            <v>0</v>
          </cell>
          <cell r="CZ28">
            <v>0</v>
          </cell>
          <cell r="DB28">
            <v>0</v>
          </cell>
          <cell r="DC28">
            <v>0</v>
          </cell>
          <cell r="DD28">
            <v>0</v>
          </cell>
          <cell r="DF28">
            <v>0</v>
          </cell>
          <cell r="DH28">
            <v>4415140.26</v>
          </cell>
          <cell r="DI28">
            <v>0</v>
          </cell>
          <cell r="DN28">
            <v>-1086638.5</v>
          </cell>
          <cell r="DP28">
            <v>-608113.5</v>
          </cell>
          <cell r="DR28">
            <v>-608113.5</v>
          </cell>
          <cell r="DV28">
            <v>-608113.5</v>
          </cell>
          <cell r="DZ28">
            <v>173600.1</v>
          </cell>
        </row>
        <row r="29">
          <cell r="C29" t="str">
            <v>Jul05</v>
          </cell>
          <cell r="D29">
            <v>-471770.75</v>
          </cell>
          <cell r="E29">
            <v>-3411710.5</v>
          </cell>
          <cell r="F29">
            <v>-1564139.24</v>
          </cell>
          <cell r="G29">
            <v>-1138.69</v>
          </cell>
          <cell r="H29">
            <v>-114809.94</v>
          </cell>
          <cell r="J29">
            <v>3750550.4300000067</v>
          </cell>
          <cell r="K29">
            <v>9879395.9000000041</v>
          </cell>
          <cell r="L29">
            <v>1117372.6200000001</v>
          </cell>
          <cell r="AA29">
            <v>9183749.8300000094</v>
          </cell>
          <cell r="AC29">
            <v>4265739.49</v>
          </cell>
          <cell r="AD29">
            <v>169.4</v>
          </cell>
          <cell r="AE29">
            <v>1680087.87</v>
          </cell>
          <cell r="AO29">
            <v>5945996.7599999988</v>
          </cell>
          <cell r="AQ29">
            <v>15129746.590000007</v>
          </cell>
          <cell r="AS29" t="str">
            <v>ok</v>
          </cell>
          <cell r="AU29">
            <v>2424002.3199999998</v>
          </cell>
          <cell r="AV29">
            <v>0</v>
          </cell>
          <cell r="AW29">
            <v>7455393.5800000019</v>
          </cell>
          <cell r="AZ29">
            <v>9879395.9000000022</v>
          </cell>
          <cell r="BA29" t="str">
            <v>ok</v>
          </cell>
          <cell r="BD29">
            <v>3340253.97</v>
          </cell>
          <cell r="BE29">
            <v>0</v>
          </cell>
          <cell r="BF29">
            <v>0</v>
          </cell>
          <cell r="BG29">
            <v>0</v>
          </cell>
          <cell r="BH29">
            <v>0</v>
          </cell>
          <cell r="BI29">
            <v>0</v>
          </cell>
          <cell r="BJ29">
            <v>0</v>
          </cell>
          <cell r="BL29">
            <v>3340253.97</v>
          </cell>
          <cell r="BN29">
            <v>3340253.97</v>
          </cell>
          <cell r="BO29">
            <v>4679.6000000000004</v>
          </cell>
          <cell r="BQ29">
            <v>0</v>
          </cell>
          <cell r="BR29">
            <v>173808.93</v>
          </cell>
          <cell r="BS29">
            <v>0</v>
          </cell>
          <cell r="BT29">
            <v>229800.21</v>
          </cell>
          <cell r="BU29">
            <v>2007.72</v>
          </cell>
          <cell r="BV29">
            <v>0</v>
          </cell>
          <cell r="BW29">
            <v>0</v>
          </cell>
          <cell r="BX29">
            <v>0</v>
          </cell>
          <cell r="BY29">
            <v>0</v>
          </cell>
          <cell r="CA29">
            <v>3750550.43</v>
          </cell>
          <cell r="CB29" t="str">
            <v>ok</v>
          </cell>
          <cell r="CC29">
            <v>939.8</v>
          </cell>
          <cell r="CD29">
            <v>12.26</v>
          </cell>
          <cell r="CE29">
            <v>1116420.56</v>
          </cell>
          <cell r="CF29">
            <v>1117372.6200000001</v>
          </cell>
          <cell r="CG29" t="str">
            <v>ok</v>
          </cell>
          <cell r="CH29">
            <v>0</v>
          </cell>
          <cell r="CP29">
            <v>331113.69</v>
          </cell>
          <cell r="CQ29">
            <v>3242502.24</v>
          </cell>
          <cell r="CR29">
            <v>0</v>
          </cell>
          <cell r="CS29">
            <v>639277.25</v>
          </cell>
          <cell r="CT29">
            <v>4212893.18</v>
          </cell>
          <cell r="CV29">
            <v>6683.5</v>
          </cell>
          <cell r="CW29">
            <v>-12917.87</v>
          </cell>
          <cell r="CX29">
            <v>0</v>
          </cell>
          <cell r="CY29">
            <v>3640.53</v>
          </cell>
          <cell r="CZ29">
            <v>-2593.84</v>
          </cell>
          <cell r="DB29">
            <v>23643.46</v>
          </cell>
          <cell r="DC29">
            <v>31796.69</v>
          </cell>
          <cell r="DD29">
            <v>0</v>
          </cell>
          <cell r="DF29">
            <v>55440.15</v>
          </cell>
          <cell r="DH29">
            <v>4265739.49</v>
          </cell>
          <cell r="DI29">
            <v>0</v>
          </cell>
          <cell r="DN29">
            <v>-3411710.5</v>
          </cell>
          <cell r="DP29">
            <v>-471770.75</v>
          </cell>
          <cell r="DR29">
            <v>-471770.75</v>
          </cell>
          <cell r="DV29">
            <v>-471770.75</v>
          </cell>
          <cell r="DZ29">
            <v>173808.93</v>
          </cell>
        </row>
        <row r="30">
          <cell r="C30" t="str">
            <v>Aug05</v>
          </cell>
          <cell r="D30">
            <v>-1106919</v>
          </cell>
          <cell r="E30">
            <v>-5521839</v>
          </cell>
          <cell r="F30">
            <v>-1071574.1100000001</v>
          </cell>
          <cell r="G30">
            <v>0</v>
          </cell>
          <cell r="H30">
            <v>365.5</v>
          </cell>
          <cell r="J30">
            <v>6049999.7700000023</v>
          </cell>
          <cell r="K30">
            <v>16247084.38000001</v>
          </cell>
          <cell r="L30">
            <v>868373.51</v>
          </cell>
          <cell r="AA30">
            <v>15465491.050000014</v>
          </cell>
          <cell r="AC30">
            <v>7368277.9099999983</v>
          </cell>
          <cell r="AD30">
            <v>0</v>
          </cell>
          <cell r="AE30">
            <v>1071208.6100000001</v>
          </cell>
          <cell r="AO30">
            <v>8439486.5199999977</v>
          </cell>
          <cell r="AQ30">
            <v>23904977.570000011</v>
          </cell>
          <cell r="AS30" t="str">
            <v>ok</v>
          </cell>
          <cell r="AU30">
            <v>4574669.45</v>
          </cell>
          <cell r="AV30">
            <v>260126.1</v>
          </cell>
          <cell r="AW30">
            <v>11412288.830000009</v>
          </cell>
          <cell r="AZ30">
            <v>16247084.38000001</v>
          </cell>
          <cell r="BA30" t="str">
            <v>ok</v>
          </cell>
          <cell r="BD30">
            <v>4025184.75</v>
          </cell>
          <cell r="BE30">
            <v>154767.72</v>
          </cell>
          <cell r="BF30">
            <v>381780</v>
          </cell>
          <cell r="BG30">
            <v>0</v>
          </cell>
          <cell r="BH30">
            <v>1058930.1499999999</v>
          </cell>
          <cell r="BI30">
            <v>0</v>
          </cell>
          <cell r="BJ30">
            <v>260126.1</v>
          </cell>
          <cell r="BL30">
            <v>5880788.7199999988</v>
          </cell>
          <cell r="BN30">
            <v>4179952.47</v>
          </cell>
          <cell r="BO30">
            <v>61493</v>
          </cell>
          <cell r="BQ30">
            <v>0</v>
          </cell>
          <cell r="BR30">
            <v>136187.73000000001</v>
          </cell>
          <cell r="BS30">
            <v>0</v>
          </cell>
          <cell r="BT30">
            <v>229856.32</v>
          </cell>
          <cell r="BU30">
            <v>1800.1</v>
          </cell>
          <cell r="BV30">
            <v>0</v>
          </cell>
          <cell r="BW30">
            <v>0</v>
          </cell>
          <cell r="BX30">
            <v>381780</v>
          </cell>
          <cell r="BY30">
            <v>1058930.1499999999</v>
          </cell>
          <cell r="CA30">
            <v>6049999.7700000014</v>
          </cell>
          <cell r="CB30" t="str">
            <v>ok</v>
          </cell>
          <cell r="CC30">
            <v>939.8</v>
          </cell>
          <cell r="CD30">
            <v>0</v>
          </cell>
          <cell r="CE30">
            <v>867433.71</v>
          </cell>
          <cell r="CF30">
            <v>868373.51</v>
          </cell>
          <cell r="CG30" t="str">
            <v>ok</v>
          </cell>
          <cell r="CH30">
            <v>0</v>
          </cell>
          <cell r="CP30">
            <v>0</v>
          </cell>
          <cell r="CQ30">
            <v>6365521.5599999987</v>
          </cell>
          <cell r="CR30">
            <v>0</v>
          </cell>
          <cell r="CS30">
            <v>769162.93</v>
          </cell>
          <cell r="CT30">
            <v>7134684.4899999984</v>
          </cell>
          <cell r="CV30">
            <v>0</v>
          </cell>
          <cell r="CW30">
            <v>4935.45</v>
          </cell>
          <cell r="CX30">
            <v>0</v>
          </cell>
          <cell r="CY30">
            <v>0</v>
          </cell>
          <cell r="CZ30">
            <v>4935.45</v>
          </cell>
          <cell r="DB30">
            <v>0</v>
          </cell>
          <cell r="DC30">
            <v>228657.97</v>
          </cell>
          <cell r="DD30">
            <v>0</v>
          </cell>
          <cell r="DF30">
            <v>228657.97</v>
          </cell>
          <cell r="DH30">
            <v>7368277.9099999983</v>
          </cell>
          <cell r="DI30">
            <v>0</v>
          </cell>
          <cell r="DN30">
            <v>-5521839</v>
          </cell>
          <cell r="DP30">
            <v>-1106919</v>
          </cell>
          <cell r="DR30">
            <v>-1106919</v>
          </cell>
          <cell r="DV30">
            <v>-1106919</v>
          </cell>
          <cell r="DZ30">
            <v>136187.73000000001</v>
          </cell>
        </row>
        <row r="31">
          <cell r="C31" t="str">
            <v>Sep05</v>
          </cell>
          <cell r="D31">
            <v>-2258787</v>
          </cell>
          <cell r="E31">
            <v>-3697945.75</v>
          </cell>
          <cell r="F31">
            <v>-565490.43999999994</v>
          </cell>
          <cell r="G31">
            <v>0</v>
          </cell>
          <cell r="H31">
            <v>-6593.77</v>
          </cell>
          <cell r="J31">
            <v>10742852.9</v>
          </cell>
          <cell r="K31">
            <v>22075360.079999965</v>
          </cell>
          <cell r="L31">
            <v>519928.6</v>
          </cell>
          <cell r="AA31">
            <v>26809324.619999968</v>
          </cell>
          <cell r="AC31">
            <v>9073207.3000000007</v>
          </cell>
          <cell r="AD31">
            <v>1656.59</v>
          </cell>
          <cell r="AE31">
            <v>572084.21</v>
          </cell>
          <cell r="AO31">
            <v>9646948.1000000015</v>
          </cell>
          <cell r="AQ31">
            <v>36456272.719999969</v>
          </cell>
          <cell r="AS31" t="str">
            <v>ok</v>
          </cell>
          <cell r="AU31">
            <v>2014183.35</v>
          </cell>
          <cell r="AV31">
            <v>1421589.32</v>
          </cell>
          <cell r="AW31">
            <v>18639587.409999982</v>
          </cell>
          <cell r="AX31">
            <v>0</v>
          </cell>
          <cell r="AZ31">
            <v>22075360.07999998</v>
          </cell>
          <cell r="BA31" t="str">
            <v>ok</v>
          </cell>
          <cell r="BD31">
            <v>8524095.25</v>
          </cell>
          <cell r="BE31">
            <v>269018.88</v>
          </cell>
          <cell r="BF31">
            <v>0</v>
          </cell>
          <cell r="BG31">
            <v>0</v>
          </cell>
          <cell r="BH31">
            <v>1313653.79</v>
          </cell>
          <cell r="BI31">
            <v>183405.65</v>
          </cell>
          <cell r="BJ31">
            <v>1421589.32</v>
          </cell>
          <cell r="BL31">
            <v>11711762.890000001</v>
          </cell>
          <cell r="BN31">
            <v>8793114.1300000008</v>
          </cell>
          <cell r="BO31">
            <v>94606.18</v>
          </cell>
          <cell r="BQ31">
            <v>0</v>
          </cell>
          <cell r="BR31">
            <v>132680.57</v>
          </cell>
          <cell r="BS31">
            <v>0</v>
          </cell>
          <cell r="BT31">
            <v>222918.9</v>
          </cell>
          <cell r="BU31">
            <v>2473.6799999999998</v>
          </cell>
          <cell r="BV31">
            <v>0</v>
          </cell>
          <cell r="BW31">
            <v>0</v>
          </cell>
          <cell r="BX31">
            <v>0</v>
          </cell>
          <cell r="BY31">
            <v>1497059.44</v>
          </cell>
          <cell r="CA31">
            <v>10742852.9</v>
          </cell>
          <cell r="CB31" t="str">
            <v>ok</v>
          </cell>
          <cell r="CC31">
            <v>939.8</v>
          </cell>
          <cell r="CD31">
            <v>80.849999999999994</v>
          </cell>
          <cell r="CE31">
            <v>518907.95</v>
          </cell>
          <cell r="CF31">
            <v>519928.6</v>
          </cell>
          <cell r="CG31" t="str">
            <v>ok</v>
          </cell>
          <cell r="CH31">
            <v>0</v>
          </cell>
          <cell r="CP31">
            <v>7328.85</v>
          </cell>
          <cell r="CQ31">
            <v>7051644.4699999979</v>
          </cell>
          <cell r="CR31">
            <v>520839.63</v>
          </cell>
          <cell r="CS31">
            <v>1474340.38</v>
          </cell>
          <cell r="CT31">
            <v>9054153.3299999982</v>
          </cell>
          <cell r="CV31">
            <v>0</v>
          </cell>
          <cell r="CW31">
            <v>5697.75</v>
          </cell>
          <cell r="CX31">
            <v>7149.79</v>
          </cell>
          <cell r="CY31">
            <v>0</v>
          </cell>
          <cell r="CZ31">
            <v>12847.54</v>
          </cell>
          <cell r="DB31">
            <v>1371.74</v>
          </cell>
          <cell r="DC31">
            <v>4834.6899999999996</v>
          </cell>
          <cell r="DD31">
            <v>0</v>
          </cell>
          <cell r="DF31">
            <v>6206.43</v>
          </cell>
          <cell r="DH31">
            <v>9073207.2999999989</v>
          </cell>
          <cell r="DI31">
            <v>0</v>
          </cell>
          <cell r="DN31">
            <v>-3697945.75</v>
          </cell>
          <cell r="DP31">
            <v>-2258787</v>
          </cell>
          <cell r="DR31">
            <v>-2258787</v>
          </cell>
          <cell r="DV31">
            <v>-2258787</v>
          </cell>
          <cell r="DZ31">
            <v>132680.57</v>
          </cell>
        </row>
        <row r="32">
          <cell r="C32" t="str">
            <v>Oct05</v>
          </cell>
          <cell r="D32">
            <v>-1476268.5</v>
          </cell>
          <cell r="E32">
            <v>-1857890.25</v>
          </cell>
          <cell r="F32">
            <v>-494326.43</v>
          </cell>
          <cell r="G32">
            <v>-22384.45</v>
          </cell>
          <cell r="H32">
            <v>-8064.06</v>
          </cell>
          <cell r="J32">
            <v>14519634.959999988</v>
          </cell>
          <cell r="K32">
            <v>17479130.550000001</v>
          </cell>
          <cell r="L32">
            <v>322613.34999999998</v>
          </cell>
          <cell r="AA32">
            <v>28462445.169999991</v>
          </cell>
          <cell r="AC32">
            <v>7238946.0900000008</v>
          </cell>
          <cell r="AD32">
            <v>0</v>
          </cell>
          <cell r="AE32">
            <v>524774.93999999994</v>
          </cell>
          <cell r="AO32">
            <v>7763721.0300000012</v>
          </cell>
          <cell r="AQ32">
            <v>36226166.199999988</v>
          </cell>
          <cell r="AS32" t="str">
            <v>ok</v>
          </cell>
          <cell r="AU32">
            <v>481106.84</v>
          </cell>
          <cell r="AV32">
            <v>1133804.57</v>
          </cell>
          <cell r="AW32">
            <v>15864219.140000001</v>
          </cell>
          <cell r="AX32">
            <v>0</v>
          </cell>
          <cell r="AZ32">
            <v>17479130.550000001</v>
          </cell>
          <cell r="BA32" t="str">
            <v>ok</v>
          </cell>
          <cell r="BD32">
            <v>9511409.4000000004</v>
          </cell>
          <cell r="BE32">
            <v>175003.2</v>
          </cell>
          <cell r="BF32">
            <v>391680</v>
          </cell>
          <cell r="BG32">
            <v>0</v>
          </cell>
          <cell r="BH32">
            <v>3152484.52</v>
          </cell>
          <cell r="BI32">
            <v>700070.14</v>
          </cell>
          <cell r="BJ32">
            <v>1133804.57</v>
          </cell>
          <cell r="BL32">
            <v>15064451.83</v>
          </cell>
          <cell r="BN32">
            <v>9686412.5999999996</v>
          </cell>
          <cell r="BO32">
            <v>201054.33</v>
          </cell>
          <cell r="BQ32">
            <v>0</v>
          </cell>
          <cell r="BR32">
            <v>166218.29999999999</v>
          </cell>
          <cell r="BS32">
            <v>0</v>
          </cell>
          <cell r="BT32">
            <v>217706.49</v>
          </cell>
          <cell r="BU32">
            <v>4008.58</v>
          </cell>
          <cell r="BV32">
            <v>0</v>
          </cell>
          <cell r="BW32">
            <v>0</v>
          </cell>
          <cell r="BX32">
            <v>391680</v>
          </cell>
          <cell r="BY32">
            <v>3852554.66</v>
          </cell>
          <cell r="CA32">
            <v>14519634.960000001</v>
          </cell>
          <cell r="CB32" t="str">
            <v>ok</v>
          </cell>
          <cell r="CC32">
            <v>939.8</v>
          </cell>
          <cell r="CD32">
            <v>0</v>
          </cell>
          <cell r="CE32">
            <v>321673.55</v>
          </cell>
          <cell r="CF32">
            <v>322613.34999999998</v>
          </cell>
          <cell r="CG32" t="str">
            <v>ok</v>
          </cell>
          <cell r="CH32">
            <v>0</v>
          </cell>
          <cell r="CP32">
            <v>38985.86</v>
          </cell>
          <cell r="CQ32">
            <v>5751878.7700000023</v>
          </cell>
          <cell r="CR32">
            <v>861109</v>
          </cell>
          <cell r="CS32">
            <v>488010.42</v>
          </cell>
          <cell r="CT32">
            <v>7139984.0500000026</v>
          </cell>
          <cell r="CV32">
            <v>6275.56</v>
          </cell>
          <cell r="CW32">
            <v>183.84</v>
          </cell>
          <cell r="CX32">
            <v>81193.710000000006</v>
          </cell>
          <cell r="CY32">
            <v>0</v>
          </cell>
          <cell r="CZ32">
            <v>87653.11</v>
          </cell>
          <cell r="DB32">
            <v>692.68</v>
          </cell>
          <cell r="DC32">
            <v>10616.25</v>
          </cell>
          <cell r="DD32">
            <v>0</v>
          </cell>
          <cell r="DF32">
            <v>11308.93</v>
          </cell>
          <cell r="DH32">
            <v>7238946.0900000026</v>
          </cell>
          <cell r="DI32">
            <v>0</v>
          </cell>
          <cell r="DN32">
            <v>-1857890.25</v>
          </cell>
          <cell r="DP32">
            <v>-1476268.5</v>
          </cell>
          <cell r="DR32">
            <v>-1476268.5</v>
          </cell>
          <cell r="DV32">
            <v>-1476268.5</v>
          </cell>
          <cell r="DZ32">
            <v>166218.29999999999</v>
          </cell>
        </row>
        <row r="33">
          <cell r="C33" t="str">
            <v>Nov05</v>
          </cell>
          <cell r="D33">
            <v>3178314.75</v>
          </cell>
          <cell r="E33">
            <v>643619.75</v>
          </cell>
          <cell r="F33">
            <v>-1055587.42</v>
          </cell>
          <cell r="G33">
            <v>-7024.2</v>
          </cell>
          <cell r="H33">
            <v>-800.79</v>
          </cell>
          <cell r="J33">
            <v>10847331.919999994</v>
          </cell>
          <cell r="K33">
            <v>19721686.59999999</v>
          </cell>
          <cell r="L33">
            <v>2466823.1</v>
          </cell>
          <cell r="AA33">
            <v>35794363.709999986</v>
          </cell>
          <cell r="AC33">
            <v>6041432.79</v>
          </cell>
          <cell r="AD33">
            <v>0</v>
          </cell>
          <cell r="AE33">
            <v>1063412.4099999999</v>
          </cell>
          <cell r="AO33">
            <v>7104845.2000000002</v>
          </cell>
          <cell r="AQ33">
            <v>42899208.909999989</v>
          </cell>
          <cell r="AS33" t="str">
            <v>ok</v>
          </cell>
          <cell r="AU33">
            <v>700286.57</v>
          </cell>
          <cell r="AV33">
            <v>0</v>
          </cell>
          <cell r="AW33">
            <v>19021400.030000005</v>
          </cell>
          <cell r="AX33">
            <v>0</v>
          </cell>
          <cell r="AZ33">
            <v>19721686.600000005</v>
          </cell>
          <cell r="BA33" t="str">
            <v>ok</v>
          </cell>
          <cell r="BD33">
            <v>9886393.2499999981</v>
          </cell>
          <cell r="BE33">
            <v>17468.759999999998</v>
          </cell>
          <cell r="BF33">
            <v>0</v>
          </cell>
          <cell r="BG33">
            <v>0</v>
          </cell>
          <cell r="BH33">
            <v>0</v>
          </cell>
          <cell r="BI33">
            <v>292424.53999999998</v>
          </cell>
          <cell r="BJ33">
            <v>0</v>
          </cell>
          <cell r="BL33">
            <v>10196286.549999997</v>
          </cell>
          <cell r="BN33">
            <v>9903862.0099999979</v>
          </cell>
          <cell r="BO33">
            <v>153673.37</v>
          </cell>
          <cell r="BQ33">
            <v>0</v>
          </cell>
          <cell r="BR33">
            <v>272048.90000000002</v>
          </cell>
          <cell r="BS33">
            <v>0</v>
          </cell>
          <cell r="BT33">
            <v>221268.9</v>
          </cell>
          <cell r="BU33">
            <v>4054.2</v>
          </cell>
          <cell r="BV33">
            <v>0</v>
          </cell>
          <cell r="BW33">
            <v>0</v>
          </cell>
          <cell r="BX33">
            <v>0</v>
          </cell>
          <cell r="BY33">
            <v>292424.53999999998</v>
          </cell>
          <cell r="CA33">
            <v>10847331.919999998</v>
          </cell>
          <cell r="CB33" t="str">
            <v>ok</v>
          </cell>
          <cell r="CC33">
            <v>939.8</v>
          </cell>
          <cell r="CD33">
            <v>0</v>
          </cell>
          <cell r="CE33">
            <v>2465883.2999999998</v>
          </cell>
          <cell r="CF33">
            <v>2466823.1</v>
          </cell>
          <cell r="CG33" t="str">
            <v>ok</v>
          </cell>
          <cell r="CH33">
            <v>0</v>
          </cell>
          <cell r="CP33">
            <v>80039.44</v>
          </cell>
          <cell r="CQ33">
            <v>4752022.79</v>
          </cell>
          <cell r="CR33">
            <v>1136928.95</v>
          </cell>
          <cell r="CS33">
            <v>0</v>
          </cell>
          <cell r="CT33">
            <v>5968991.1800000006</v>
          </cell>
          <cell r="CV33">
            <v>1593.93</v>
          </cell>
          <cell r="CW33">
            <v>0</v>
          </cell>
          <cell r="CX33">
            <v>64450.89</v>
          </cell>
          <cell r="CY33">
            <v>0</v>
          </cell>
          <cell r="CZ33">
            <v>66044.820000000007</v>
          </cell>
          <cell r="DB33">
            <v>6396.79</v>
          </cell>
          <cell r="DC33">
            <v>0</v>
          </cell>
          <cell r="DD33">
            <v>0</v>
          </cell>
          <cell r="DF33">
            <v>6396.79</v>
          </cell>
          <cell r="DH33">
            <v>6041432.7900000019</v>
          </cell>
          <cell r="DI33">
            <v>0</v>
          </cell>
          <cell r="DN33">
            <v>643619.75</v>
          </cell>
          <cell r="DP33">
            <v>3178314.75</v>
          </cell>
          <cell r="DR33">
            <v>3178314.75</v>
          </cell>
          <cell r="DV33">
            <v>3178314.75</v>
          </cell>
          <cell r="DZ33">
            <v>272048.90000000002</v>
          </cell>
        </row>
        <row r="34">
          <cell r="C34" t="str">
            <v>Dec05</v>
          </cell>
          <cell r="D34">
            <v>-499536.75</v>
          </cell>
          <cell r="E34">
            <v>-2781390.75</v>
          </cell>
          <cell r="F34">
            <v>-1070428.71</v>
          </cell>
          <cell r="G34">
            <v>-5.7</v>
          </cell>
          <cell r="H34">
            <v>-1208.1400000000001</v>
          </cell>
          <cell r="J34">
            <v>11011500.289999986</v>
          </cell>
          <cell r="K34">
            <v>15153566.969999995</v>
          </cell>
          <cell r="L34">
            <v>3495932.78</v>
          </cell>
          <cell r="AA34">
            <v>25308429.989999983</v>
          </cell>
          <cell r="AC34">
            <v>4743444.4800000004</v>
          </cell>
          <cell r="AD34">
            <v>0</v>
          </cell>
          <cell r="AE34">
            <v>1071642.55</v>
          </cell>
          <cell r="AO34">
            <v>5815087.0300000012</v>
          </cell>
          <cell r="AQ34">
            <v>31123517.019999985</v>
          </cell>
          <cell r="AS34" t="str">
            <v>ok</v>
          </cell>
          <cell r="AU34">
            <v>1281815.56</v>
          </cell>
          <cell r="AV34">
            <v>0</v>
          </cell>
          <cell r="AW34">
            <v>13871751.409999998</v>
          </cell>
          <cell r="AX34">
            <v>0</v>
          </cell>
          <cell r="AZ34">
            <v>15153566.969999999</v>
          </cell>
          <cell r="BA34" t="str">
            <v>ok</v>
          </cell>
          <cell r="BD34">
            <v>6977472.7500000009</v>
          </cell>
          <cell r="BE34">
            <v>410015.3</v>
          </cell>
          <cell r="BF34">
            <v>167700</v>
          </cell>
          <cell r="BG34">
            <v>0</v>
          </cell>
          <cell r="BH34">
            <v>1436100.05</v>
          </cell>
          <cell r="BI34">
            <v>155152.60999999999</v>
          </cell>
          <cell r="BJ34">
            <v>0</v>
          </cell>
          <cell r="BL34">
            <v>9146440.7100000009</v>
          </cell>
          <cell r="BN34">
            <v>7387488.0500000007</v>
          </cell>
          <cell r="BO34">
            <v>167741.91</v>
          </cell>
          <cell r="BQ34">
            <v>0</v>
          </cell>
          <cell r="BR34">
            <v>1471729.4</v>
          </cell>
          <cell r="BS34">
            <v>0</v>
          </cell>
          <cell r="BT34">
            <v>218887.59</v>
          </cell>
          <cell r="BU34">
            <v>6700.68</v>
          </cell>
          <cell r="BV34">
            <v>0</v>
          </cell>
          <cell r="BW34">
            <v>0</v>
          </cell>
          <cell r="BX34">
            <v>167700</v>
          </cell>
          <cell r="BY34">
            <v>1591252.66</v>
          </cell>
          <cell r="CA34">
            <v>11011500.290000001</v>
          </cell>
          <cell r="CB34" t="str">
            <v>ok</v>
          </cell>
          <cell r="CC34">
            <v>939.8</v>
          </cell>
          <cell r="CD34">
            <v>0</v>
          </cell>
          <cell r="CE34">
            <v>3494992.98</v>
          </cell>
          <cell r="CF34">
            <v>3495932.78</v>
          </cell>
          <cell r="CG34" t="str">
            <v>ok</v>
          </cell>
          <cell r="CH34">
            <v>0</v>
          </cell>
          <cell r="CP34">
            <v>50486.01</v>
          </cell>
          <cell r="CQ34">
            <v>3418316.29</v>
          </cell>
          <cell r="CR34">
            <v>1275191.6399999999</v>
          </cell>
          <cell r="CS34">
            <v>0</v>
          </cell>
          <cell r="CT34">
            <v>4743993.9400000004</v>
          </cell>
          <cell r="CV34">
            <v>0</v>
          </cell>
          <cell r="CW34">
            <v>-549.46</v>
          </cell>
          <cell r="CX34">
            <v>0</v>
          </cell>
          <cell r="CY34">
            <v>0</v>
          </cell>
          <cell r="CZ34">
            <v>-549.46</v>
          </cell>
          <cell r="DB34">
            <v>0</v>
          </cell>
          <cell r="DC34">
            <v>0</v>
          </cell>
          <cell r="DD34">
            <v>0</v>
          </cell>
          <cell r="DF34">
            <v>0</v>
          </cell>
          <cell r="DH34">
            <v>4743444.4800000004</v>
          </cell>
          <cell r="DI34">
            <v>0</v>
          </cell>
          <cell r="DN34">
            <v>-2781390.75</v>
          </cell>
          <cell r="DP34">
            <v>-499536.75</v>
          </cell>
          <cell r="DR34">
            <v>-499536.75</v>
          </cell>
          <cell r="DV34">
            <v>-499536.75</v>
          </cell>
          <cell r="DZ34">
            <v>1471729.4</v>
          </cell>
        </row>
        <row r="35">
          <cell r="C35" t="str">
            <v>Jan06</v>
          </cell>
          <cell r="D35">
            <v>3269538.5</v>
          </cell>
          <cell r="E35">
            <v>3556718.7</v>
          </cell>
          <cell r="F35">
            <v>-554726.37</v>
          </cell>
          <cell r="G35">
            <v>-1311.84</v>
          </cell>
          <cell r="H35">
            <v>-1784.36</v>
          </cell>
          <cell r="I35">
            <v>0</v>
          </cell>
          <cell r="J35">
            <v>13383552.25</v>
          </cell>
          <cell r="K35">
            <v>10101355.099999996</v>
          </cell>
          <cell r="L35">
            <v>2458429.83</v>
          </cell>
          <cell r="AA35">
            <v>32211771.810000017</v>
          </cell>
          <cell r="AC35">
            <v>4862744.58</v>
          </cell>
          <cell r="AD35">
            <v>63598.7</v>
          </cell>
          <cell r="AE35">
            <v>557822.56999999995</v>
          </cell>
          <cell r="AO35">
            <v>5484165.8500000006</v>
          </cell>
          <cell r="AQ35">
            <v>37695937.660000019</v>
          </cell>
          <cell r="AS35" t="str">
            <v>ok</v>
          </cell>
          <cell r="AU35">
            <v>223558.24</v>
          </cell>
          <cell r="AV35">
            <v>0</v>
          </cell>
          <cell r="AW35">
            <v>9877796.8599999957</v>
          </cell>
          <cell r="AX35">
            <v>0</v>
          </cell>
          <cell r="AZ35">
            <v>10101355.099999996</v>
          </cell>
          <cell r="BA35" t="str">
            <v>ok</v>
          </cell>
          <cell r="BD35">
            <v>2947065.39</v>
          </cell>
          <cell r="BE35">
            <v>307887.68</v>
          </cell>
          <cell r="BF35">
            <v>0</v>
          </cell>
          <cell r="BG35">
            <v>0</v>
          </cell>
          <cell r="BH35">
            <v>6196427.4300000006</v>
          </cell>
          <cell r="BI35">
            <v>43857.120000000003</v>
          </cell>
          <cell r="BJ35">
            <v>0</v>
          </cell>
          <cell r="BL35">
            <v>9495237.6199999992</v>
          </cell>
          <cell r="BN35">
            <v>3254953.07</v>
          </cell>
          <cell r="BO35">
            <v>21131.34</v>
          </cell>
          <cell r="BP35">
            <v>0</v>
          </cell>
          <cell r="BQ35">
            <v>0</v>
          </cell>
          <cell r="BR35">
            <v>3643711.49</v>
          </cell>
          <cell r="BS35">
            <v>0</v>
          </cell>
          <cell r="BT35">
            <v>218606.42</v>
          </cell>
          <cell r="BU35">
            <v>4865.38</v>
          </cell>
          <cell r="BV35">
            <v>0</v>
          </cell>
          <cell r="BW35">
            <v>0</v>
          </cell>
          <cell r="BX35">
            <v>0</v>
          </cell>
          <cell r="BY35">
            <v>6240284.5500000007</v>
          </cell>
          <cell r="CA35">
            <v>13383552.25</v>
          </cell>
          <cell r="CB35" t="str">
            <v>ok</v>
          </cell>
          <cell r="CC35">
            <v>939.8</v>
          </cell>
          <cell r="CD35">
            <v>2688.57</v>
          </cell>
          <cell r="CE35">
            <v>2454801.46</v>
          </cell>
          <cell r="CF35">
            <v>2458429.83</v>
          </cell>
          <cell r="CG35" t="str">
            <v>ok</v>
          </cell>
          <cell r="CH35">
            <v>0</v>
          </cell>
          <cell r="CP35">
            <v>33416.99</v>
          </cell>
          <cell r="CQ35">
            <v>4417668.3899999997</v>
          </cell>
          <cell r="CR35">
            <v>405465.85</v>
          </cell>
          <cell r="CS35">
            <v>0</v>
          </cell>
          <cell r="CT35">
            <v>4856551.2300000004</v>
          </cell>
          <cell r="CV35">
            <v>0</v>
          </cell>
          <cell r="CW35">
            <v>0</v>
          </cell>
          <cell r="CX35">
            <v>6193.35</v>
          </cell>
          <cell r="CY35">
            <v>0</v>
          </cell>
          <cell r="CZ35">
            <v>6193.35</v>
          </cell>
          <cell r="DB35">
            <v>0</v>
          </cell>
          <cell r="DC35">
            <v>0</v>
          </cell>
          <cell r="DD35">
            <v>0</v>
          </cell>
          <cell r="DF35">
            <v>0</v>
          </cell>
          <cell r="DH35">
            <v>4862744.58</v>
          </cell>
          <cell r="DI35">
            <v>0</v>
          </cell>
          <cell r="DN35">
            <v>3556718.7</v>
          </cell>
          <cell r="DP35">
            <v>3269538.5</v>
          </cell>
          <cell r="DR35">
            <v>3269538.5</v>
          </cell>
          <cell r="DS35">
            <v>0</v>
          </cell>
          <cell r="DU35">
            <v>0</v>
          </cell>
          <cell r="DV35">
            <v>3269538.5</v>
          </cell>
          <cell r="DZ35">
            <v>3643711.49</v>
          </cell>
        </row>
        <row r="36">
          <cell r="C36" t="str">
            <v>Feb06</v>
          </cell>
          <cell r="D36">
            <v>3179771.82</v>
          </cell>
          <cell r="E36">
            <v>4486747.54</v>
          </cell>
          <cell r="F36">
            <v>-626989.94999999995</v>
          </cell>
          <cell r="G36">
            <v>-415.1</v>
          </cell>
          <cell r="H36">
            <v>-2932.26</v>
          </cell>
          <cell r="I36">
            <v>0</v>
          </cell>
          <cell r="J36">
            <v>8361575.1400000006</v>
          </cell>
          <cell r="K36">
            <v>8347621.2399999965</v>
          </cell>
          <cell r="L36">
            <v>1327865.48</v>
          </cell>
          <cell r="AA36">
            <v>25073243.909999985</v>
          </cell>
          <cell r="AC36">
            <v>2753344.61</v>
          </cell>
          <cell r="AD36">
            <v>453073.17</v>
          </cell>
          <cell r="AE36">
            <v>630337.31000000006</v>
          </cell>
          <cell r="AO36">
            <v>3836755.09</v>
          </cell>
          <cell r="AQ36">
            <v>28909998.999999985</v>
          </cell>
          <cell r="AS36" t="str">
            <v>ok</v>
          </cell>
          <cell r="AU36">
            <v>163631.79999999999</v>
          </cell>
          <cell r="AV36">
            <v>0</v>
          </cell>
          <cell r="AW36">
            <v>8183989.4399999995</v>
          </cell>
          <cell r="AX36">
            <v>0</v>
          </cell>
          <cell r="AZ36">
            <v>8347621.2399999993</v>
          </cell>
          <cell r="BA36" t="str">
            <v>ok</v>
          </cell>
          <cell r="BD36">
            <v>4046082.3</v>
          </cell>
          <cell r="BE36">
            <v>347442.58</v>
          </cell>
          <cell r="BF36">
            <v>0</v>
          </cell>
          <cell r="BG36">
            <v>0</v>
          </cell>
          <cell r="BH36">
            <v>917685</v>
          </cell>
          <cell r="BI36">
            <v>0</v>
          </cell>
          <cell r="BJ36">
            <v>0</v>
          </cell>
          <cell r="BL36">
            <v>5311209.88</v>
          </cell>
          <cell r="BN36">
            <v>4393524.88</v>
          </cell>
          <cell r="BO36">
            <v>97510.53</v>
          </cell>
          <cell r="BP36">
            <v>0</v>
          </cell>
          <cell r="BQ36">
            <v>0</v>
          </cell>
          <cell r="BR36">
            <v>2735024.18</v>
          </cell>
          <cell r="BS36">
            <v>0</v>
          </cell>
          <cell r="BT36">
            <v>214481.4</v>
          </cell>
          <cell r="BU36">
            <v>3349.15</v>
          </cell>
          <cell r="BV36">
            <v>0</v>
          </cell>
          <cell r="BW36">
            <v>0</v>
          </cell>
          <cell r="BX36">
            <v>0</v>
          </cell>
          <cell r="BY36">
            <v>917685</v>
          </cell>
          <cell r="CA36">
            <v>8361575.1400000006</v>
          </cell>
          <cell r="CB36" t="str">
            <v>ok</v>
          </cell>
          <cell r="CC36">
            <v>939.8</v>
          </cell>
          <cell r="CD36">
            <v>21843.91</v>
          </cell>
          <cell r="CE36">
            <v>1305081.77</v>
          </cell>
          <cell r="CF36">
            <v>1327865.48</v>
          </cell>
          <cell r="CG36" t="str">
            <v>ok</v>
          </cell>
          <cell r="CH36">
            <v>0</v>
          </cell>
          <cell r="CP36">
            <v>8464.31</v>
          </cell>
          <cell r="CQ36">
            <v>2706638.31</v>
          </cell>
          <cell r="CR36">
            <v>15982.87</v>
          </cell>
          <cell r="CS36">
            <v>0</v>
          </cell>
          <cell r="CT36">
            <v>2731085.49</v>
          </cell>
          <cell r="CV36">
            <v>6159.87</v>
          </cell>
          <cell r="CW36">
            <v>15490.33</v>
          </cell>
          <cell r="CX36">
            <v>0</v>
          </cell>
          <cell r="CY36">
            <v>0</v>
          </cell>
          <cell r="CZ36">
            <v>21650.2</v>
          </cell>
          <cell r="DB36">
            <v>0</v>
          </cell>
          <cell r="DC36">
            <v>608.91999999999996</v>
          </cell>
          <cell r="DD36">
            <v>0</v>
          </cell>
          <cell r="DF36">
            <v>608.91999999999996</v>
          </cell>
          <cell r="DH36">
            <v>2753344.61</v>
          </cell>
          <cell r="DI36">
            <v>0</v>
          </cell>
          <cell r="DN36">
            <v>4486747.54</v>
          </cell>
          <cell r="DP36">
            <v>3179771.82</v>
          </cell>
          <cell r="DR36">
            <v>3179771.82</v>
          </cell>
          <cell r="DS36">
            <v>0</v>
          </cell>
          <cell r="DU36">
            <v>0</v>
          </cell>
          <cell r="DV36">
            <v>3179771.82</v>
          </cell>
          <cell r="DZ36">
            <v>2735024.18</v>
          </cell>
        </row>
        <row r="37">
          <cell r="C37" t="str">
            <v>Mar06</v>
          </cell>
          <cell r="D37">
            <v>-67824.799999999814</v>
          </cell>
          <cell r="E37">
            <v>385905.68999999948</v>
          </cell>
          <cell r="F37">
            <v>-702950.09</v>
          </cell>
          <cell r="G37">
            <v>-2.9</v>
          </cell>
          <cell r="H37">
            <v>-2009.98</v>
          </cell>
          <cell r="I37">
            <v>0</v>
          </cell>
          <cell r="J37">
            <v>5905643.6000000006</v>
          </cell>
          <cell r="K37">
            <v>8078822.1000000034</v>
          </cell>
          <cell r="L37">
            <v>2023244.75</v>
          </cell>
          <cell r="AA37">
            <v>15620828.369999995</v>
          </cell>
          <cell r="AC37">
            <v>2446701.92</v>
          </cell>
          <cell r="AD37">
            <v>336338.69</v>
          </cell>
          <cell r="AE37">
            <v>704962.97</v>
          </cell>
          <cell r="AO37">
            <v>3488003.58</v>
          </cell>
          <cell r="AQ37">
            <v>19108831.949999996</v>
          </cell>
          <cell r="AS37" t="str">
            <v>ok</v>
          </cell>
          <cell r="AU37">
            <v>392987.95</v>
          </cell>
          <cell r="AV37">
            <v>0</v>
          </cell>
          <cell r="AW37">
            <v>7685834.1500000022</v>
          </cell>
          <cell r="AX37">
            <v>0</v>
          </cell>
          <cell r="AZ37">
            <v>8078822.1000000024</v>
          </cell>
          <cell r="BA37" t="str">
            <v>ok</v>
          </cell>
          <cell r="BD37">
            <v>3129031.25</v>
          </cell>
          <cell r="BE37">
            <v>170805.86</v>
          </cell>
          <cell r="BF37">
            <v>0</v>
          </cell>
          <cell r="BG37">
            <v>0</v>
          </cell>
          <cell r="BH37">
            <v>393343.02</v>
          </cell>
          <cell r="BI37">
            <v>127500.39</v>
          </cell>
          <cell r="BJ37">
            <v>0</v>
          </cell>
          <cell r="BL37">
            <v>3820680.52</v>
          </cell>
          <cell r="BN37">
            <v>3299837.11</v>
          </cell>
          <cell r="BO37">
            <v>103592.58</v>
          </cell>
          <cell r="BP37">
            <v>0</v>
          </cell>
          <cell r="BQ37">
            <v>0</v>
          </cell>
          <cell r="BR37">
            <v>1765172.35</v>
          </cell>
          <cell r="BS37">
            <v>0</v>
          </cell>
          <cell r="BT37">
            <v>213375.17</v>
          </cell>
          <cell r="BU37">
            <v>2822.98</v>
          </cell>
          <cell r="BV37">
            <v>0</v>
          </cell>
          <cell r="BW37">
            <v>0</v>
          </cell>
          <cell r="BX37">
            <v>0</v>
          </cell>
          <cell r="BY37">
            <v>520843.41</v>
          </cell>
          <cell r="CA37">
            <v>5905643.6000000006</v>
          </cell>
          <cell r="CB37" t="str">
            <v>ok</v>
          </cell>
          <cell r="CC37">
            <v>939.8</v>
          </cell>
          <cell r="CD37">
            <v>17361.330000000002</v>
          </cell>
          <cell r="CE37">
            <v>2004943.62</v>
          </cell>
          <cell r="CF37">
            <v>2023244.75</v>
          </cell>
          <cell r="CG37" t="str">
            <v>ok</v>
          </cell>
          <cell r="CH37">
            <v>0</v>
          </cell>
          <cell r="CP37">
            <v>29456.59</v>
          </cell>
          <cell r="CQ37">
            <v>2236728.66</v>
          </cell>
          <cell r="CR37">
            <v>158155.22</v>
          </cell>
          <cell r="CS37">
            <v>0</v>
          </cell>
          <cell r="CT37">
            <v>2424340.4700000002</v>
          </cell>
          <cell r="CV37">
            <v>8947.81</v>
          </cell>
          <cell r="CW37">
            <v>0</v>
          </cell>
          <cell r="CX37">
            <v>6316.24</v>
          </cell>
          <cell r="CY37">
            <v>0</v>
          </cell>
          <cell r="CZ37">
            <v>15264.05</v>
          </cell>
          <cell r="DB37">
            <v>888.47</v>
          </cell>
          <cell r="DC37">
            <v>6194.55</v>
          </cell>
          <cell r="DD37">
            <v>14.38</v>
          </cell>
          <cell r="DF37">
            <v>7097.4</v>
          </cell>
          <cell r="DH37">
            <v>2446701.92</v>
          </cell>
          <cell r="DI37">
            <v>0</v>
          </cell>
          <cell r="DN37">
            <v>385905.68999999948</v>
          </cell>
          <cell r="DP37">
            <v>-67824.799999999814</v>
          </cell>
          <cell r="DR37">
            <v>-67824.799999999814</v>
          </cell>
          <cell r="DS37">
            <v>0</v>
          </cell>
          <cell r="DU37">
            <v>0</v>
          </cell>
          <cell r="DV37">
            <v>-67824.799999999814</v>
          </cell>
          <cell r="DZ37">
            <v>1765172.35</v>
          </cell>
        </row>
        <row r="38">
          <cell r="C38" t="str">
            <v>Apr06</v>
          </cell>
          <cell r="D38">
            <v>-70408.810000000056</v>
          </cell>
          <cell r="E38">
            <v>2154005.29</v>
          </cell>
          <cell r="F38">
            <v>-84857.71</v>
          </cell>
          <cell r="G38">
            <v>0</v>
          </cell>
          <cell r="H38">
            <v>-2.52</v>
          </cell>
          <cell r="I38">
            <v>0</v>
          </cell>
          <cell r="J38">
            <v>5708841.080000001</v>
          </cell>
          <cell r="K38">
            <v>14829325.780000001</v>
          </cell>
          <cell r="L38">
            <v>635360.55000000005</v>
          </cell>
          <cell r="AA38">
            <v>23172263.660000004</v>
          </cell>
          <cell r="AC38">
            <v>1042787.97</v>
          </cell>
          <cell r="AD38">
            <v>0</v>
          </cell>
          <cell r="AE38">
            <v>84860.23</v>
          </cell>
          <cell r="AO38">
            <v>1127648.2</v>
          </cell>
          <cell r="AQ38">
            <v>24299911.860000003</v>
          </cell>
          <cell r="AS38" t="str">
            <v>ok</v>
          </cell>
          <cell r="AU38">
            <v>481750.83</v>
          </cell>
          <cell r="AV38">
            <v>53545.68</v>
          </cell>
          <cell r="AW38">
            <v>14294029.269999998</v>
          </cell>
          <cell r="AX38">
            <v>0</v>
          </cell>
          <cell r="AZ38">
            <v>14829325.779999997</v>
          </cell>
          <cell r="BA38" t="str">
            <v>ok</v>
          </cell>
          <cell r="BD38">
            <v>4425732</v>
          </cell>
          <cell r="BE38">
            <v>460695.22</v>
          </cell>
          <cell r="BF38">
            <v>0</v>
          </cell>
          <cell r="BG38">
            <v>0</v>
          </cell>
          <cell r="BH38">
            <v>0</v>
          </cell>
          <cell r="BI38">
            <v>185735.94</v>
          </cell>
          <cell r="BJ38">
            <v>53545.68</v>
          </cell>
          <cell r="BL38">
            <v>5125708.84</v>
          </cell>
          <cell r="BN38">
            <v>4886427.22</v>
          </cell>
          <cell r="BO38">
            <v>76690.78</v>
          </cell>
          <cell r="BP38">
            <v>0</v>
          </cell>
          <cell r="BQ38">
            <v>0</v>
          </cell>
          <cell r="BR38">
            <v>339223.45</v>
          </cell>
          <cell r="BS38">
            <v>0</v>
          </cell>
          <cell r="BT38">
            <v>218831.4</v>
          </cell>
          <cell r="BU38">
            <v>1932.29</v>
          </cell>
          <cell r="BV38">
            <v>0</v>
          </cell>
          <cell r="BW38">
            <v>0</v>
          </cell>
          <cell r="BX38">
            <v>0</v>
          </cell>
          <cell r="BY38">
            <v>185735.94</v>
          </cell>
          <cell r="CA38">
            <v>5708841.080000001</v>
          </cell>
          <cell r="CB38" t="str">
            <v>ok</v>
          </cell>
          <cell r="CC38">
            <v>939.8</v>
          </cell>
          <cell r="CD38">
            <v>0</v>
          </cell>
          <cell r="CE38">
            <v>634420.75</v>
          </cell>
          <cell r="CF38">
            <v>635360.55000000005</v>
          </cell>
          <cell r="CG38" t="str">
            <v>ok</v>
          </cell>
          <cell r="CH38">
            <v>0</v>
          </cell>
          <cell r="CP38">
            <v>51892.65</v>
          </cell>
          <cell r="CQ38">
            <v>827580.01</v>
          </cell>
          <cell r="CR38">
            <v>144167.76</v>
          </cell>
          <cell r="CS38">
            <v>0</v>
          </cell>
          <cell r="CT38">
            <v>1023640.42</v>
          </cell>
          <cell r="CV38">
            <v>-311.61</v>
          </cell>
          <cell r="CW38">
            <v>2427.13</v>
          </cell>
          <cell r="CX38">
            <v>3752.12</v>
          </cell>
          <cell r="CY38">
            <v>0</v>
          </cell>
          <cell r="CZ38">
            <v>5867.64</v>
          </cell>
          <cell r="DB38">
            <v>834.3</v>
          </cell>
          <cell r="DC38">
            <v>12445.61</v>
          </cell>
          <cell r="DD38">
            <v>0</v>
          </cell>
          <cell r="DF38">
            <v>13279.91</v>
          </cell>
          <cell r="DH38">
            <v>1042787.97</v>
          </cell>
          <cell r="DI38">
            <v>0</v>
          </cell>
          <cell r="DN38">
            <v>2154005.29</v>
          </cell>
          <cell r="DP38">
            <v>-70408.81</v>
          </cell>
          <cell r="DR38">
            <v>-70408.81</v>
          </cell>
          <cell r="DS38">
            <v>0</v>
          </cell>
          <cell r="DU38">
            <v>0</v>
          </cell>
          <cell r="DV38">
            <v>-70408.81</v>
          </cell>
          <cell r="DZ38">
            <v>339223.45</v>
          </cell>
        </row>
        <row r="39">
          <cell r="C39" t="str">
            <v>May06</v>
          </cell>
          <cell r="D39">
            <v>20174.679999999702</v>
          </cell>
          <cell r="E39">
            <v>2660443.63</v>
          </cell>
          <cell r="F39">
            <v>-512136.47</v>
          </cell>
          <cell r="G39">
            <v>-1028.1099999999999</v>
          </cell>
          <cell r="H39">
            <v>-798.32</v>
          </cell>
          <cell r="I39">
            <v>0</v>
          </cell>
          <cell r="J39">
            <v>6124334.9700000025</v>
          </cell>
          <cell r="K39">
            <v>8503655.660000002</v>
          </cell>
          <cell r="L39">
            <v>359368.48</v>
          </cell>
          <cell r="AA39">
            <v>17154014.519999996</v>
          </cell>
          <cell r="AC39">
            <v>1646553.07</v>
          </cell>
          <cell r="AD39">
            <v>0</v>
          </cell>
          <cell r="AE39">
            <v>513962.9</v>
          </cell>
          <cell r="AO39">
            <v>2160515.9700000002</v>
          </cell>
          <cell r="AQ39">
            <v>19314530.489999995</v>
          </cell>
          <cell r="AS39" t="str">
            <v>ok</v>
          </cell>
          <cell r="AU39">
            <v>250724.57</v>
          </cell>
          <cell r="AV39">
            <v>0</v>
          </cell>
          <cell r="AW39">
            <v>8252931.0899999999</v>
          </cell>
          <cell r="AX39">
            <v>0</v>
          </cell>
          <cell r="AZ39">
            <v>8503655.6600000001</v>
          </cell>
          <cell r="BA39" t="str">
            <v>ok</v>
          </cell>
          <cell r="BD39">
            <v>5209326.5999999996</v>
          </cell>
          <cell r="BE39">
            <v>650107.68000000005</v>
          </cell>
          <cell r="BF39">
            <v>0</v>
          </cell>
          <cell r="BG39">
            <v>0</v>
          </cell>
          <cell r="BH39">
            <v>0</v>
          </cell>
          <cell r="BI39">
            <v>0</v>
          </cell>
          <cell r="BJ39">
            <v>0</v>
          </cell>
          <cell r="BL39">
            <v>5859434.2800000012</v>
          </cell>
          <cell r="BN39">
            <v>5859434.2800000021</v>
          </cell>
          <cell r="BO39">
            <v>13516.78</v>
          </cell>
          <cell r="BP39">
            <v>5601.5</v>
          </cell>
          <cell r="BQ39">
            <v>0</v>
          </cell>
          <cell r="BR39">
            <v>197968.82</v>
          </cell>
          <cell r="BS39">
            <v>0</v>
          </cell>
          <cell r="BT39">
            <v>44812.05</v>
          </cell>
          <cell r="BU39">
            <v>3001.54</v>
          </cell>
          <cell r="BV39">
            <v>0</v>
          </cell>
          <cell r="BW39">
            <v>0</v>
          </cell>
          <cell r="BX39">
            <v>0</v>
          </cell>
          <cell r="BY39">
            <v>0</v>
          </cell>
          <cell r="CA39">
            <v>6124334.9700000025</v>
          </cell>
          <cell r="CB39" t="str">
            <v>ok</v>
          </cell>
          <cell r="CC39">
            <v>939.8</v>
          </cell>
          <cell r="CD39">
            <v>0</v>
          </cell>
          <cell r="CE39">
            <v>358428.68</v>
          </cell>
          <cell r="CF39">
            <v>359368.48</v>
          </cell>
          <cell r="CG39" t="str">
            <v>ok</v>
          </cell>
          <cell r="CH39">
            <v>0</v>
          </cell>
          <cell r="CP39">
            <v>0</v>
          </cell>
          <cell r="CQ39">
            <v>1631429.27</v>
          </cell>
          <cell r="CR39">
            <v>12978.77</v>
          </cell>
          <cell r="CS39">
            <v>0</v>
          </cell>
          <cell r="CT39">
            <v>1644408.04</v>
          </cell>
          <cell r="CV39">
            <v>0</v>
          </cell>
          <cell r="CW39">
            <v>-9969.27</v>
          </cell>
          <cell r="CX39">
            <v>433.04</v>
          </cell>
          <cell r="CY39">
            <v>0</v>
          </cell>
          <cell r="CZ39">
            <v>-9536.23</v>
          </cell>
          <cell r="DB39">
            <v>0</v>
          </cell>
          <cell r="DC39">
            <v>11681.26</v>
          </cell>
          <cell r="DD39">
            <v>0</v>
          </cell>
          <cell r="DF39">
            <v>11681.26</v>
          </cell>
          <cell r="DH39">
            <v>1646553.07</v>
          </cell>
          <cell r="DI39">
            <v>0</v>
          </cell>
          <cell r="DN39">
            <v>2660443.63</v>
          </cell>
          <cell r="DP39">
            <v>20174.679999999702</v>
          </cell>
          <cell r="DR39">
            <v>20174.679999999702</v>
          </cell>
          <cell r="DS39">
            <v>0</v>
          </cell>
          <cell r="DU39">
            <v>0</v>
          </cell>
          <cell r="DV39">
            <v>20174.679999999702</v>
          </cell>
          <cell r="DZ39">
            <v>197968.82</v>
          </cell>
        </row>
        <row r="40">
          <cell r="C40" t="str">
            <v>Jun06</v>
          </cell>
          <cell r="D40">
            <v>484325.5</v>
          </cell>
          <cell r="E40">
            <v>4468207.7499999851</v>
          </cell>
          <cell r="F40">
            <v>-776245.66</v>
          </cell>
          <cell r="G40">
            <v>-290.79000000000002</v>
          </cell>
          <cell r="H40">
            <v>-4033.47</v>
          </cell>
          <cell r="I40">
            <v>0</v>
          </cell>
          <cell r="J40">
            <v>4812714.5</v>
          </cell>
          <cell r="K40">
            <v>9591643.2500000112</v>
          </cell>
          <cell r="L40">
            <v>278325.01</v>
          </cell>
          <cell r="AA40">
            <v>18854646.089999996</v>
          </cell>
          <cell r="AC40">
            <v>2422591.41</v>
          </cell>
          <cell r="AD40">
            <v>0</v>
          </cell>
          <cell r="AE40">
            <v>780569.92</v>
          </cell>
          <cell r="AO40">
            <v>3203161.33</v>
          </cell>
          <cell r="AQ40">
            <v>22057807.419999994</v>
          </cell>
          <cell r="AS40" t="str">
            <v>ok</v>
          </cell>
          <cell r="AU40">
            <v>432750.55</v>
          </cell>
          <cell r="AV40">
            <v>0</v>
          </cell>
          <cell r="AW40">
            <v>9148698.8200000115</v>
          </cell>
          <cell r="AX40">
            <v>10193.879999999999</v>
          </cell>
          <cell r="AZ40">
            <v>9591643.250000013</v>
          </cell>
          <cell r="BA40" t="str">
            <v>ok</v>
          </cell>
          <cell r="BD40">
            <v>4186434.55</v>
          </cell>
          <cell r="BE40">
            <v>318258.59000000003</v>
          </cell>
          <cell r="BF40">
            <v>0</v>
          </cell>
          <cell r="BG40">
            <v>0</v>
          </cell>
          <cell r="BH40">
            <v>0</v>
          </cell>
          <cell r="BI40">
            <v>0</v>
          </cell>
          <cell r="BJ40">
            <v>0</v>
          </cell>
          <cell r="BL40">
            <v>4504693.1399999997</v>
          </cell>
          <cell r="BN40">
            <v>4504693.1399999997</v>
          </cell>
          <cell r="BO40">
            <v>30186.2</v>
          </cell>
          <cell r="BP40">
            <v>0</v>
          </cell>
          <cell r="BQ40">
            <v>0</v>
          </cell>
          <cell r="BR40">
            <v>190598.69</v>
          </cell>
          <cell r="BS40">
            <v>0</v>
          </cell>
          <cell r="BT40">
            <v>85467</v>
          </cell>
          <cell r="BU40">
            <v>1769.47</v>
          </cell>
          <cell r="BV40">
            <v>0</v>
          </cell>
          <cell r="BW40">
            <v>0</v>
          </cell>
          <cell r="BX40">
            <v>0</v>
          </cell>
          <cell r="BY40">
            <v>0</v>
          </cell>
          <cell r="CA40">
            <v>4812714.5</v>
          </cell>
          <cell r="CB40" t="str">
            <v>ok</v>
          </cell>
          <cell r="CC40">
            <v>939.8</v>
          </cell>
          <cell r="CD40">
            <v>0</v>
          </cell>
          <cell r="CE40">
            <v>277385.21000000002</v>
          </cell>
          <cell r="CF40">
            <v>278325.01</v>
          </cell>
          <cell r="CG40" t="str">
            <v>ok</v>
          </cell>
          <cell r="CH40">
            <v>0</v>
          </cell>
          <cell r="CP40">
            <v>9389.7800000000007</v>
          </cell>
          <cell r="CQ40">
            <v>2329546.69</v>
          </cell>
          <cell r="CR40">
            <v>21993.88</v>
          </cell>
          <cell r="CS40">
            <v>0</v>
          </cell>
          <cell r="CT40">
            <v>2360930.35</v>
          </cell>
          <cell r="CV40">
            <v>0</v>
          </cell>
          <cell r="CW40">
            <v>1064.8499999999999</v>
          </cell>
          <cell r="CX40">
            <v>1145.18</v>
          </cell>
          <cell r="CY40">
            <v>0</v>
          </cell>
          <cell r="CZ40">
            <v>2210.0300000000002</v>
          </cell>
          <cell r="DB40">
            <v>1410.27</v>
          </cell>
          <cell r="DC40">
            <v>58040.76</v>
          </cell>
          <cell r="DD40">
            <v>0</v>
          </cell>
          <cell r="DF40">
            <v>59451.03</v>
          </cell>
          <cell r="DH40">
            <v>2422591.41</v>
          </cell>
          <cell r="DI40">
            <v>0</v>
          </cell>
          <cell r="DN40">
            <v>4468207.7499999851</v>
          </cell>
          <cell r="DP40">
            <v>484325.5</v>
          </cell>
          <cell r="DR40">
            <v>484325.5</v>
          </cell>
          <cell r="DS40">
            <v>0</v>
          </cell>
          <cell r="DU40">
            <v>0</v>
          </cell>
          <cell r="DV40">
            <v>484325.5</v>
          </cell>
          <cell r="DZ40">
            <v>190598.69</v>
          </cell>
        </row>
        <row r="41">
          <cell r="C41" t="str">
            <v>Jul06</v>
          </cell>
          <cell r="D41">
            <v>1104091.5</v>
          </cell>
          <cell r="E41">
            <v>4711010.2999999858</v>
          </cell>
          <cell r="F41">
            <v>-888858.27</v>
          </cell>
          <cell r="G41">
            <v>-2499.33</v>
          </cell>
          <cell r="H41">
            <v>-3142.04</v>
          </cell>
          <cell r="I41">
            <v>0</v>
          </cell>
          <cell r="J41">
            <v>4360915.5199999996</v>
          </cell>
          <cell r="K41">
            <v>6544400.8599999994</v>
          </cell>
          <cell r="L41">
            <v>533593</v>
          </cell>
          <cell r="AA41">
            <v>16359511.53999999</v>
          </cell>
          <cell r="AC41">
            <v>2647057.79</v>
          </cell>
          <cell r="AD41">
            <v>0</v>
          </cell>
          <cell r="AE41">
            <v>894499.64</v>
          </cell>
          <cell r="AO41">
            <v>3541557.43</v>
          </cell>
          <cell r="AQ41">
            <v>19901068.969999991</v>
          </cell>
          <cell r="AS41" t="str">
            <v>ok</v>
          </cell>
          <cell r="AU41">
            <v>88155.65</v>
          </cell>
          <cell r="AV41">
            <v>0</v>
          </cell>
          <cell r="AW41">
            <v>6456245.2100000018</v>
          </cell>
          <cell r="AX41">
            <v>0</v>
          </cell>
          <cell r="AZ41">
            <v>6544400.8600000022</v>
          </cell>
          <cell r="BA41" t="str">
            <v>ok</v>
          </cell>
          <cell r="BD41">
            <v>3610056.57</v>
          </cell>
          <cell r="BE41">
            <v>187938.82</v>
          </cell>
          <cell r="BF41">
            <v>0</v>
          </cell>
          <cell r="BG41">
            <v>0</v>
          </cell>
          <cell r="BH41">
            <v>0</v>
          </cell>
          <cell r="BI41">
            <v>0</v>
          </cell>
          <cell r="BJ41">
            <v>0</v>
          </cell>
          <cell r="BL41">
            <v>3797995.39</v>
          </cell>
          <cell r="BN41">
            <v>3797995.39</v>
          </cell>
          <cell r="BO41">
            <v>36013.01</v>
          </cell>
          <cell r="BP41">
            <v>0</v>
          </cell>
          <cell r="BQ41">
            <v>0</v>
          </cell>
          <cell r="BR41">
            <v>197855.41</v>
          </cell>
          <cell r="BS41">
            <v>0</v>
          </cell>
          <cell r="BT41">
            <v>327354.23999999999</v>
          </cell>
          <cell r="BU41">
            <v>1697.47</v>
          </cell>
          <cell r="BV41">
            <v>0</v>
          </cell>
          <cell r="BW41">
            <v>0</v>
          </cell>
          <cell r="BX41">
            <v>0</v>
          </cell>
          <cell r="BY41">
            <v>0</v>
          </cell>
          <cell r="CA41">
            <v>4360915.5199999996</v>
          </cell>
          <cell r="CB41" t="str">
            <v>ok</v>
          </cell>
          <cell r="CC41">
            <v>939.8</v>
          </cell>
          <cell r="CD41">
            <v>0</v>
          </cell>
          <cell r="CE41">
            <v>532653.19999999995</v>
          </cell>
          <cell r="CF41">
            <v>533593</v>
          </cell>
          <cell r="CG41" t="str">
            <v>ok</v>
          </cell>
          <cell r="CH41">
            <v>0</v>
          </cell>
          <cell r="CP41">
            <v>8535.94</v>
          </cell>
          <cell r="CQ41">
            <v>2211121.65</v>
          </cell>
          <cell r="CR41">
            <v>344905.12</v>
          </cell>
          <cell r="CS41">
            <v>0</v>
          </cell>
          <cell r="CT41">
            <v>2564562.71</v>
          </cell>
          <cell r="CV41">
            <v>0</v>
          </cell>
          <cell r="CW41">
            <v>8649.68</v>
          </cell>
          <cell r="CX41">
            <v>38008.230000000003</v>
          </cell>
          <cell r="CY41">
            <v>0</v>
          </cell>
          <cell r="CZ41">
            <v>46657.91</v>
          </cell>
          <cell r="DB41">
            <v>-304.18</v>
          </cell>
          <cell r="DC41">
            <v>36141.35</v>
          </cell>
          <cell r="DD41">
            <v>0</v>
          </cell>
          <cell r="DF41">
            <v>35837.17</v>
          </cell>
          <cell r="DH41">
            <v>2647057.79</v>
          </cell>
          <cell r="DI41">
            <v>0</v>
          </cell>
          <cell r="DN41">
            <v>4711010.2999999858</v>
          </cell>
          <cell r="DP41">
            <v>1104091.5</v>
          </cell>
          <cell r="DR41">
            <v>1104091.5</v>
          </cell>
          <cell r="DS41">
            <v>0</v>
          </cell>
          <cell r="DU41">
            <v>0</v>
          </cell>
          <cell r="DV41">
            <v>1104091.5</v>
          </cell>
          <cell r="DZ41">
            <v>197855.41</v>
          </cell>
        </row>
        <row r="42">
          <cell r="C42" t="str">
            <v>Aug06</v>
          </cell>
          <cell r="D42">
            <v>1032675</v>
          </cell>
          <cell r="E42">
            <v>4013068.0500000194</v>
          </cell>
          <cell r="F42">
            <v>-750654.85</v>
          </cell>
          <cell r="G42">
            <v>-1997.51</v>
          </cell>
          <cell r="H42">
            <v>-2118.25</v>
          </cell>
          <cell r="I42">
            <v>0</v>
          </cell>
          <cell r="J42">
            <v>5781003.7400000002</v>
          </cell>
          <cell r="K42">
            <v>10762682.530000007</v>
          </cell>
          <cell r="L42">
            <v>738551.69</v>
          </cell>
          <cell r="AA42">
            <v>21573210.400000025</v>
          </cell>
          <cell r="AC42">
            <v>1701438.44</v>
          </cell>
          <cell r="AD42">
            <v>0</v>
          </cell>
          <cell r="AE42">
            <v>754770.61</v>
          </cell>
          <cell r="AO42">
            <v>2456209.0499999998</v>
          </cell>
          <cell r="AQ42">
            <v>24029419.450000025</v>
          </cell>
          <cell r="AS42" t="str">
            <v>ok</v>
          </cell>
          <cell r="AU42">
            <v>920869.53</v>
          </cell>
          <cell r="AV42">
            <v>0</v>
          </cell>
          <cell r="AW42">
            <v>9841813.0000000019</v>
          </cell>
          <cell r="AX42">
            <v>0</v>
          </cell>
          <cell r="AZ42">
            <v>10762682.530000001</v>
          </cell>
          <cell r="BA42" t="str">
            <v>ok</v>
          </cell>
          <cell r="BD42">
            <v>4161466</v>
          </cell>
          <cell r="BE42">
            <v>128711.25</v>
          </cell>
          <cell r="BF42">
            <v>942720</v>
          </cell>
          <cell r="BG42">
            <v>0</v>
          </cell>
          <cell r="BH42">
            <v>0</v>
          </cell>
          <cell r="BI42">
            <v>0</v>
          </cell>
          <cell r="BJ42">
            <v>0</v>
          </cell>
          <cell r="BL42">
            <v>5232897.25</v>
          </cell>
          <cell r="BN42">
            <v>4290177.25</v>
          </cell>
          <cell r="BO42">
            <v>59783.23</v>
          </cell>
          <cell r="BP42">
            <v>72.77</v>
          </cell>
          <cell r="BQ42">
            <v>0</v>
          </cell>
          <cell r="BR42">
            <v>168913.49</v>
          </cell>
          <cell r="BS42">
            <v>0</v>
          </cell>
          <cell r="BT42">
            <v>316869.7</v>
          </cell>
          <cell r="BU42">
            <v>2467.3000000000002</v>
          </cell>
          <cell r="BV42">
            <v>0</v>
          </cell>
          <cell r="BW42">
            <v>0</v>
          </cell>
          <cell r="BX42">
            <v>942720</v>
          </cell>
          <cell r="BY42">
            <v>0</v>
          </cell>
          <cell r="CA42">
            <v>5781003.7400000002</v>
          </cell>
          <cell r="CB42" t="str">
            <v>ok</v>
          </cell>
          <cell r="CC42">
            <v>939.8</v>
          </cell>
          <cell r="CD42">
            <v>0</v>
          </cell>
          <cell r="CE42">
            <v>737611.89</v>
          </cell>
          <cell r="CF42">
            <v>738551.69</v>
          </cell>
          <cell r="CG42" t="str">
            <v>ok</v>
          </cell>
          <cell r="CH42">
            <v>0</v>
          </cell>
          <cell r="CP42">
            <v>66633.56</v>
          </cell>
          <cell r="CQ42">
            <v>883742.31</v>
          </cell>
          <cell r="CR42">
            <v>705205.58</v>
          </cell>
          <cell r="CS42">
            <v>0</v>
          </cell>
          <cell r="CT42">
            <v>1655581.45</v>
          </cell>
          <cell r="CV42">
            <v>-3268.07</v>
          </cell>
          <cell r="CW42">
            <v>1001.23</v>
          </cell>
          <cell r="CX42">
            <v>33691.96</v>
          </cell>
          <cell r="CY42">
            <v>0</v>
          </cell>
          <cell r="CZ42">
            <v>31425.119999999999</v>
          </cell>
          <cell r="DB42">
            <v>10071.01</v>
          </cell>
          <cell r="DC42">
            <v>4345.9799999999996</v>
          </cell>
          <cell r="DD42">
            <v>14.88</v>
          </cell>
          <cell r="DF42">
            <v>14431.87</v>
          </cell>
          <cell r="DH42">
            <v>1701438.44</v>
          </cell>
          <cell r="DI42">
            <v>0</v>
          </cell>
          <cell r="DN42">
            <v>4013068.0500000194</v>
          </cell>
          <cell r="DP42">
            <v>1032675</v>
          </cell>
          <cell r="DR42">
            <v>1032675</v>
          </cell>
          <cell r="DS42">
            <v>0</v>
          </cell>
          <cell r="DU42">
            <v>0</v>
          </cell>
          <cell r="DV42">
            <v>1032675</v>
          </cell>
          <cell r="DZ42">
            <v>168913.49</v>
          </cell>
        </row>
        <row r="43">
          <cell r="C43" t="str">
            <v>Sep06</v>
          </cell>
          <cell r="D43">
            <v>967823.75</v>
          </cell>
          <cell r="E43">
            <v>7179818.3500000108</v>
          </cell>
          <cell r="F43">
            <v>-189642.7</v>
          </cell>
          <cell r="G43">
            <v>-1307.07</v>
          </cell>
          <cell r="H43">
            <v>-615.75</v>
          </cell>
          <cell r="I43">
            <v>0</v>
          </cell>
          <cell r="J43">
            <v>4119600.12</v>
          </cell>
          <cell r="K43">
            <v>7944185.3899999978</v>
          </cell>
          <cell r="L43">
            <v>340594.91</v>
          </cell>
          <cell r="AA43">
            <v>20360457.000000007</v>
          </cell>
          <cell r="AC43">
            <v>3381413.47</v>
          </cell>
          <cell r="AD43">
            <v>381668.85</v>
          </cell>
          <cell r="AE43">
            <v>191565.52</v>
          </cell>
          <cell r="AO43">
            <v>3954647.84</v>
          </cell>
          <cell r="AQ43">
            <v>24315104.840000007</v>
          </cell>
          <cell r="AS43" t="str">
            <v>ok</v>
          </cell>
          <cell r="AU43">
            <v>13987.17</v>
          </cell>
          <cell r="AV43">
            <v>0</v>
          </cell>
          <cell r="AW43">
            <v>7930198.2199999979</v>
          </cell>
          <cell r="AX43">
            <v>0</v>
          </cell>
          <cell r="AZ43">
            <v>7944185.3899999978</v>
          </cell>
          <cell r="BA43" t="str">
            <v>ok</v>
          </cell>
          <cell r="BD43">
            <v>2824951.9</v>
          </cell>
          <cell r="BE43">
            <v>59081.23</v>
          </cell>
          <cell r="BF43">
            <v>884960</v>
          </cell>
          <cell r="BG43">
            <v>0</v>
          </cell>
          <cell r="BH43">
            <v>61310.5</v>
          </cell>
          <cell r="BI43">
            <v>0</v>
          </cell>
          <cell r="BJ43">
            <v>0</v>
          </cell>
          <cell r="BL43">
            <v>3830303.63</v>
          </cell>
          <cell r="BN43">
            <v>2884033.13</v>
          </cell>
          <cell r="BO43">
            <v>83032.52</v>
          </cell>
          <cell r="BP43">
            <v>0</v>
          </cell>
          <cell r="BQ43">
            <v>0</v>
          </cell>
          <cell r="BR43">
            <v>160512.32999999999</v>
          </cell>
          <cell r="BS43">
            <v>0</v>
          </cell>
          <cell r="BT43">
            <v>44264</v>
          </cell>
          <cell r="BU43">
            <v>1487.64</v>
          </cell>
          <cell r="BV43">
            <v>0</v>
          </cell>
          <cell r="BW43">
            <v>0</v>
          </cell>
          <cell r="BX43">
            <v>884960</v>
          </cell>
          <cell r="BY43">
            <v>61310.5</v>
          </cell>
          <cell r="CA43">
            <v>4119600.12</v>
          </cell>
          <cell r="CB43" t="str">
            <v>ok</v>
          </cell>
          <cell r="CC43">
            <v>939.8</v>
          </cell>
          <cell r="CD43">
            <v>25728.45</v>
          </cell>
          <cell r="CE43">
            <v>313926.65999999997</v>
          </cell>
          <cell r="CF43">
            <v>340594.91</v>
          </cell>
          <cell r="CG43" t="str">
            <v>ok</v>
          </cell>
          <cell r="CH43">
            <v>0</v>
          </cell>
          <cell r="CP43">
            <v>16059.62</v>
          </cell>
          <cell r="CQ43">
            <v>2718421.08</v>
          </cell>
          <cell r="CR43">
            <v>610098.28</v>
          </cell>
          <cell r="CS43">
            <v>0</v>
          </cell>
          <cell r="CT43">
            <v>3344578.98</v>
          </cell>
          <cell r="CV43">
            <v>1956.18</v>
          </cell>
          <cell r="CW43">
            <v>0</v>
          </cell>
          <cell r="CX43">
            <v>15110.04</v>
          </cell>
          <cell r="CY43">
            <v>0</v>
          </cell>
          <cell r="CZ43">
            <v>17066.22</v>
          </cell>
          <cell r="DB43">
            <v>-141.29</v>
          </cell>
          <cell r="DC43">
            <v>17620.349999999999</v>
          </cell>
          <cell r="DD43">
            <v>2289.21</v>
          </cell>
          <cell r="DF43">
            <v>19768.27</v>
          </cell>
          <cell r="DH43">
            <v>3381413.47</v>
          </cell>
          <cell r="DI43">
            <v>0</v>
          </cell>
          <cell r="DN43">
            <v>7179818.3500000108</v>
          </cell>
          <cell r="DP43">
            <v>967823.75</v>
          </cell>
          <cell r="DR43">
            <v>967823.75</v>
          </cell>
          <cell r="DS43">
            <v>0</v>
          </cell>
          <cell r="DU43">
            <v>0</v>
          </cell>
          <cell r="DV43">
            <v>967823.75</v>
          </cell>
          <cell r="DZ43">
            <v>160512.32999999999</v>
          </cell>
        </row>
        <row r="44">
          <cell r="C44" t="str">
            <v>Oct06</v>
          </cell>
          <cell r="D44">
            <v>725177</v>
          </cell>
          <cell r="E44">
            <v>3771882.9000000134</v>
          </cell>
          <cell r="F44">
            <v>-862866.95</v>
          </cell>
          <cell r="G44">
            <v>-351.49</v>
          </cell>
          <cell r="H44">
            <v>-1535.42</v>
          </cell>
          <cell r="I44">
            <v>-108167.64</v>
          </cell>
          <cell r="J44">
            <v>5448663.8499999996</v>
          </cell>
          <cell r="K44">
            <v>9105406.209999999</v>
          </cell>
          <cell r="L44">
            <v>498963.24</v>
          </cell>
          <cell r="AA44">
            <v>18577171.700000014</v>
          </cell>
          <cell r="AC44">
            <v>3074954.63</v>
          </cell>
          <cell r="AD44">
            <v>0</v>
          </cell>
          <cell r="AE44">
            <v>972921.5</v>
          </cell>
          <cell r="AO44">
            <v>4047876.13</v>
          </cell>
          <cell r="AQ44">
            <v>22625047.830000017</v>
          </cell>
          <cell r="AS44" t="str">
            <v>ok</v>
          </cell>
          <cell r="AU44">
            <v>-3029.25</v>
          </cell>
          <cell r="AV44">
            <v>0</v>
          </cell>
          <cell r="AW44">
            <v>9108434.3400000017</v>
          </cell>
          <cell r="AX44">
            <v>1.1200000000000001</v>
          </cell>
          <cell r="AZ44">
            <v>9105406.2100000009</v>
          </cell>
          <cell r="BA44" t="str">
            <v>ok</v>
          </cell>
          <cell r="BD44">
            <v>3715565.75</v>
          </cell>
          <cell r="BE44">
            <v>289416.67</v>
          </cell>
          <cell r="BF44">
            <v>965977.5</v>
          </cell>
          <cell r="BG44">
            <v>0</v>
          </cell>
          <cell r="BH44">
            <v>227505.6</v>
          </cell>
          <cell r="BI44">
            <v>0</v>
          </cell>
          <cell r="BJ44">
            <v>0</v>
          </cell>
          <cell r="BL44">
            <v>5198465.5199999996</v>
          </cell>
          <cell r="BN44">
            <v>4004982.42</v>
          </cell>
          <cell r="BO44">
            <v>4606.51</v>
          </cell>
          <cell r="BP44">
            <v>0</v>
          </cell>
          <cell r="BQ44">
            <v>0</v>
          </cell>
          <cell r="BR44">
            <v>198809.23</v>
          </cell>
          <cell r="BS44">
            <v>0</v>
          </cell>
          <cell r="BT44">
            <v>44611.79</v>
          </cell>
          <cell r="BU44">
            <v>2170.8000000000002</v>
          </cell>
          <cell r="BV44">
            <v>0</v>
          </cell>
          <cell r="BW44">
            <v>0</v>
          </cell>
          <cell r="BX44">
            <v>965977.5</v>
          </cell>
          <cell r="BY44">
            <v>227505.6</v>
          </cell>
          <cell r="CA44">
            <v>5448663.8499999996</v>
          </cell>
          <cell r="CB44" t="str">
            <v>ok</v>
          </cell>
          <cell r="CC44">
            <v>939.8</v>
          </cell>
          <cell r="CD44">
            <v>0</v>
          </cell>
          <cell r="CE44">
            <v>498023.44</v>
          </cell>
          <cell r="CF44">
            <v>498963.24</v>
          </cell>
          <cell r="CG44" t="str">
            <v>ok</v>
          </cell>
          <cell r="CH44">
            <v>0</v>
          </cell>
          <cell r="CP44">
            <v>2753.79</v>
          </cell>
          <cell r="CQ44">
            <v>2459356.77</v>
          </cell>
          <cell r="CR44">
            <v>597143.25</v>
          </cell>
          <cell r="CS44">
            <v>0</v>
          </cell>
          <cell r="CT44">
            <v>3059253.81</v>
          </cell>
          <cell r="CV44">
            <v>0</v>
          </cell>
          <cell r="CW44">
            <v>1287.9000000000001</v>
          </cell>
          <cell r="CX44">
            <v>476.39</v>
          </cell>
          <cell r="CY44">
            <v>0</v>
          </cell>
          <cell r="CZ44">
            <v>1764.29</v>
          </cell>
          <cell r="DB44">
            <v>75.37</v>
          </cell>
          <cell r="DC44">
            <v>13797.88</v>
          </cell>
          <cell r="DD44">
            <v>63.28</v>
          </cell>
          <cell r="DF44">
            <v>13936.53</v>
          </cell>
          <cell r="DH44">
            <v>3074954.63</v>
          </cell>
          <cell r="DI44">
            <v>0</v>
          </cell>
          <cell r="DN44">
            <v>3771882.9000000134</v>
          </cell>
          <cell r="DP44">
            <v>725177</v>
          </cell>
          <cell r="DR44">
            <v>725177</v>
          </cell>
          <cell r="DS44">
            <v>0</v>
          </cell>
          <cell r="DU44">
            <v>0</v>
          </cell>
          <cell r="DV44">
            <v>725177</v>
          </cell>
          <cell r="DW44">
            <v>0</v>
          </cell>
          <cell r="DZ44">
            <v>198809.23</v>
          </cell>
        </row>
        <row r="45">
          <cell r="C45" t="str">
            <v>Nov06</v>
          </cell>
          <cell r="D45">
            <v>995524.25</v>
          </cell>
          <cell r="E45">
            <v>2860209.6</v>
          </cell>
          <cell r="F45">
            <v>-775710.17</v>
          </cell>
          <cell r="G45">
            <v>0</v>
          </cell>
          <cell r="H45">
            <v>-1165.68</v>
          </cell>
          <cell r="I45">
            <v>0</v>
          </cell>
          <cell r="J45">
            <v>10016360.470000001</v>
          </cell>
          <cell r="K45">
            <v>5288204.63</v>
          </cell>
          <cell r="L45">
            <v>2877828.46</v>
          </cell>
          <cell r="AA45">
            <v>21261251.559999987</v>
          </cell>
          <cell r="AC45">
            <v>4856863.13</v>
          </cell>
          <cell r="AD45">
            <v>0</v>
          </cell>
          <cell r="AE45">
            <v>776875.85</v>
          </cell>
          <cell r="AO45">
            <v>5633738.9799999958</v>
          </cell>
          <cell r="AQ45">
            <v>26894990.539999984</v>
          </cell>
          <cell r="AS45" t="str">
            <v>ok</v>
          </cell>
          <cell r="AU45">
            <v>6342.93</v>
          </cell>
          <cell r="AV45">
            <v>120104.62</v>
          </cell>
          <cell r="AW45">
            <v>5138052.25</v>
          </cell>
          <cell r="AX45">
            <v>23704.83</v>
          </cell>
          <cell r="AZ45">
            <v>5288204.63</v>
          </cell>
          <cell r="BA45" t="str">
            <v>ok</v>
          </cell>
          <cell r="BD45">
            <v>7778766.9500000011</v>
          </cell>
          <cell r="BE45">
            <v>385705.7</v>
          </cell>
          <cell r="BF45">
            <v>1432955</v>
          </cell>
          <cell r="BG45">
            <v>0</v>
          </cell>
          <cell r="BH45">
            <v>0</v>
          </cell>
          <cell r="BI45">
            <v>0</v>
          </cell>
          <cell r="BJ45">
            <v>120104.62</v>
          </cell>
          <cell r="BL45">
            <v>9717532.2700000014</v>
          </cell>
          <cell r="BN45">
            <v>8164472.6500000004</v>
          </cell>
          <cell r="BO45">
            <v>2457.39</v>
          </cell>
          <cell r="BP45">
            <v>0</v>
          </cell>
          <cell r="BQ45">
            <v>0</v>
          </cell>
          <cell r="BR45">
            <v>368883.07</v>
          </cell>
          <cell r="BS45">
            <v>0</v>
          </cell>
          <cell r="BT45">
            <v>44907.9</v>
          </cell>
          <cell r="BU45">
            <v>2684.46</v>
          </cell>
          <cell r="BV45">
            <v>0</v>
          </cell>
          <cell r="BW45">
            <v>0</v>
          </cell>
          <cell r="BX45">
            <v>1432955</v>
          </cell>
          <cell r="BY45">
            <v>0</v>
          </cell>
          <cell r="CA45">
            <v>10016360.470000001</v>
          </cell>
          <cell r="CB45" t="str">
            <v>ok</v>
          </cell>
          <cell r="CC45">
            <v>939.8</v>
          </cell>
          <cell r="CD45">
            <v>0</v>
          </cell>
          <cell r="CE45">
            <v>2876888.66</v>
          </cell>
          <cell r="CF45">
            <v>2877828.46</v>
          </cell>
          <cell r="CG45" t="str">
            <v>ok</v>
          </cell>
          <cell r="CH45">
            <v>0</v>
          </cell>
          <cell r="CP45">
            <v>7949.58</v>
          </cell>
          <cell r="CQ45">
            <v>4421198.1100000003</v>
          </cell>
          <cell r="CR45">
            <v>125859.15</v>
          </cell>
          <cell r="CS45">
            <v>0</v>
          </cell>
          <cell r="CT45">
            <v>4555006.84</v>
          </cell>
          <cell r="CV45">
            <v>2341.46</v>
          </cell>
          <cell r="CW45">
            <v>12928.31</v>
          </cell>
          <cell r="CX45">
            <v>1757.78</v>
          </cell>
          <cell r="CY45">
            <v>0</v>
          </cell>
          <cell r="CZ45">
            <v>17027.55</v>
          </cell>
          <cell r="DB45">
            <v>0</v>
          </cell>
          <cell r="DC45">
            <v>284828.74</v>
          </cell>
          <cell r="DD45">
            <v>0</v>
          </cell>
          <cell r="DF45">
            <v>284828.74</v>
          </cell>
          <cell r="DH45">
            <v>4856863.13</v>
          </cell>
          <cell r="DI45">
            <v>0</v>
          </cell>
          <cell r="DN45">
            <v>2860209.6</v>
          </cell>
          <cell r="DP45">
            <v>995524.25</v>
          </cell>
          <cell r="DR45">
            <v>860810.75</v>
          </cell>
          <cell r="DS45">
            <v>0</v>
          </cell>
          <cell r="DU45">
            <v>134713.5</v>
          </cell>
          <cell r="DV45">
            <v>995524.25</v>
          </cell>
          <cell r="DW45">
            <v>77523.5</v>
          </cell>
          <cell r="DZ45">
            <v>368883.07</v>
          </cell>
        </row>
        <row r="46">
          <cell r="C46" t="str">
            <v>Dec06</v>
          </cell>
          <cell r="D46">
            <v>6256845.3100000005</v>
          </cell>
          <cell r="E46">
            <v>4764100.9000000004</v>
          </cell>
          <cell r="F46">
            <v>-883972.09</v>
          </cell>
          <cell r="G46">
            <v>0</v>
          </cell>
          <cell r="H46">
            <v>-1749.91</v>
          </cell>
          <cell r="I46">
            <v>0</v>
          </cell>
          <cell r="J46">
            <v>1755802.57</v>
          </cell>
          <cell r="K46">
            <v>4292225.9800000004</v>
          </cell>
          <cell r="L46">
            <v>952735.14</v>
          </cell>
          <cell r="AA46">
            <v>17135987.899999999</v>
          </cell>
          <cell r="AC46">
            <v>1519401.23</v>
          </cell>
          <cell r="AD46">
            <v>0</v>
          </cell>
          <cell r="AE46">
            <v>889597.53</v>
          </cell>
          <cell r="AO46">
            <v>2408998.7599999998</v>
          </cell>
          <cell r="AQ46">
            <v>19544986.66</v>
          </cell>
          <cell r="AS46" t="str">
            <v>ok</v>
          </cell>
          <cell r="AU46">
            <v>162592.49</v>
          </cell>
          <cell r="AV46">
            <v>0</v>
          </cell>
          <cell r="AW46">
            <v>4068280.97</v>
          </cell>
          <cell r="AX46">
            <v>61352.52</v>
          </cell>
          <cell r="AZ46">
            <v>4292225.9800000004</v>
          </cell>
          <cell r="BA46" t="str">
            <v>ok</v>
          </cell>
          <cell r="BD46">
            <v>44100</v>
          </cell>
          <cell r="BE46">
            <v>0</v>
          </cell>
          <cell r="BF46">
            <v>0</v>
          </cell>
          <cell r="BG46">
            <v>0</v>
          </cell>
          <cell r="BH46">
            <v>0</v>
          </cell>
          <cell r="BI46">
            <v>0</v>
          </cell>
          <cell r="BJ46">
            <v>0</v>
          </cell>
          <cell r="BL46">
            <v>44100</v>
          </cell>
          <cell r="BN46">
            <v>44100</v>
          </cell>
          <cell r="BO46">
            <v>0</v>
          </cell>
          <cell r="BP46">
            <v>0</v>
          </cell>
          <cell r="BQ46">
            <v>0</v>
          </cell>
          <cell r="BR46">
            <v>1666042.67</v>
          </cell>
          <cell r="BS46">
            <v>0</v>
          </cell>
          <cell r="BT46">
            <v>45659.9</v>
          </cell>
          <cell r="BU46">
            <v>0</v>
          </cell>
          <cell r="BV46">
            <v>0</v>
          </cell>
          <cell r="BW46">
            <v>0</v>
          </cell>
          <cell r="BX46">
            <v>0</v>
          </cell>
          <cell r="BY46">
            <v>0</v>
          </cell>
          <cell r="CA46">
            <v>1755802.57</v>
          </cell>
          <cell r="CB46" t="str">
            <v>ok</v>
          </cell>
          <cell r="CC46">
            <v>939.8</v>
          </cell>
          <cell r="CD46">
            <v>0</v>
          </cell>
          <cell r="CE46">
            <v>951795.34</v>
          </cell>
          <cell r="CF46">
            <v>952735.14</v>
          </cell>
          <cell r="CG46" t="str">
            <v>ok</v>
          </cell>
          <cell r="CH46">
            <v>0</v>
          </cell>
          <cell r="CP46">
            <v>16571.349999999999</v>
          </cell>
          <cell r="CQ46">
            <v>1177819.58</v>
          </cell>
          <cell r="CR46">
            <v>219347.07</v>
          </cell>
          <cell r="CS46">
            <v>0</v>
          </cell>
          <cell r="CT46">
            <v>1413738</v>
          </cell>
          <cell r="CV46">
            <v>0</v>
          </cell>
          <cell r="CW46">
            <v>42730.1</v>
          </cell>
          <cell r="CX46">
            <v>2433.4699999999998</v>
          </cell>
          <cell r="CY46">
            <v>0</v>
          </cell>
          <cell r="CZ46">
            <v>45163.57</v>
          </cell>
          <cell r="DB46">
            <v>4340.28</v>
          </cell>
          <cell r="DC46">
            <v>55220.07</v>
          </cell>
          <cell r="DD46">
            <v>939.31</v>
          </cell>
          <cell r="DF46">
            <v>60499.66</v>
          </cell>
          <cell r="DH46">
            <v>1519401.23</v>
          </cell>
          <cell r="DI46">
            <v>0</v>
          </cell>
          <cell r="DN46">
            <v>4756288.9000000004</v>
          </cell>
          <cell r="DO46">
            <v>7812</v>
          </cell>
          <cell r="DP46">
            <v>4764100.9000000004</v>
          </cell>
          <cell r="DQ46">
            <v>0</v>
          </cell>
          <cell r="DR46">
            <v>2224029.14</v>
          </cell>
          <cell r="DS46">
            <v>0</v>
          </cell>
          <cell r="DT46">
            <v>0</v>
          </cell>
          <cell r="DU46">
            <v>4032816.17</v>
          </cell>
          <cell r="DV46">
            <v>6256845.3100000005</v>
          </cell>
          <cell r="DW46">
            <v>2627769.5</v>
          </cell>
          <cell r="DY46">
            <v>0</v>
          </cell>
          <cell r="DZ46">
            <v>1666042.67</v>
          </cell>
        </row>
        <row r="47">
          <cell r="C47" t="str">
            <v>Jan07</v>
          </cell>
          <cell r="D47">
            <v>11162072.390000001</v>
          </cell>
          <cell r="E47">
            <v>8223356.5800000019</v>
          </cell>
          <cell r="F47">
            <v>-878506.83</v>
          </cell>
          <cell r="G47">
            <v>0</v>
          </cell>
          <cell r="H47">
            <v>1098.96</v>
          </cell>
          <cell r="I47">
            <v>0</v>
          </cell>
          <cell r="J47">
            <v>5107932.47</v>
          </cell>
          <cell r="K47">
            <v>5026754.54</v>
          </cell>
          <cell r="L47">
            <v>1083862.83</v>
          </cell>
          <cell r="AA47">
            <v>29726570.940000005</v>
          </cell>
          <cell r="AC47">
            <v>2457584.27</v>
          </cell>
          <cell r="AD47">
            <v>101091.01</v>
          </cell>
          <cell r="AE47">
            <v>877407.87</v>
          </cell>
          <cell r="AO47">
            <v>3436083.15</v>
          </cell>
          <cell r="AQ47">
            <v>33162654.090000007</v>
          </cell>
          <cell r="AS47" t="str">
            <v>ok</v>
          </cell>
          <cell r="AU47">
            <v>51635.23</v>
          </cell>
          <cell r="AV47">
            <v>0</v>
          </cell>
          <cell r="AW47">
            <v>4975119.3099999996</v>
          </cell>
          <cell r="AX47">
            <v>0</v>
          </cell>
          <cell r="AZ47">
            <v>5026754.54</v>
          </cell>
          <cell r="BA47" t="str">
            <v>ok</v>
          </cell>
          <cell r="BD47">
            <v>1266304.2</v>
          </cell>
          <cell r="BE47">
            <v>92369.04</v>
          </cell>
          <cell r="BF47">
            <v>0</v>
          </cell>
          <cell r="BG47">
            <v>0</v>
          </cell>
          <cell r="BH47">
            <v>0</v>
          </cell>
          <cell r="BI47">
            <v>0</v>
          </cell>
          <cell r="BJ47">
            <v>0</v>
          </cell>
          <cell r="BL47">
            <v>1358673.24</v>
          </cell>
          <cell r="BN47">
            <v>1358673.24</v>
          </cell>
          <cell r="BO47">
            <v>3042.18</v>
          </cell>
          <cell r="BP47">
            <v>0</v>
          </cell>
          <cell r="BQ47">
            <v>0</v>
          </cell>
          <cell r="BR47">
            <v>3695975.48</v>
          </cell>
          <cell r="BS47">
            <v>0</v>
          </cell>
          <cell r="BT47">
            <v>46612</v>
          </cell>
          <cell r="BU47">
            <v>3629.57</v>
          </cell>
          <cell r="BV47">
            <v>0</v>
          </cell>
          <cell r="BW47">
            <v>0</v>
          </cell>
          <cell r="BX47">
            <v>0</v>
          </cell>
          <cell r="BY47">
            <v>0</v>
          </cell>
          <cell r="CA47">
            <v>5107932.47</v>
          </cell>
          <cell r="CB47" t="str">
            <v>ok</v>
          </cell>
          <cell r="CC47">
            <v>939.8</v>
          </cell>
          <cell r="CD47">
            <v>3136.99</v>
          </cell>
          <cell r="CE47">
            <v>1079786.04</v>
          </cell>
          <cell r="CF47">
            <v>1083862.83</v>
          </cell>
          <cell r="CG47" t="str">
            <v>ok</v>
          </cell>
          <cell r="CH47">
            <v>0</v>
          </cell>
          <cell r="CP47">
            <v>72470.52</v>
          </cell>
          <cell r="CQ47">
            <v>1987805.46</v>
          </cell>
          <cell r="CR47">
            <v>371014.83</v>
          </cell>
          <cell r="CS47">
            <v>0</v>
          </cell>
          <cell r="CT47">
            <v>2431290.81</v>
          </cell>
          <cell r="CV47">
            <v>-1032.52</v>
          </cell>
          <cell r="CW47">
            <v>4054.6</v>
          </cell>
          <cell r="CX47">
            <v>393</v>
          </cell>
          <cell r="CY47">
            <v>0</v>
          </cell>
          <cell r="CZ47">
            <v>3415.08</v>
          </cell>
          <cell r="DB47">
            <v>3293.98</v>
          </cell>
          <cell r="DC47">
            <v>19584.400000000001</v>
          </cell>
          <cell r="DD47">
            <v>0</v>
          </cell>
          <cell r="DF47">
            <v>22878.38</v>
          </cell>
          <cell r="DH47">
            <v>2457584.27</v>
          </cell>
          <cell r="DI47">
            <v>0</v>
          </cell>
          <cell r="DN47">
            <v>8217244.5800000019</v>
          </cell>
          <cell r="DO47">
            <v>6112</v>
          </cell>
          <cell r="DP47">
            <v>8223356.5800000019</v>
          </cell>
          <cell r="DQ47">
            <v>0</v>
          </cell>
          <cell r="DR47">
            <v>7040221</v>
          </cell>
          <cell r="DS47">
            <v>0</v>
          </cell>
          <cell r="DT47">
            <v>0</v>
          </cell>
          <cell r="DU47">
            <v>4121851.39</v>
          </cell>
          <cell r="DV47">
            <v>11162072.390000001</v>
          </cell>
          <cell r="DW47">
            <v>6131913.7300000004</v>
          </cell>
          <cell r="DY47">
            <v>0</v>
          </cell>
          <cell r="DZ47">
            <v>3695975.48</v>
          </cell>
        </row>
        <row r="48">
          <cell r="C48" t="str">
            <v>Feb07</v>
          </cell>
          <cell r="D48">
            <v>-6470080.6600000001</v>
          </cell>
          <cell r="E48">
            <v>3603199.69</v>
          </cell>
          <cell r="F48">
            <v>-345399.58</v>
          </cell>
          <cell r="G48">
            <v>-0.61</v>
          </cell>
          <cell r="H48">
            <v>-332.86</v>
          </cell>
          <cell r="I48">
            <v>0</v>
          </cell>
          <cell r="J48">
            <v>5219165.83</v>
          </cell>
          <cell r="K48">
            <v>11898630.290000001</v>
          </cell>
          <cell r="L48">
            <v>60466.96</v>
          </cell>
          <cell r="AA48">
            <v>13965649.060000004</v>
          </cell>
          <cell r="AC48">
            <v>1722390.44</v>
          </cell>
          <cell r="AD48">
            <v>1188552.55</v>
          </cell>
          <cell r="AE48">
            <v>345733.05</v>
          </cell>
          <cell r="AO48">
            <v>3256676.04</v>
          </cell>
          <cell r="AQ48">
            <v>17222325.100000005</v>
          </cell>
          <cell r="AS48" t="str">
            <v>ok</v>
          </cell>
          <cell r="AU48">
            <v>378601.17</v>
          </cell>
          <cell r="AV48">
            <v>87600.24</v>
          </cell>
          <cell r="AW48">
            <v>11432428.880000001</v>
          </cell>
          <cell r="AX48">
            <v>0</v>
          </cell>
          <cell r="AZ48">
            <v>11898630.290000001</v>
          </cell>
          <cell r="BA48" t="str">
            <v>ok</v>
          </cell>
          <cell r="BD48">
            <v>755654.04</v>
          </cell>
          <cell r="BE48">
            <v>0</v>
          </cell>
          <cell r="BF48">
            <v>1178270</v>
          </cell>
          <cell r="BG48">
            <v>0</v>
          </cell>
          <cell r="BH48">
            <v>0</v>
          </cell>
          <cell r="BI48">
            <v>0</v>
          </cell>
          <cell r="BJ48">
            <v>87600.24</v>
          </cell>
          <cell r="BL48">
            <v>2021524.28</v>
          </cell>
          <cell r="BN48">
            <v>755654.04</v>
          </cell>
          <cell r="BO48">
            <v>18851.73</v>
          </cell>
          <cell r="BP48">
            <v>0</v>
          </cell>
          <cell r="BQ48">
            <v>0</v>
          </cell>
          <cell r="BR48">
            <v>3214539.76</v>
          </cell>
          <cell r="BS48">
            <v>0</v>
          </cell>
          <cell r="BT48">
            <v>47168</v>
          </cell>
          <cell r="BU48">
            <v>4682.3</v>
          </cell>
          <cell r="BV48">
            <v>0</v>
          </cell>
          <cell r="BW48">
            <v>0</v>
          </cell>
          <cell r="BX48">
            <v>1178270</v>
          </cell>
          <cell r="BY48">
            <v>0</v>
          </cell>
          <cell r="CA48">
            <v>5219165.83</v>
          </cell>
          <cell r="CB48" t="str">
            <v>ok</v>
          </cell>
          <cell r="CC48">
            <v>939.8</v>
          </cell>
          <cell r="CD48">
            <v>42703.55</v>
          </cell>
          <cell r="CE48">
            <v>16823.61</v>
          </cell>
          <cell r="CF48">
            <v>60466.96</v>
          </cell>
          <cell r="CG48" t="str">
            <v>ok</v>
          </cell>
          <cell r="CH48">
            <v>0</v>
          </cell>
          <cell r="CP48">
            <v>20377.87</v>
          </cell>
          <cell r="CQ48">
            <v>1426655.68</v>
          </cell>
          <cell r="CR48">
            <v>250615.7</v>
          </cell>
          <cell r="CS48">
            <v>0</v>
          </cell>
          <cell r="CT48">
            <v>1697649.25</v>
          </cell>
          <cell r="CV48">
            <v>0</v>
          </cell>
          <cell r="CW48">
            <v>513.48</v>
          </cell>
          <cell r="CX48">
            <v>1391.57</v>
          </cell>
          <cell r="CY48">
            <v>0</v>
          </cell>
          <cell r="CZ48">
            <v>1905.05</v>
          </cell>
          <cell r="DB48">
            <v>-755.44</v>
          </cell>
          <cell r="DC48">
            <v>23591.58</v>
          </cell>
          <cell r="DD48">
            <v>0</v>
          </cell>
          <cell r="DF48">
            <v>22836.14</v>
          </cell>
          <cell r="DH48">
            <v>1722390.44</v>
          </cell>
          <cell r="DI48">
            <v>0</v>
          </cell>
          <cell r="DN48">
            <v>3597823.69</v>
          </cell>
          <cell r="DO48">
            <v>5376</v>
          </cell>
          <cell r="DP48">
            <v>3603199.69</v>
          </cell>
          <cell r="DQ48">
            <v>0</v>
          </cell>
          <cell r="DR48">
            <v>-265714.5</v>
          </cell>
          <cell r="DS48">
            <v>0</v>
          </cell>
          <cell r="DT48">
            <v>0</v>
          </cell>
          <cell r="DU48">
            <v>-6204366.1600000001</v>
          </cell>
          <cell r="DV48">
            <v>-6470080.6600000001</v>
          </cell>
          <cell r="DW48">
            <v>-6676795.7000000002</v>
          </cell>
          <cell r="DY48">
            <v>0</v>
          </cell>
          <cell r="DZ48">
            <v>3214539.76</v>
          </cell>
        </row>
        <row r="49">
          <cell r="C49" t="str">
            <v>Mar07</v>
          </cell>
          <cell r="D49">
            <v>-1515853.83</v>
          </cell>
          <cell r="E49">
            <v>1592499.21</v>
          </cell>
          <cell r="F49">
            <v>-18213.37</v>
          </cell>
          <cell r="G49">
            <v>0</v>
          </cell>
          <cell r="H49">
            <v>0</v>
          </cell>
          <cell r="I49">
            <v>0</v>
          </cell>
          <cell r="J49">
            <v>5636018.8399999989</v>
          </cell>
          <cell r="K49">
            <v>6024552.1400000015</v>
          </cell>
          <cell r="L49">
            <v>361902.36</v>
          </cell>
          <cell r="AA49">
            <v>12080905.35</v>
          </cell>
          <cell r="AC49">
            <v>3726372.56</v>
          </cell>
          <cell r="AD49">
            <v>100063.34</v>
          </cell>
          <cell r="AE49">
            <v>18213.37</v>
          </cell>
          <cell r="AO49">
            <v>3844649.27</v>
          </cell>
          <cell r="AQ49">
            <v>15925554.620000001</v>
          </cell>
          <cell r="AS49" t="str">
            <v>ok</v>
          </cell>
          <cell r="AU49">
            <v>316214.71999999997</v>
          </cell>
          <cell r="AV49">
            <v>0</v>
          </cell>
          <cell r="AW49">
            <v>5708337.419999999</v>
          </cell>
          <cell r="AX49">
            <v>0</v>
          </cell>
          <cell r="AZ49">
            <v>6024552.1399999987</v>
          </cell>
          <cell r="BA49" t="str">
            <v>ok</v>
          </cell>
          <cell r="BD49">
            <v>3114527.04</v>
          </cell>
          <cell r="BE49">
            <v>139597.26</v>
          </cell>
          <cell r="BF49">
            <v>0</v>
          </cell>
          <cell r="BG49">
            <v>0</v>
          </cell>
          <cell r="BH49">
            <v>0</v>
          </cell>
          <cell r="BI49">
            <v>0</v>
          </cell>
          <cell r="BJ49">
            <v>0</v>
          </cell>
          <cell r="BL49">
            <v>3254124.3</v>
          </cell>
          <cell r="BN49">
            <v>3254124.3</v>
          </cell>
          <cell r="BO49">
            <v>256147.5</v>
          </cell>
          <cell r="BP49">
            <v>0</v>
          </cell>
          <cell r="BQ49">
            <v>0</v>
          </cell>
          <cell r="BR49">
            <v>2075195.3</v>
          </cell>
          <cell r="BS49">
            <v>0</v>
          </cell>
          <cell r="BT49">
            <v>46800</v>
          </cell>
          <cell r="BU49">
            <v>3751.74</v>
          </cell>
          <cell r="BV49">
            <v>0</v>
          </cell>
          <cell r="BW49">
            <v>0</v>
          </cell>
          <cell r="BX49">
            <v>0</v>
          </cell>
          <cell r="BY49">
            <v>0</v>
          </cell>
          <cell r="CA49">
            <v>5636018.8399999989</v>
          </cell>
          <cell r="CB49" t="str">
            <v>ok</v>
          </cell>
          <cell r="CC49">
            <v>939.8</v>
          </cell>
          <cell r="CD49">
            <v>3299.4</v>
          </cell>
          <cell r="CE49">
            <v>357663.16</v>
          </cell>
          <cell r="CF49">
            <v>361902.36</v>
          </cell>
          <cell r="CG49" t="str">
            <v>ok</v>
          </cell>
          <cell r="CH49">
            <v>0</v>
          </cell>
          <cell r="CP49">
            <v>188691.46</v>
          </cell>
          <cell r="CQ49">
            <v>2875239.74</v>
          </cell>
          <cell r="CR49">
            <v>509560.84</v>
          </cell>
          <cell r="CS49">
            <v>0</v>
          </cell>
          <cell r="CT49">
            <v>3573492.04</v>
          </cell>
          <cell r="CV49">
            <v>5532.37</v>
          </cell>
          <cell r="CW49">
            <v>-2103.38</v>
          </cell>
          <cell r="CX49">
            <v>5738.66</v>
          </cell>
          <cell r="CY49">
            <v>0</v>
          </cell>
          <cell r="CZ49">
            <v>9167.65</v>
          </cell>
          <cell r="DB49">
            <v>-339.29</v>
          </cell>
          <cell r="DC49">
            <v>144052.16</v>
          </cell>
          <cell r="DD49">
            <v>0</v>
          </cell>
          <cell r="DF49">
            <v>143712.87</v>
          </cell>
          <cell r="DH49">
            <v>3726372.56</v>
          </cell>
          <cell r="DI49">
            <v>0</v>
          </cell>
          <cell r="DN49">
            <v>1586555.21</v>
          </cell>
          <cell r="DO49">
            <v>5944</v>
          </cell>
          <cell r="DP49">
            <v>1592499.21</v>
          </cell>
          <cell r="DQ49">
            <v>0</v>
          </cell>
          <cell r="DR49">
            <v>1538.2200000000303</v>
          </cell>
          <cell r="DS49">
            <v>0</v>
          </cell>
          <cell r="DT49">
            <v>0</v>
          </cell>
          <cell r="DU49">
            <v>-1517392.05</v>
          </cell>
          <cell r="DV49">
            <v>-1515853.83</v>
          </cell>
          <cell r="DW49">
            <v>-1235066.0900000001</v>
          </cell>
          <cell r="DY49">
            <v>0</v>
          </cell>
          <cell r="DZ49">
            <v>2075195.3</v>
          </cell>
        </row>
        <row r="50">
          <cell r="C50" t="str">
            <v>Apr07</v>
          </cell>
          <cell r="D50">
            <v>-1563628.07</v>
          </cell>
          <cell r="E50">
            <v>4491381.07</v>
          </cell>
          <cell r="F50">
            <v>-30208.7</v>
          </cell>
          <cell r="G50">
            <v>-19.010000000000002</v>
          </cell>
          <cell r="H50">
            <v>-0.04</v>
          </cell>
          <cell r="I50">
            <v>0</v>
          </cell>
          <cell r="J50">
            <v>4000676.06</v>
          </cell>
          <cell r="K50">
            <v>6837759.9699999932</v>
          </cell>
          <cell r="L50">
            <v>233010.64</v>
          </cell>
          <cell r="AA50">
            <v>13968971.919999996</v>
          </cell>
          <cell r="AC50">
            <v>681316.66</v>
          </cell>
          <cell r="AD50">
            <v>194706.29</v>
          </cell>
          <cell r="AE50">
            <v>30227.75</v>
          </cell>
          <cell r="AO50">
            <v>906250.7</v>
          </cell>
          <cell r="AQ50">
            <v>14875222.619999995</v>
          </cell>
          <cell r="AS50" t="str">
            <v>ok</v>
          </cell>
          <cell r="AU50">
            <v>1616461.64</v>
          </cell>
          <cell r="AV50">
            <v>0</v>
          </cell>
          <cell r="AW50">
            <v>5221298.33</v>
          </cell>
          <cell r="AX50">
            <v>0</v>
          </cell>
          <cell r="AZ50">
            <v>6837759.9699999997</v>
          </cell>
          <cell r="BA50" t="str">
            <v>ok</v>
          </cell>
          <cell r="BD50">
            <v>3389841.6</v>
          </cell>
          <cell r="BE50">
            <v>39556.22</v>
          </cell>
          <cell r="BF50">
            <v>0</v>
          </cell>
          <cell r="BG50">
            <v>0</v>
          </cell>
          <cell r="BH50">
            <v>0</v>
          </cell>
          <cell r="BI50">
            <v>0</v>
          </cell>
          <cell r="BJ50">
            <v>0</v>
          </cell>
          <cell r="BL50">
            <v>3429397.82</v>
          </cell>
          <cell r="BN50">
            <v>3429397.82</v>
          </cell>
          <cell r="BO50">
            <v>61097.1</v>
          </cell>
          <cell r="BP50">
            <v>0</v>
          </cell>
          <cell r="BQ50">
            <v>0</v>
          </cell>
          <cell r="BR50">
            <v>461744.22</v>
          </cell>
          <cell r="BS50">
            <v>0</v>
          </cell>
          <cell r="BT50">
            <v>46116</v>
          </cell>
          <cell r="BU50">
            <v>2320.92</v>
          </cell>
          <cell r="BV50">
            <v>0</v>
          </cell>
          <cell r="BW50">
            <v>0</v>
          </cell>
          <cell r="BX50">
            <v>0</v>
          </cell>
          <cell r="BY50">
            <v>0</v>
          </cell>
          <cell r="CA50">
            <v>4000676.06</v>
          </cell>
          <cell r="CB50" t="str">
            <v>ok</v>
          </cell>
          <cell r="CC50">
            <v>939.8</v>
          </cell>
          <cell r="CD50">
            <v>10309.23</v>
          </cell>
          <cell r="CE50">
            <v>221761.61</v>
          </cell>
          <cell r="CF50">
            <v>233010.64</v>
          </cell>
          <cell r="CG50" t="str">
            <v>ok</v>
          </cell>
          <cell r="CH50">
            <v>0</v>
          </cell>
          <cell r="CP50">
            <v>44525.21</v>
          </cell>
          <cell r="CQ50">
            <v>425204.58</v>
          </cell>
          <cell r="CR50">
            <v>180400.99</v>
          </cell>
          <cell r="CS50">
            <v>0</v>
          </cell>
          <cell r="CT50">
            <v>650130.78</v>
          </cell>
          <cell r="CV50">
            <v>-86.44</v>
          </cell>
          <cell r="CW50">
            <v>662.35</v>
          </cell>
          <cell r="CX50">
            <v>51.54</v>
          </cell>
          <cell r="CY50">
            <v>0</v>
          </cell>
          <cell r="CZ50">
            <v>627.45000000000005</v>
          </cell>
          <cell r="DB50">
            <v>-1637.31</v>
          </cell>
          <cell r="DC50">
            <v>32192.62</v>
          </cell>
          <cell r="DD50">
            <v>3.12</v>
          </cell>
          <cell r="DF50">
            <v>30558.43</v>
          </cell>
          <cell r="DH50">
            <v>681316.66</v>
          </cell>
          <cell r="DI50">
            <v>0</v>
          </cell>
          <cell r="DN50">
            <v>4485621.07</v>
          </cell>
          <cell r="DO50">
            <v>5760</v>
          </cell>
          <cell r="DP50">
            <v>4491381.07</v>
          </cell>
          <cell r="DQ50">
            <v>0</v>
          </cell>
          <cell r="DR50">
            <v>86005.58</v>
          </cell>
          <cell r="DS50">
            <v>0</v>
          </cell>
          <cell r="DT50">
            <v>0</v>
          </cell>
          <cell r="DU50">
            <v>-1649633.65</v>
          </cell>
          <cell r="DV50">
            <v>-1563628.07</v>
          </cell>
          <cell r="DW50">
            <v>-1238469.8700000001</v>
          </cell>
          <cell r="DY50">
            <v>0</v>
          </cell>
          <cell r="DZ50">
            <v>461744.22</v>
          </cell>
        </row>
        <row r="51">
          <cell r="C51" t="str">
            <v>May07</v>
          </cell>
          <cell r="D51">
            <v>-1189791.69</v>
          </cell>
          <cell r="E51">
            <v>7654150.570000004</v>
          </cell>
          <cell r="F51">
            <v>0</v>
          </cell>
          <cell r="G51">
            <v>0</v>
          </cell>
          <cell r="H51">
            <v>0</v>
          </cell>
          <cell r="I51">
            <v>0</v>
          </cell>
          <cell r="J51">
            <v>4461487.8899999997</v>
          </cell>
          <cell r="K51">
            <v>5090691.18</v>
          </cell>
          <cell r="L51">
            <v>538554.84</v>
          </cell>
          <cell r="AA51">
            <v>16555092.790000007</v>
          </cell>
          <cell r="AC51">
            <v>445813.72</v>
          </cell>
          <cell r="AD51">
            <v>0</v>
          </cell>
          <cell r="AE51">
            <v>0</v>
          </cell>
          <cell r="AO51">
            <v>445813.72</v>
          </cell>
          <cell r="AQ51">
            <v>17000906.510000005</v>
          </cell>
          <cell r="AS51" t="str">
            <v>ok</v>
          </cell>
          <cell r="AU51">
            <v>2718792.04</v>
          </cell>
          <cell r="AV51">
            <v>124885.05</v>
          </cell>
          <cell r="AW51">
            <v>2247014.09</v>
          </cell>
          <cell r="AX51">
            <v>0</v>
          </cell>
          <cell r="AZ51">
            <v>5090691.18</v>
          </cell>
          <cell r="BA51" t="str">
            <v>ok</v>
          </cell>
          <cell r="BD51">
            <v>4007366.81</v>
          </cell>
          <cell r="BE51">
            <v>170583.36</v>
          </cell>
          <cell r="BF51">
            <v>0</v>
          </cell>
          <cell r="BG51">
            <v>0</v>
          </cell>
          <cell r="BH51">
            <v>0</v>
          </cell>
          <cell r="BI51">
            <v>8185.7</v>
          </cell>
          <cell r="BJ51">
            <v>124885.05</v>
          </cell>
          <cell r="BL51">
            <v>4311020.92</v>
          </cell>
          <cell r="BN51">
            <v>4177950.17</v>
          </cell>
          <cell r="BO51">
            <v>0</v>
          </cell>
          <cell r="BP51">
            <v>0</v>
          </cell>
          <cell r="BQ51">
            <v>0</v>
          </cell>
          <cell r="BR51">
            <v>207564.02</v>
          </cell>
          <cell r="BS51">
            <v>0</v>
          </cell>
          <cell r="BT51">
            <v>66402</v>
          </cell>
          <cell r="BU51">
            <v>1386</v>
          </cell>
          <cell r="BV51">
            <v>0</v>
          </cell>
          <cell r="BW51">
            <v>0</v>
          </cell>
          <cell r="BX51">
            <v>0</v>
          </cell>
          <cell r="BY51">
            <v>8185.7</v>
          </cell>
          <cell r="CA51">
            <v>4461487.8899999997</v>
          </cell>
          <cell r="CB51" t="str">
            <v>ok</v>
          </cell>
          <cell r="CC51">
            <v>0</v>
          </cell>
          <cell r="CD51">
            <v>0</v>
          </cell>
          <cell r="CE51">
            <v>538554.84</v>
          </cell>
          <cell r="CF51">
            <v>538554.84</v>
          </cell>
          <cell r="CG51" t="str">
            <v>ok</v>
          </cell>
          <cell r="CH51">
            <v>0</v>
          </cell>
          <cell r="CP51">
            <v>210561.98</v>
          </cell>
          <cell r="CQ51">
            <v>86012.07</v>
          </cell>
          <cell r="CR51">
            <v>122557.48</v>
          </cell>
          <cell r="CS51">
            <v>0</v>
          </cell>
          <cell r="CT51">
            <v>419131.53</v>
          </cell>
          <cell r="CV51">
            <v>647.64</v>
          </cell>
          <cell r="CW51">
            <v>2230.1799999999998</v>
          </cell>
          <cell r="CX51">
            <v>0</v>
          </cell>
          <cell r="CY51">
            <v>0</v>
          </cell>
          <cell r="CZ51">
            <v>2877.82</v>
          </cell>
          <cell r="DB51">
            <v>2898.21</v>
          </cell>
          <cell r="DC51">
            <v>20906.16</v>
          </cell>
          <cell r="DD51">
            <v>0</v>
          </cell>
          <cell r="DF51">
            <v>23804.37</v>
          </cell>
          <cell r="DH51">
            <v>445813.72</v>
          </cell>
          <cell r="DI51">
            <v>0</v>
          </cell>
          <cell r="DN51">
            <v>7648198.570000004</v>
          </cell>
          <cell r="DO51">
            <v>5952</v>
          </cell>
          <cell r="DP51">
            <v>7654150.570000004</v>
          </cell>
          <cell r="DQ51">
            <v>0</v>
          </cell>
          <cell r="DR51">
            <v>207774.36</v>
          </cell>
          <cell r="DS51">
            <v>0</v>
          </cell>
          <cell r="DT51">
            <v>0</v>
          </cell>
          <cell r="DU51">
            <v>-1397566.05</v>
          </cell>
          <cell r="DV51">
            <v>-1189791.69</v>
          </cell>
          <cell r="DW51">
            <v>-1184931.55</v>
          </cell>
          <cell r="DY51">
            <v>0</v>
          </cell>
          <cell r="DZ51">
            <v>207564.02</v>
          </cell>
        </row>
        <row r="52">
          <cell r="C52" t="str">
            <v>Jun07</v>
          </cell>
          <cell r="D52">
            <v>504669.05000000319</v>
          </cell>
          <cell r="E52">
            <v>5987792.9500000039</v>
          </cell>
          <cell r="F52">
            <v>0</v>
          </cell>
          <cell r="G52">
            <v>0</v>
          </cell>
          <cell r="H52">
            <v>0</v>
          </cell>
          <cell r="I52">
            <v>0</v>
          </cell>
          <cell r="J52">
            <v>5616777.4399999967</v>
          </cell>
          <cell r="K52">
            <v>8366060.0999999978</v>
          </cell>
          <cell r="L52">
            <v>386490.13</v>
          </cell>
          <cell r="AA52">
            <v>20861789.670000002</v>
          </cell>
          <cell r="AC52">
            <v>629701.25</v>
          </cell>
          <cell r="AD52">
            <v>0</v>
          </cell>
          <cell r="AE52">
            <v>0</v>
          </cell>
          <cell r="AO52">
            <v>629701.25</v>
          </cell>
          <cell r="AQ52">
            <v>21491490.920000002</v>
          </cell>
          <cell r="AS52" t="str">
            <v>ok</v>
          </cell>
          <cell r="AU52">
            <v>2340559.1800000002</v>
          </cell>
          <cell r="AV52">
            <v>8563.34</v>
          </cell>
          <cell r="AW52">
            <v>6016937.5799999963</v>
          </cell>
          <cell r="AX52">
            <v>0</v>
          </cell>
          <cell r="AZ52">
            <v>8366060.0999999959</v>
          </cell>
          <cell r="BA52" t="str">
            <v>ok</v>
          </cell>
          <cell r="BD52">
            <v>5241992.1900000004</v>
          </cell>
          <cell r="BE52">
            <v>109562.73</v>
          </cell>
          <cell r="BF52">
            <v>0</v>
          </cell>
          <cell r="BG52">
            <v>0</v>
          </cell>
          <cell r="BH52">
            <v>0</v>
          </cell>
          <cell r="BI52">
            <v>5382</v>
          </cell>
          <cell r="BJ52">
            <v>8563.34</v>
          </cell>
          <cell r="BL52">
            <v>5365500.26</v>
          </cell>
          <cell r="BN52">
            <v>5351554.92</v>
          </cell>
          <cell r="BO52">
            <v>0</v>
          </cell>
          <cell r="BP52">
            <v>0</v>
          </cell>
          <cell r="BQ52">
            <v>0</v>
          </cell>
          <cell r="BR52">
            <v>194579.72</v>
          </cell>
          <cell r="BS52">
            <v>0</v>
          </cell>
          <cell r="BT52">
            <v>64194</v>
          </cell>
          <cell r="BU52">
            <v>1066.8</v>
          </cell>
          <cell r="BV52">
            <v>0</v>
          </cell>
          <cell r="BW52">
            <v>0</v>
          </cell>
          <cell r="BX52">
            <v>0</v>
          </cell>
          <cell r="BY52">
            <v>5382</v>
          </cell>
          <cell r="CA52">
            <v>5616777.4400000004</v>
          </cell>
          <cell r="CB52" t="str">
            <v>ok</v>
          </cell>
          <cell r="CC52">
            <v>0</v>
          </cell>
          <cell r="CD52">
            <v>0</v>
          </cell>
          <cell r="CE52">
            <v>386490.13</v>
          </cell>
          <cell r="CF52">
            <v>386490.13</v>
          </cell>
          <cell r="CG52" t="str">
            <v>ok</v>
          </cell>
          <cell r="CH52">
            <v>0</v>
          </cell>
          <cell r="CP52">
            <v>14079.14</v>
          </cell>
          <cell r="CQ52">
            <v>605782.97</v>
          </cell>
          <cell r="CR52">
            <v>5258.15</v>
          </cell>
          <cell r="CS52">
            <v>0</v>
          </cell>
          <cell r="CT52">
            <v>625120.26</v>
          </cell>
          <cell r="CV52">
            <v>620.69000000000005</v>
          </cell>
          <cell r="CW52">
            <v>-504.03</v>
          </cell>
          <cell r="CX52">
            <v>0</v>
          </cell>
          <cell r="CY52">
            <v>0</v>
          </cell>
          <cell r="CZ52">
            <v>116.66</v>
          </cell>
          <cell r="DB52">
            <v>0</v>
          </cell>
          <cell r="DC52">
            <v>4464.33</v>
          </cell>
          <cell r="DD52">
            <v>0</v>
          </cell>
          <cell r="DF52">
            <v>4464.33</v>
          </cell>
          <cell r="DH52">
            <v>629701.25</v>
          </cell>
          <cell r="DI52">
            <v>0</v>
          </cell>
          <cell r="DN52">
            <v>5982032.9500000039</v>
          </cell>
          <cell r="DO52">
            <v>5760</v>
          </cell>
          <cell r="DP52">
            <v>5987792.9500000039</v>
          </cell>
          <cell r="DQ52">
            <v>0</v>
          </cell>
          <cell r="DR52">
            <v>84961.56</v>
          </cell>
          <cell r="DS52">
            <v>0</v>
          </cell>
          <cell r="DT52">
            <v>0</v>
          </cell>
          <cell r="DU52">
            <v>419707.49000000255</v>
          </cell>
          <cell r="DV52">
            <v>504669.05000000255</v>
          </cell>
          <cell r="DW52">
            <v>434037.99000000255</v>
          </cell>
          <cell r="DY52">
            <v>0</v>
          </cell>
          <cell r="DZ52">
            <v>194579.72</v>
          </cell>
        </row>
        <row r="53">
          <cell r="C53" t="str">
            <v>Jul07</v>
          </cell>
          <cell r="D53">
            <v>4391001.1500000004</v>
          </cell>
          <cell r="E53">
            <v>6840788.6700000074</v>
          </cell>
          <cell r="F53">
            <v>0</v>
          </cell>
          <cell r="G53">
            <v>0</v>
          </cell>
          <cell r="H53">
            <v>0</v>
          </cell>
          <cell r="I53">
            <v>0</v>
          </cell>
          <cell r="J53">
            <v>6698689.4200000102</v>
          </cell>
          <cell r="K53">
            <v>9505771.4399999864</v>
          </cell>
          <cell r="L53">
            <v>137134.79</v>
          </cell>
          <cell r="AA53">
            <v>27573385.470000003</v>
          </cell>
          <cell r="AC53">
            <v>666747.89</v>
          </cell>
          <cell r="AD53">
            <v>0</v>
          </cell>
          <cell r="AE53">
            <v>0</v>
          </cell>
          <cell r="AO53">
            <v>666747.89</v>
          </cell>
          <cell r="AQ53">
            <v>28240133.360000003</v>
          </cell>
          <cell r="AS53" t="str">
            <v>ok</v>
          </cell>
          <cell r="AU53">
            <v>1873761.64</v>
          </cell>
          <cell r="AV53">
            <v>0</v>
          </cell>
          <cell r="AW53">
            <v>7632009.7999999933</v>
          </cell>
          <cell r="AX53">
            <v>0</v>
          </cell>
          <cell r="AZ53">
            <v>9505771.4399999939</v>
          </cell>
          <cell r="BA53" t="str">
            <v>ok</v>
          </cell>
          <cell r="BD53">
            <v>6155090.9800000014</v>
          </cell>
          <cell r="BE53">
            <v>278775.44</v>
          </cell>
          <cell r="BF53">
            <v>0</v>
          </cell>
          <cell r="BG53">
            <v>0</v>
          </cell>
          <cell r="BH53">
            <v>0</v>
          </cell>
          <cell r="BI53">
            <v>0</v>
          </cell>
          <cell r="BJ53">
            <v>0</v>
          </cell>
          <cell r="BL53">
            <v>6433866.4200000018</v>
          </cell>
          <cell r="BN53">
            <v>6433866.4200000018</v>
          </cell>
          <cell r="BO53">
            <v>0</v>
          </cell>
          <cell r="BP53">
            <v>0</v>
          </cell>
          <cell r="BQ53">
            <v>0</v>
          </cell>
          <cell r="BR53">
            <v>200176.12</v>
          </cell>
          <cell r="BS53">
            <v>0</v>
          </cell>
          <cell r="BT53">
            <v>63804</v>
          </cell>
          <cell r="BU53">
            <v>842.88</v>
          </cell>
          <cell r="BV53">
            <v>0</v>
          </cell>
          <cell r="BW53">
            <v>0</v>
          </cell>
          <cell r="BX53">
            <v>0</v>
          </cell>
          <cell r="BY53">
            <v>0</v>
          </cell>
          <cell r="CA53">
            <v>6698689.4200000018</v>
          </cell>
          <cell r="CB53" t="str">
            <v>ok</v>
          </cell>
          <cell r="CC53">
            <v>0</v>
          </cell>
          <cell r="CD53">
            <v>0</v>
          </cell>
          <cell r="CE53">
            <v>137134.79</v>
          </cell>
          <cell r="CF53">
            <v>137134.79</v>
          </cell>
          <cell r="CG53" t="str">
            <v>ok</v>
          </cell>
          <cell r="CH53">
            <v>0</v>
          </cell>
          <cell r="CP53">
            <v>0</v>
          </cell>
          <cell r="CQ53">
            <v>661878.39</v>
          </cell>
          <cell r="CR53">
            <v>0</v>
          </cell>
          <cell r="CS53">
            <v>0</v>
          </cell>
          <cell r="CT53">
            <v>661878.39</v>
          </cell>
          <cell r="CV53">
            <v>0</v>
          </cell>
          <cell r="CW53">
            <v>0</v>
          </cell>
          <cell r="CX53">
            <v>0</v>
          </cell>
          <cell r="CY53">
            <v>0</v>
          </cell>
          <cell r="CZ53">
            <v>0</v>
          </cell>
          <cell r="DB53">
            <v>0</v>
          </cell>
          <cell r="DC53">
            <v>4869.5</v>
          </cell>
          <cell r="DD53">
            <v>0</v>
          </cell>
          <cell r="DF53">
            <v>4869.5</v>
          </cell>
          <cell r="DH53">
            <v>666747.89</v>
          </cell>
          <cell r="DI53">
            <v>0</v>
          </cell>
          <cell r="DN53">
            <v>6834836.6700000074</v>
          </cell>
          <cell r="DO53">
            <v>5952</v>
          </cell>
          <cell r="DP53">
            <v>6840788.6700000074</v>
          </cell>
          <cell r="DQ53">
            <v>0</v>
          </cell>
          <cell r="DR53">
            <v>651384.22</v>
          </cell>
          <cell r="DS53">
            <v>0</v>
          </cell>
          <cell r="DT53">
            <v>0</v>
          </cell>
          <cell r="DU53">
            <v>3739616.93</v>
          </cell>
          <cell r="DV53">
            <v>4391001.1500000004</v>
          </cell>
          <cell r="DW53">
            <v>4424635.43</v>
          </cell>
          <cell r="DY53">
            <v>0</v>
          </cell>
          <cell r="DZ53">
            <v>200176.12</v>
          </cell>
        </row>
        <row r="54">
          <cell r="C54" t="str">
            <v>Aug07</v>
          </cell>
          <cell r="D54">
            <v>-124176.81999999507</v>
          </cell>
          <cell r="E54">
            <v>3504546.45</v>
          </cell>
          <cell r="F54">
            <v>0</v>
          </cell>
          <cell r="G54">
            <v>0</v>
          </cell>
          <cell r="H54">
            <v>0</v>
          </cell>
          <cell r="I54">
            <v>0</v>
          </cell>
          <cell r="J54">
            <v>9522768.6499999948</v>
          </cell>
          <cell r="K54">
            <v>9583462.0400000047</v>
          </cell>
          <cell r="L54">
            <v>-1919950.43</v>
          </cell>
          <cell r="AA54">
            <v>20566649.890000008</v>
          </cell>
          <cell r="AC54">
            <v>1181842.49</v>
          </cell>
          <cell r="AD54">
            <v>0</v>
          </cell>
          <cell r="AE54">
            <v>0</v>
          </cell>
          <cell r="AO54">
            <v>1181842.49</v>
          </cell>
          <cell r="AQ54">
            <v>21748492.38000001</v>
          </cell>
          <cell r="AS54" t="str">
            <v>ok</v>
          </cell>
          <cell r="AU54">
            <v>2917321.3</v>
          </cell>
          <cell r="AV54">
            <v>34602.83</v>
          </cell>
          <cell r="AW54">
            <v>6631537.9099999918</v>
          </cell>
          <cell r="AX54">
            <v>0</v>
          </cell>
          <cell r="AZ54">
            <v>9583462.0399999917</v>
          </cell>
          <cell r="BA54" t="str">
            <v>ok</v>
          </cell>
          <cell r="BD54">
            <v>9134286.1999999993</v>
          </cell>
          <cell r="BE54">
            <v>120870.27</v>
          </cell>
          <cell r="BF54">
            <v>0</v>
          </cell>
          <cell r="BG54">
            <v>0</v>
          </cell>
          <cell r="BH54">
            <v>0</v>
          </cell>
          <cell r="BI54">
            <v>0</v>
          </cell>
          <cell r="BJ54">
            <v>34602.83</v>
          </cell>
          <cell r="BL54">
            <v>9289759.2999999989</v>
          </cell>
          <cell r="BN54">
            <v>9255156.4699999988</v>
          </cell>
          <cell r="BO54">
            <v>0</v>
          </cell>
          <cell r="BP54">
            <v>0</v>
          </cell>
          <cell r="BQ54">
            <v>0</v>
          </cell>
          <cell r="BR54">
            <v>202511.99</v>
          </cell>
          <cell r="BS54">
            <v>0</v>
          </cell>
          <cell r="BT54">
            <v>63942</v>
          </cell>
          <cell r="BU54">
            <v>1158.19</v>
          </cell>
          <cell r="BV54">
            <v>0</v>
          </cell>
          <cell r="BW54">
            <v>0</v>
          </cell>
          <cell r="BX54">
            <v>0</v>
          </cell>
          <cell r="BY54">
            <v>0</v>
          </cell>
          <cell r="CA54">
            <v>9522768.6499999985</v>
          </cell>
          <cell r="CB54" t="str">
            <v>ok</v>
          </cell>
          <cell r="CC54">
            <v>0</v>
          </cell>
          <cell r="CD54">
            <v>0</v>
          </cell>
          <cell r="CE54">
            <v>-1919950.43</v>
          </cell>
          <cell r="CF54">
            <v>-1919950.43</v>
          </cell>
          <cell r="CG54" t="str">
            <v>ok</v>
          </cell>
          <cell r="CH54">
            <v>0</v>
          </cell>
          <cell r="CP54">
            <v>83913.18</v>
          </cell>
          <cell r="CQ54">
            <v>1047091.76</v>
          </cell>
          <cell r="CR54">
            <v>20085.36</v>
          </cell>
          <cell r="CS54">
            <v>0</v>
          </cell>
          <cell r="CT54">
            <v>1151090.3</v>
          </cell>
          <cell r="CV54">
            <v>-903.26</v>
          </cell>
          <cell r="CW54">
            <v>0</v>
          </cell>
          <cell r="CX54">
            <v>15804</v>
          </cell>
          <cell r="CY54">
            <v>0</v>
          </cell>
          <cell r="CZ54">
            <v>14900.74</v>
          </cell>
          <cell r="DB54">
            <v>-451.83</v>
          </cell>
          <cell r="DC54">
            <v>16303.28</v>
          </cell>
          <cell r="DD54">
            <v>0</v>
          </cell>
          <cell r="DF54">
            <v>15851.45</v>
          </cell>
          <cell r="DH54">
            <v>1181842.49</v>
          </cell>
          <cell r="DI54">
            <v>0</v>
          </cell>
          <cell r="DN54">
            <v>3498594.45</v>
          </cell>
          <cell r="DO54">
            <v>5952</v>
          </cell>
          <cell r="DP54">
            <v>3504546.45</v>
          </cell>
          <cell r="DQ54">
            <v>0</v>
          </cell>
          <cell r="DR54">
            <v>104340.8</v>
          </cell>
          <cell r="DS54">
            <v>-9752.5</v>
          </cell>
          <cell r="DT54">
            <v>-0.54</v>
          </cell>
          <cell r="DU54">
            <v>-218764.56999999459</v>
          </cell>
          <cell r="DV54">
            <v>-124176.8099999946</v>
          </cell>
          <cell r="DW54">
            <v>-144392.06999999494</v>
          </cell>
          <cell r="DY54">
            <v>0</v>
          </cell>
          <cell r="DZ54">
            <v>202511.99</v>
          </cell>
        </row>
        <row r="55">
          <cell r="C55" t="str">
            <v>Sep07</v>
          </cell>
          <cell r="D55">
            <v>-12056568.680000015</v>
          </cell>
          <cell r="E55">
            <v>4458484.66</v>
          </cell>
          <cell r="F55">
            <v>0</v>
          </cell>
          <cell r="G55">
            <v>0</v>
          </cell>
          <cell r="H55">
            <v>0</v>
          </cell>
          <cell r="I55">
            <v>0</v>
          </cell>
          <cell r="J55">
            <v>9179384.6400000099</v>
          </cell>
          <cell r="K55">
            <v>7372756.0800000103</v>
          </cell>
          <cell r="L55">
            <v>446835.22</v>
          </cell>
          <cell r="AA55">
            <v>9400891.9200000074</v>
          </cell>
          <cell r="AC55">
            <v>3771185.78</v>
          </cell>
          <cell r="AD55">
            <v>0</v>
          </cell>
          <cell r="AE55">
            <v>0</v>
          </cell>
          <cell r="AO55">
            <v>3771185.78</v>
          </cell>
          <cell r="AQ55">
            <v>13172077.700000009</v>
          </cell>
          <cell r="AS55" t="str">
            <v>ok</v>
          </cell>
          <cell r="AU55">
            <v>570855.16</v>
          </cell>
          <cell r="AV55">
            <v>0</v>
          </cell>
          <cell r="AW55">
            <v>6801900.9200000074</v>
          </cell>
          <cell r="AX55">
            <v>0</v>
          </cell>
          <cell r="AZ55">
            <v>7372756.0800000075</v>
          </cell>
          <cell r="BA55" t="str">
            <v>ok</v>
          </cell>
          <cell r="BD55">
            <v>8952546.5199999977</v>
          </cell>
          <cell r="BE55">
            <v>0</v>
          </cell>
          <cell r="BF55">
            <v>0</v>
          </cell>
          <cell r="BG55">
            <v>0</v>
          </cell>
          <cell r="BH55">
            <v>0</v>
          </cell>
          <cell r="BI55">
            <v>0</v>
          </cell>
          <cell r="BJ55">
            <v>0</v>
          </cell>
          <cell r="BL55">
            <v>8952546.5199999977</v>
          </cell>
          <cell r="BN55">
            <v>8952546.5199999977</v>
          </cell>
          <cell r="BO55">
            <v>0</v>
          </cell>
          <cell r="BP55">
            <v>0</v>
          </cell>
          <cell r="BQ55">
            <v>0</v>
          </cell>
          <cell r="BR55">
            <v>161686.76999999999</v>
          </cell>
          <cell r="BS55">
            <v>0</v>
          </cell>
          <cell r="BT55">
            <v>63384</v>
          </cell>
          <cell r="BU55">
            <v>1767.35</v>
          </cell>
          <cell r="BV55">
            <v>0</v>
          </cell>
          <cell r="BW55">
            <v>0</v>
          </cell>
          <cell r="BX55">
            <v>0</v>
          </cell>
          <cell r="BY55">
            <v>0</v>
          </cell>
          <cell r="CA55">
            <v>9179384.6399999969</v>
          </cell>
          <cell r="CB55" t="str">
            <v>ok</v>
          </cell>
          <cell r="CC55">
            <v>0</v>
          </cell>
          <cell r="CD55">
            <v>0</v>
          </cell>
          <cell r="CE55">
            <v>446835.22</v>
          </cell>
          <cell r="CF55">
            <v>446835.22</v>
          </cell>
          <cell r="CG55" t="str">
            <v>ok</v>
          </cell>
          <cell r="CH55">
            <v>0</v>
          </cell>
          <cell r="CP55">
            <v>68439.81</v>
          </cell>
          <cell r="CQ55">
            <v>2934787.73</v>
          </cell>
          <cell r="CR55">
            <v>333314.59000000003</v>
          </cell>
          <cell r="CS55">
            <v>0</v>
          </cell>
          <cell r="CT55">
            <v>3336542.13</v>
          </cell>
          <cell r="CV55">
            <v>5896.86</v>
          </cell>
          <cell r="CW55">
            <v>-10094.799999999999</v>
          </cell>
          <cell r="CX55">
            <v>314060.03000000003</v>
          </cell>
          <cell r="CY55">
            <v>0</v>
          </cell>
          <cell r="CZ55">
            <v>309862.09000000003</v>
          </cell>
          <cell r="DB55">
            <v>-2189.85</v>
          </cell>
          <cell r="DC55">
            <v>126132.47</v>
          </cell>
          <cell r="DD55">
            <v>838.94</v>
          </cell>
          <cell r="DF55">
            <v>124781.56</v>
          </cell>
          <cell r="DH55">
            <v>3771185.78</v>
          </cell>
          <cell r="DI55">
            <v>0</v>
          </cell>
          <cell r="DN55">
            <v>4452724.66</v>
          </cell>
          <cell r="DO55">
            <v>5760</v>
          </cell>
          <cell r="DP55">
            <v>4458484.66</v>
          </cell>
          <cell r="DQ55">
            <v>0</v>
          </cell>
          <cell r="DR55">
            <v>461803.75</v>
          </cell>
          <cell r="DS55">
            <v>0</v>
          </cell>
          <cell r="DT55">
            <v>0</v>
          </cell>
          <cell r="DU55">
            <v>-12518372.430000013</v>
          </cell>
          <cell r="DV55">
            <v>-12056568.680000013</v>
          </cell>
          <cell r="DW55">
            <v>-11707321.780000009</v>
          </cell>
          <cell r="DY55">
            <v>0</v>
          </cell>
          <cell r="DZ55">
            <v>161686.76999999999</v>
          </cell>
        </row>
        <row r="56">
          <cell r="C56" t="str">
            <v>Oct07</v>
          </cell>
          <cell r="D56">
            <v>-2844477.62</v>
          </cell>
          <cell r="E56">
            <v>2809064.3</v>
          </cell>
          <cell r="F56">
            <v>0</v>
          </cell>
          <cell r="G56">
            <v>0</v>
          </cell>
          <cell r="H56">
            <v>0</v>
          </cell>
          <cell r="I56">
            <v>0</v>
          </cell>
          <cell r="J56">
            <v>2099337.69</v>
          </cell>
          <cell r="K56">
            <v>6232558.3300000038</v>
          </cell>
          <cell r="L56">
            <v>132184.37</v>
          </cell>
          <cell r="AA56">
            <v>8428667.070000004</v>
          </cell>
          <cell r="AC56">
            <v>2222445.0099999998</v>
          </cell>
          <cell r="AD56">
            <v>0</v>
          </cell>
          <cell r="AE56">
            <v>0</v>
          </cell>
          <cell r="AF56">
            <v>0</v>
          </cell>
          <cell r="AO56">
            <v>2222445.0099999998</v>
          </cell>
          <cell r="AQ56">
            <v>10651112.080000004</v>
          </cell>
          <cell r="AS56" t="str">
            <v>ok</v>
          </cell>
          <cell r="AU56">
            <v>643451.02</v>
          </cell>
          <cell r="AV56">
            <v>0</v>
          </cell>
          <cell r="AW56">
            <v>5589107.3100000005</v>
          </cell>
          <cell r="AX56">
            <v>0</v>
          </cell>
          <cell r="AZ56">
            <v>6232558.3300000001</v>
          </cell>
          <cell r="BA56" t="str">
            <v>ok</v>
          </cell>
          <cell r="BD56">
            <v>1849140.64</v>
          </cell>
          <cell r="BE56">
            <v>0</v>
          </cell>
          <cell r="BF56">
            <v>0</v>
          </cell>
          <cell r="BG56">
            <v>0</v>
          </cell>
          <cell r="BH56">
            <v>0</v>
          </cell>
          <cell r="BI56">
            <v>0</v>
          </cell>
          <cell r="BJ56">
            <v>0</v>
          </cell>
          <cell r="BK56">
            <v>0</v>
          </cell>
          <cell r="BL56">
            <v>1849140.64</v>
          </cell>
          <cell r="BN56">
            <v>1849140.64</v>
          </cell>
          <cell r="BO56">
            <v>0</v>
          </cell>
          <cell r="BP56">
            <v>0</v>
          </cell>
          <cell r="BQ56">
            <v>0</v>
          </cell>
          <cell r="BR56">
            <v>189303.98</v>
          </cell>
          <cell r="BS56">
            <v>0</v>
          </cell>
          <cell r="BT56">
            <v>59777.919999999998</v>
          </cell>
          <cell r="BU56">
            <v>1115.1500000000001</v>
          </cell>
          <cell r="BV56">
            <v>0</v>
          </cell>
          <cell r="BW56">
            <v>0</v>
          </cell>
          <cell r="BX56">
            <v>0</v>
          </cell>
          <cell r="BY56">
            <v>0</v>
          </cell>
          <cell r="CA56">
            <v>2099337.69</v>
          </cell>
          <cell r="CB56" t="str">
            <v>ok</v>
          </cell>
          <cell r="CC56">
            <v>0</v>
          </cell>
          <cell r="CD56">
            <v>0</v>
          </cell>
          <cell r="CE56">
            <v>132184.37</v>
          </cell>
          <cell r="CF56">
            <v>132184.37</v>
          </cell>
          <cell r="CG56" t="str">
            <v>ok</v>
          </cell>
          <cell r="CH56">
            <v>0</v>
          </cell>
          <cell r="CP56">
            <v>4181.7</v>
          </cell>
          <cell r="CQ56">
            <v>1505690.08</v>
          </cell>
          <cell r="CR56">
            <v>230947.85</v>
          </cell>
          <cell r="CS56">
            <v>0</v>
          </cell>
          <cell r="CT56">
            <v>1740819.63</v>
          </cell>
          <cell r="CV56">
            <v>0</v>
          </cell>
          <cell r="CW56">
            <v>-155.09</v>
          </cell>
          <cell r="CX56">
            <v>420122.02</v>
          </cell>
          <cell r="CY56">
            <v>0</v>
          </cell>
          <cell r="CZ56">
            <v>419966.93</v>
          </cell>
          <cell r="DB56">
            <v>0</v>
          </cell>
          <cell r="DC56">
            <v>60609.19</v>
          </cell>
          <cell r="DD56">
            <v>1049.26</v>
          </cell>
          <cell r="DF56">
            <v>61658.45</v>
          </cell>
          <cell r="DH56">
            <v>2222445.0099999998</v>
          </cell>
          <cell r="DI56">
            <v>0</v>
          </cell>
          <cell r="DN56">
            <v>2803136.3</v>
          </cell>
          <cell r="DO56">
            <v>5928</v>
          </cell>
          <cell r="DP56">
            <v>2809064.3</v>
          </cell>
          <cell r="DQ56">
            <v>0</v>
          </cell>
          <cell r="DR56">
            <v>-510628</v>
          </cell>
          <cell r="DS56">
            <v>0</v>
          </cell>
          <cell r="DT56">
            <v>0</v>
          </cell>
          <cell r="DU56">
            <v>-2333849.62</v>
          </cell>
          <cell r="DV56">
            <v>-2844477.62</v>
          </cell>
          <cell r="DW56">
            <v>-2782421.62</v>
          </cell>
          <cell r="DY56">
            <v>0</v>
          </cell>
          <cell r="DZ56">
            <v>189303.98</v>
          </cell>
        </row>
        <row r="57">
          <cell r="C57" t="str">
            <v>Nov07</v>
          </cell>
          <cell r="D57">
            <v>-747556.26</v>
          </cell>
          <cell r="E57">
            <v>3836452.45</v>
          </cell>
          <cell r="F57">
            <v>0</v>
          </cell>
          <cell r="G57">
            <v>0</v>
          </cell>
          <cell r="H57">
            <v>0</v>
          </cell>
          <cell r="I57">
            <v>0</v>
          </cell>
          <cell r="J57">
            <v>4203596.9699999932</v>
          </cell>
          <cell r="K57">
            <v>7343589.4099999974</v>
          </cell>
          <cell r="L57">
            <v>917314.75</v>
          </cell>
          <cell r="AA57">
            <v>15553397.319999989</v>
          </cell>
          <cell r="AC57">
            <v>3034755.7</v>
          </cell>
          <cell r="AD57">
            <v>0</v>
          </cell>
          <cell r="AE57">
            <v>0</v>
          </cell>
          <cell r="AF57">
            <v>0</v>
          </cell>
          <cell r="AO57">
            <v>3034755.7</v>
          </cell>
          <cell r="AQ57">
            <v>18588153.019999992</v>
          </cell>
          <cell r="AS57" t="str">
            <v>ok</v>
          </cell>
          <cell r="AU57">
            <v>1103615.21</v>
          </cell>
          <cell r="AV57">
            <v>0</v>
          </cell>
          <cell r="AW57">
            <v>6239974.1999999965</v>
          </cell>
          <cell r="AX57">
            <v>0</v>
          </cell>
          <cell r="AZ57">
            <v>7343589.4099999964</v>
          </cell>
          <cell r="BA57" t="str">
            <v>ok</v>
          </cell>
          <cell r="BD57">
            <v>164158.20000000001</v>
          </cell>
          <cell r="BE57">
            <v>26122.61</v>
          </cell>
          <cell r="BF57">
            <v>0</v>
          </cell>
          <cell r="BG57">
            <v>0</v>
          </cell>
          <cell r="BH57">
            <v>3447048.72</v>
          </cell>
          <cell r="BI57">
            <v>0</v>
          </cell>
          <cell r="BJ57">
            <v>0</v>
          </cell>
          <cell r="BK57">
            <v>0</v>
          </cell>
          <cell r="BL57">
            <v>3637329.53</v>
          </cell>
          <cell r="BN57">
            <v>190280.81</v>
          </cell>
          <cell r="BO57">
            <v>0</v>
          </cell>
          <cell r="BP57">
            <v>0</v>
          </cell>
          <cell r="BQ57">
            <v>0</v>
          </cell>
          <cell r="BR57">
            <v>451688.1</v>
          </cell>
          <cell r="BS57">
            <v>0</v>
          </cell>
          <cell r="BT57">
            <v>111706</v>
          </cell>
          <cell r="BU57">
            <v>2873.34</v>
          </cell>
          <cell r="BV57">
            <v>0</v>
          </cell>
          <cell r="BW57">
            <v>0</v>
          </cell>
          <cell r="BX57">
            <v>0</v>
          </cell>
          <cell r="BY57">
            <v>3447048.72</v>
          </cell>
          <cell r="CA57">
            <v>4203596.97</v>
          </cell>
          <cell r="CB57" t="str">
            <v>ok</v>
          </cell>
          <cell r="CC57">
            <v>0</v>
          </cell>
          <cell r="CD57">
            <v>0</v>
          </cell>
          <cell r="CE57">
            <v>917314.75</v>
          </cell>
          <cell r="CF57">
            <v>917314.75</v>
          </cell>
          <cell r="CG57" t="str">
            <v>ok</v>
          </cell>
          <cell r="CH57">
            <v>0</v>
          </cell>
          <cell r="CP57">
            <v>72858.69</v>
          </cell>
          <cell r="CQ57">
            <v>2777400.89</v>
          </cell>
          <cell r="CR57">
            <v>80300.39</v>
          </cell>
          <cell r="CS57">
            <v>0</v>
          </cell>
          <cell r="CT57">
            <v>2930559.97</v>
          </cell>
          <cell r="CV57">
            <v>9043.4599999999991</v>
          </cell>
          <cell r="CW57">
            <v>188.44</v>
          </cell>
          <cell r="CX57">
            <v>36483.379999999997</v>
          </cell>
          <cell r="CY57">
            <v>0</v>
          </cell>
          <cell r="CZ57">
            <v>45715.28</v>
          </cell>
          <cell r="DB57">
            <v>9445.43</v>
          </cell>
          <cell r="DC57">
            <v>49035.02</v>
          </cell>
          <cell r="DD57">
            <v>0</v>
          </cell>
          <cell r="DF57">
            <v>58480.45</v>
          </cell>
          <cell r="DH57">
            <v>3034755.7</v>
          </cell>
          <cell r="DI57">
            <v>0</v>
          </cell>
          <cell r="DN57">
            <v>3830684.45</v>
          </cell>
          <cell r="DO57">
            <v>5768</v>
          </cell>
          <cell r="DP57">
            <v>3836452.45</v>
          </cell>
          <cell r="DQ57">
            <v>0</v>
          </cell>
          <cell r="DR57">
            <v>-19511.75</v>
          </cell>
          <cell r="DS57">
            <v>0</v>
          </cell>
          <cell r="DT57">
            <v>0</v>
          </cell>
          <cell r="DU57">
            <v>-728044.51</v>
          </cell>
          <cell r="DV57">
            <v>-747556.26</v>
          </cell>
          <cell r="DW57">
            <v>-744027.01</v>
          </cell>
          <cell r="DY57">
            <v>0</v>
          </cell>
          <cell r="DZ57">
            <v>451688.1</v>
          </cell>
        </row>
        <row r="58">
          <cell r="C58" t="str">
            <v>Dec07</v>
          </cell>
          <cell r="D58">
            <v>-2950353.3199999928</v>
          </cell>
          <cell r="E58">
            <v>2901959.25</v>
          </cell>
          <cell r="F58">
            <v>0</v>
          </cell>
          <cell r="G58">
            <v>0</v>
          </cell>
          <cell r="H58">
            <v>0</v>
          </cell>
          <cell r="I58">
            <v>0</v>
          </cell>
          <cell r="J58">
            <v>9261019.9900000095</v>
          </cell>
          <cell r="K58">
            <v>14151024.410000006</v>
          </cell>
          <cell r="L58">
            <v>1491903.2</v>
          </cell>
          <cell r="AA58">
            <v>24855553.53000002</v>
          </cell>
          <cell r="AC58">
            <v>4384447.8499999996</v>
          </cell>
          <cell r="AD58">
            <v>0</v>
          </cell>
          <cell r="AE58">
            <v>0</v>
          </cell>
          <cell r="AF58">
            <v>0</v>
          </cell>
          <cell r="AO58">
            <v>4384447.8499999996</v>
          </cell>
          <cell r="AQ58">
            <v>29240001.380000018</v>
          </cell>
          <cell r="AS58" t="str">
            <v>ok</v>
          </cell>
          <cell r="AU58">
            <v>844528.33</v>
          </cell>
          <cell r="AV58">
            <v>1278079.21</v>
          </cell>
          <cell r="AW58">
            <v>12028416.870000001</v>
          </cell>
          <cell r="AX58">
            <v>0</v>
          </cell>
          <cell r="AZ58">
            <v>14151024.41</v>
          </cell>
          <cell r="BA58" t="str">
            <v>ok</v>
          </cell>
          <cell r="BD58">
            <v>4379770.8799999999</v>
          </cell>
          <cell r="BE58">
            <v>150602.91</v>
          </cell>
          <cell r="BF58">
            <v>2123637.12</v>
          </cell>
          <cell r="BG58">
            <v>0</v>
          </cell>
          <cell r="BH58">
            <v>1029184.36</v>
          </cell>
          <cell r="BI58">
            <v>221088.16</v>
          </cell>
          <cell r="BJ58">
            <v>479260.57</v>
          </cell>
          <cell r="BK58">
            <v>798818.64</v>
          </cell>
          <cell r="BL58">
            <v>9182362.6400000006</v>
          </cell>
          <cell r="BN58">
            <v>4530373.79</v>
          </cell>
          <cell r="BO58">
            <v>0</v>
          </cell>
          <cell r="BP58">
            <v>0</v>
          </cell>
          <cell r="BQ58">
            <v>0</v>
          </cell>
          <cell r="BR58">
            <v>494395.13</v>
          </cell>
          <cell r="BS58">
            <v>798818.64</v>
          </cell>
          <cell r="BT58">
            <v>60047.93</v>
          </cell>
          <cell r="BU58">
            <v>3474.86</v>
          </cell>
          <cell r="BV58">
            <v>0</v>
          </cell>
          <cell r="BW58">
            <v>0</v>
          </cell>
          <cell r="BX58">
            <v>2123637.12</v>
          </cell>
          <cell r="BY58">
            <v>1250272.52</v>
          </cell>
          <cell r="CA58">
            <v>9261019.9900000002</v>
          </cell>
          <cell r="CB58" t="str">
            <v>ok</v>
          </cell>
          <cell r="CC58">
            <v>0</v>
          </cell>
          <cell r="CD58">
            <v>0</v>
          </cell>
          <cell r="CE58">
            <v>1491903.2</v>
          </cell>
          <cell r="CF58">
            <v>1491903.2</v>
          </cell>
          <cell r="CG58" t="str">
            <v>ok</v>
          </cell>
          <cell r="CH58">
            <v>0</v>
          </cell>
          <cell r="CP58">
            <v>11202.23</v>
          </cell>
          <cell r="CQ58">
            <v>4312104.1399999997</v>
          </cell>
          <cell r="CR58">
            <v>6549.9</v>
          </cell>
          <cell r="CS58">
            <v>0</v>
          </cell>
          <cell r="CT58">
            <v>4329856.2699999996</v>
          </cell>
          <cell r="CV58">
            <v>0</v>
          </cell>
          <cell r="CW58">
            <v>1102.6199999999999</v>
          </cell>
          <cell r="CX58">
            <v>0</v>
          </cell>
          <cell r="CY58">
            <v>0</v>
          </cell>
          <cell r="CZ58">
            <v>1102.6199999999999</v>
          </cell>
          <cell r="DB58">
            <v>-400.58</v>
          </cell>
          <cell r="DC58">
            <v>53889.54</v>
          </cell>
          <cell r="DD58">
            <v>0</v>
          </cell>
          <cell r="DF58">
            <v>53488.959999999999</v>
          </cell>
          <cell r="DH58">
            <v>4384447.8499999996</v>
          </cell>
          <cell r="DI58">
            <v>0</v>
          </cell>
          <cell r="DN58">
            <v>2896007.25</v>
          </cell>
          <cell r="DO58">
            <v>5952</v>
          </cell>
          <cell r="DP58">
            <v>2901959.25</v>
          </cell>
          <cell r="DQ58">
            <v>0</v>
          </cell>
          <cell r="DR58">
            <v>-1944937.65</v>
          </cell>
          <cell r="DS58">
            <v>0</v>
          </cell>
          <cell r="DT58">
            <v>52284</v>
          </cell>
          <cell r="DU58">
            <v>-1057504.49</v>
          </cell>
          <cell r="DV58">
            <v>-2950158.14</v>
          </cell>
          <cell r="DW58">
            <v>-1346183.619999995</v>
          </cell>
          <cell r="DX58">
            <v>195.17999999271706</v>
          </cell>
          <cell r="DY58">
            <v>-1332178.1200000001</v>
          </cell>
          <cell r="DZ58">
            <v>-837782.99</v>
          </cell>
        </row>
        <row r="59">
          <cell r="C59" t="str">
            <v>Jan08</v>
          </cell>
          <cell r="D59">
            <v>6822302.2099999916</v>
          </cell>
          <cell r="E59">
            <v>7418592.8000000007</v>
          </cell>
          <cell r="F59">
            <v>0</v>
          </cell>
          <cell r="G59">
            <v>0</v>
          </cell>
          <cell r="H59">
            <v>0</v>
          </cell>
          <cell r="I59">
            <v>0</v>
          </cell>
          <cell r="J59">
            <v>14124712.030000011</v>
          </cell>
          <cell r="K59">
            <v>14921870.290000018</v>
          </cell>
          <cell r="L59">
            <v>730745.53</v>
          </cell>
          <cell r="AA59">
            <v>44018222.860000022</v>
          </cell>
          <cell r="AC59">
            <v>477301.17</v>
          </cell>
          <cell r="AD59">
            <v>605575.59</v>
          </cell>
          <cell r="AE59">
            <v>0</v>
          </cell>
          <cell r="AF59">
            <v>0</v>
          </cell>
          <cell r="AO59">
            <v>1082876.76</v>
          </cell>
          <cell r="AQ59">
            <v>45101099.62000002</v>
          </cell>
          <cell r="AS59" t="str">
            <v>ok</v>
          </cell>
          <cell r="AU59">
            <v>3384390.89</v>
          </cell>
          <cell r="AV59">
            <v>2203073.7999999998</v>
          </cell>
          <cell r="AW59">
            <v>9334405.6000000015</v>
          </cell>
          <cell r="AX59">
            <v>0</v>
          </cell>
          <cell r="AZ59">
            <v>14921870.290000001</v>
          </cell>
          <cell r="BA59" t="str">
            <v>ok</v>
          </cell>
          <cell r="BD59">
            <v>1146820.1200000001</v>
          </cell>
          <cell r="BE59">
            <v>99931.4</v>
          </cell>
          <cell r="BF59">
            <v>1856287.65</v>
          </cell>
          <cell r="BG59">
            <v>0</v>
          </cell>
          <cell r="BH59">
            <v>227887.89</v>
          </cell>
          <cell r="BI59">
            <v>0</v>
          </cell>
          <cell r="BJ59">
            <v>2203073.7999999998</v>
          </cell>
          <cell r="BK59">
            <v>6751764.450000002</v>
          </cell>
          <cell r="BL59">
            <v>12285765.310000002</v>
          </cell>
          <cell r="BN59">
            <v>1246751.52</v>
          </cell>
          <cell r="BO59">
            <v>0</v>
          </cell>
          <cell r="BP59">
            <v>0</v>
          </cell>
          <cell r="BQ59">
            <v>0</v>
          </cell>
          <cell r="BR59">
            <v>3980143.51</v>
          </cell>
          <cell r="BS59">
            <v>6751764.450000002</v>
          </cell>
          <cell r="BT59">
            <v>59285.95</v>
          </cell>
          <cell r="BU59">
            <v>2591.06</v>
          </cell>
          <cell r="BV59">
            <v>0</v>
          </cell>
          <cell r="BW59">
            <v>0</v>
          </cell>
          <cell r="BX59">
            <v>1856287.65</v>
          </cell>
          <cell r="BY59">
            <v>227887.89</v>
          </cell>
          <cell r="CA59">
            <v>14124712.030000003</v>
          </cell>
          <cell r="CB59" t="str">
            <v>ok</v>
          </cell>
          <cell r="CC59">
            <v>0</v>
          </cell>
          <cell r="CD59">
            <v>19015</v>
          </cell>
          <cell r="CE59">
            <v>711730.53</v>
          </cell>
          <cell r="CF59">
            <v>730745.53</v>
          </cell>
          <cell r="CG59" t="str">
            <v>ok</v>
          </cell>
          <cell r="CH59">
            <v>0</v>
          </cell>
          <cell r="CP59">
            <v>72465.5</v>
          </cell>
          <cell r="CQ59">
            <v>360459.58</v>
          </cell>
          <cell r="CR59">
            <v>34521.089999999997</v>
          </cell>
          <cell r="CS59">
            <v>0</v>
          </cell>
          <cell r="CT59">
            <v>467446.17</v>
          </cell>
          <cell r="CV59">
            <v>0</v>
          </cell>
          <cell r="CW59">
            <v>0</v>
          </cell>
          <cell r="CX59">
            <v>7883.21</v>
          </cell>
          <cell r="CY59">
            <v>0</v>
          </cell>
          <cell r="CZ59">
            <v>7883.21</v>
          </cell>
          <cell r="DB59">
            <v>1492.64</v>
          </cell>
          <cell r="DC59">
            <v>479.15</v>
          </cell>
          <cell r="DD59">
            <v>0</v>
          </cell>
          <cell r="DF59">
            <v>1971.79</v>
          </cell>
          <cell r="DH59">
            <v>477301.17</v>
          </cell>
          <cell r="DI59">
            <v>0</v>
          </cell>
          <cell r="DN59">
            <v>7414128.8000000007</v>
          </cell>
          <cell r="DO59">
            <v>4464</v>
          </cell>
          <cell r="DP59">
            <v>7418592.8000000007</v>
          </cell>
          <cell r="DQ59">
            <v>0</v>
          </cell>
          <cell r="DR59">
            <v>5834121.54</v>
          </cell>
          <cell r="DS59">
            <v>3015</v>
          </cell>
          <cell r="DT59">
            <v>10704.17</v>
          </cell>
          <cell r="DU59">
            <v>974845.64999999444</v>
          </cell>
          <cell r="DV59">
            <v>6822686.3599999947</v>
          </cell>
          <cell r="DW59">
            <v>6770288.6899999883</v>
          </cell>
          <cell r="DX59">
            <v>384.1500000031665</v>
          </cell>
          <cell r="DY59">
            <v>0</v>
          </cell>
          <cell r="DZ59">
            <v>3980143.51</v>
          </cell>
        </row>
        <row r="60">
          <cell r="C60" t="str">
            <v>Feb08</v>
          </cell>
          <cell r="D60">
            <v>2368142.2400000002</v>
          </cell>
          <cell r="E60">
            <v>3004677.25</v>
          </cell>
          <cell r="F60">
            <v>0</v>
          </cell>
          <cell r="G60">
            <v>0</v>
          </cell>
          <cell r="H60">
            <v>0</v>
          </cell>
          <cell r="I60">
            <v>0</v>
          </cell>
          <cell r="J60">
            <v>10270035.429999989</v>
          </cell>
          <cell r="K60">
            <v>9002531.839999998</v>
          </cell>
          <cell r="L60">
            <v>211551.44</v>
          </cell>
          <cell r="AA60">
            <v>24856938.199999988</v>
          </cell>
          <cell r="AC60">
            <v>931239.53</v>
          </cell>
          <cell r="AD60">
            <v>5989778.46</v>
          </cell>
          <cell r="AE60">
            <v>0</v>
          </cell>
          <cell r="AF60">
            <v>0</v>
          </cell>
          <cell r="AO60">
            <v>6921017.9900000002</v>
          </cell>
          <cell r="AQ60">
            <v>31777956.18999999</v>
          </cell>
          <cell r="AS60" t="str">
            <v>ok</v>
          </cell>
          <cell r="AU60">
            <v>2917914.6</v>
          </cell>
          <cell r="AV60">
            <v>1133218.8799999999</v>
          </cell>
          <cell r="AW60">
            <v>4914891.46</v>
          </cell>
          <cell r="AX60">
            <v>36506.9</v>
          </cell>
          <cell r="AZ60">
            <v>9002531.8399999999</v>
          </cell>
          <cell r="BA60" t="str">
            <v>ok</v>
          </cell>
          <cell r="BD60">
            <v>54864</v>
          </cell>
          <cell r="BE60">
            <v>19628.77</v>
          </cell>
          <cell r="BF60">
            <v>0</v>
          </cell>
          <cell r="BG60">
            <v>0</v>
          </cell>
          <cell r="BH60">
            <v>114468.19</v>
          </cell>
          <cell r="BI60">
            <v>0</v>
          </cell>
          <cell r="BJ60">
            <v>1133218.8799999999</v>
          </cell>
          <cell r="BK60">
            <v>6834443.3800000008</v>
          </cell>
          <cell r="BL60">
            <v>8156623.2200000007</v>
          </cell>
          <cell r="BN60">
            <v>74492.77</v>
          </cell>
          <cell r="BO60">
            <v>0</v>
          </cell>
          <cell r="BP60">
            <v>0</v>
          </cell>
          <cell r="BQ60">
            <v>0</v>
          </cell>
          <cell r="BR60">
            <v>3219108.84</v>
          </cell>
          <cell r="BS60">
            <v>6797936.4800000004</v>
          </cell>
          <cell r="BT60">
            <v>60132.08</v>
          </cell>
          <cell r="BU60">
            <v>3897.07</v>
          </cell>
          <cell r="BV60">
            <v>0</v>
          </cell>
          <cell r="BW60">
            <v>0</v>
          </cell>
          <cell r="BX60">
            <v>0</v>
          </cell>
          <cell r="BY60">
            <v>114468.19</v>
          </cell>
          <cell r="CA60">
            <v>10270035.430000002</v>
          </cell>
          <cell r="CB60" t="str">
            <v>ok</v>
          </cell>
          <cell r="CC60">
            <v>0</v>
          </cell>
          <cell r="CD60">
            <v>157722.22</v>
          </cell>
          <cell r="CE60">
            <v>53829.22</v>
          </cell>
          <cell r="CF60">
            <v>211551.44</v>
          </cell>
          <cell r="CG60" t="str">
            <v>ok</v>
          </cell>
          <cell r="CH60">
            <v>0</v>
          </cell>
          <cell r="CP60">
            <v>77228.34</v>
          </cell>
          <cell r="CQ60">
            <v>744164</v>
          </cell>
          <cell r="CR60">
            <v>75455.789999999994</v>
          </cell>
          <cell r="CS60">
            <v>0</v>
          </cell>
          <cell r="CT60">
            <v>896848.13</v>
          </cell>
          <cell r="CV60">
            <v>0</v>
          </cell>
          <cell r="CW60">
            <v>829.8</v>
          </cell>
          <cell r="CX60">
            <v>25734.85</v>
          </cell>
          <cell r="CY60">
            <v>0</v>
          </cell>
          <cell r="CZ60">
            <v>26564.65</v>
          </cell>
          <cell r="DB60">
            <v>1810.48</v>
          </cell>
          <cell r="DC60">
            <v>5822.93</v>
          </cell>
          <cell r="DD60">
            <v>193.34</v>
          </cell>
          <cell r="DF60">
            <v>7826.75</v>
          </cell>
          <cell r="DH60">
            <v>931239.53</v>
          </cell>
          <cell r="DI60">
            <v>0</v>
          </cell>
          <cell r="DN60">
            <v>2997741.25</v>
          </cell>
          <cell r="DO60">
            <v>6936</v>
          </cell>
          <cell r="DP60">
            <v>3004677.25</v>
          </cell>
          <cell r="DQ60">
            <v>0</v>
          </cell>
          <cell r="DR60">
            <v>3569581</v>
          </cell>
          <cell r="DS60">
            <v>0</v>
          </cell>
          <cell r="DT60">
            <v>24210.5</v>
          </cell>
          <cell r="DU60">
            <v>-1225109.58</v>
          </cell>
          <cell r="DV60">
            <v>2368681.92</v>
          </cell>
          <cell r="DW60">
            <v>2422696.42</v>
          </cell>
          <cell r="DX60">
            <v>539.67999999970198</v>
          </cell>
          <cell r="DY60">
            <v>0</v>
          </cell>
          <cell r="DZ60">
            <v>3219108.84</v>
          </cell>
        </row>
        <row r="61">
          <cell r="C61" t="str">
            <v>Mar08</v>
          </cell>
          <cell r="D61">
            <v>-162213.79999999999</v>
          </cell>
          <cell r="E61">
            <v>1639208.5</v>
          </cell>
          <cell r="F61">
            <v>0</v>
          </cell>
          <cell r="G61">
            <v>0</v>
          </cell>
          <cell r="H61">
            <v>0</v>
          </cell>
          <cell r="I61">
            <v>0</v>
          </cell>
          <cell r="J61">
            <v>3487709.27</v>
          </cell>
          <cell r="K61">
            <v>9620738.0799999982</v>
          </cell>
          <cell r="L61">
            <v>310835.02</v>
          </cell>
          <cell r="AA61">
            <v>14896277.069999995</v>
          </cell>
          <cell r="AC61">
            <v>1243810.26</v>
          </cell>
          <cell r="AD61">
            <v>0</v>
          </cell>
          <cell r="AE61">
            <v>0</v>
          </cell>
          <cell r="AF61">
            <v>0</v>
          </cell>
          <cell r="AO61">
            <v>1243810.26</v>
          </cell>
          <cell r="AQ61">
            <v>16140087.329999994</v>
          </cell>
          <cell r="AS61" t="str">
            <v>ok</v>
          </cell>
          <cell r="AU61">
            <v>2440111.29</v>
          </cell>
          <cell r="AV61">
            <v>16617.009999999998</v>
          </cell>
          <cell r="AW61">
            <v>7095456.4199999981</v>
          </cell>
          <cell r="AX61">
            <v>68553.36</v>
          </cell>
          <cell r="AZ61">
            <v>9620738.0799999963</v>
          </cell>
          <cell r="BA61" t="str">
            <v>ok</v>
          </cell>
          <cell r="BD61">
            <v>297101</v>
          </cell>
          <cell r="BE61">
            <v>54186.75</v>
          </cell>
          <cell r="BF61">
            <v>0</v>
          </cell>
          <cell r="BG61">
            <v>0</v>
          </cell>
          <cell r="BH61">
            <v>0</v>
          </cell>
          <cell r="BI61">
            <v>140878.46</v>
          </cell>
          <cell r="BJ61">
            <v>16617.009999999998</v>
          </cell>
          <cell r="BK61">
            <v>967891.28</v>
          </cell>
          <cell r="BL61">
            <v>1476674.5</v>
          </cell>
          <cell r="BN61">
            <v>351287.75</v>
          </cell>
          <cell r="BO61">
            <v>0</v>
          </cell>
          <cell r="BP61">
            <v>0</v>
          </cell>
          <cell r="BQ61">
            <v>0</v>
          </cell>
          <cell r="BR61">
            <v>2037417.36</v>
          </cell>
          <cell r="BS61">
            <v>899337.92</v>
          </cell>
          <cell r="BT61">
            <v>58787.78</v>
          </cell>
          <cell r="BU61">
            <v>0</v>
          </cell>
          <cell r="BV61">
            <v>0</v>
          </cell>
          <cell r="BW61">
            <v>0</v>
          </cell>
          <cell r="BX61">
            <v>0</v>
          </cell>
          <cell r="BY61">
            <v>140878.46</v>
          </cell>
          <cell r="CA61">
            <v>3487709.27</v>
          </cell>
          <cell r="CB61" t="str">
            <v>ok</v>
          </cell>
          <cell r="CC61">
            <v>0</v>
          </cell>
          <cell r="CD61">
            <v>0</v>
          </cell>
          <cell r="CE61">
            <v>310835.02</v>
          </cell>
          <cell r="CF61">
            <v>310835.02</v>
          </cell>
          <cell r="CG61" t="str">
            <v>ok</v>
          </cell>
          <cell r="CH61">
            <v>0</v>
          </cell>
          <cell r="CP61">
            <v>8482.9599999999991</v>
          </cell>
          <cell r="CQ61">
            <v>761394.67</v>
          </cell>
          <cell r="CR61">
            <v>413518.93</v>
          </cell>
          <cell r="CS61">
            <v>0</v>
          </cell>
          <cell r="CT61">
            <v>1183396.56</v>
          </cell>
          <cell r="CV61">
            <v>0</v>
          </cell>
          <cell r="CW61">
            <v>-1633.9</v>
          </cell>
          <cell r="CX61">
            <v>39013.57</v>
          </cell>
          <cell r="CY61">
            <v>0</v>
          </cell>
          <cell r="CZ61">
            <v>37379.67</v>
          </cell>
          <cell r="DB61">
            <v>-13.62</v>
          </cell>
          <cell r="DC61">
            <v>25052.03</v>
          </cell>
          <cell r="DD61">
            <v>-2004.38</v>
          </cell>
          <cell r="DF61">
            <v>23034.03</v>
          </cell>
          <cell r="DH61">
            <v>1243810.26</v>
          </cell>
          <cell r="DI61">
            <v>0</v>
          </cell>
          <cell r="DN61">
            <v>1631035.5</v>
          </cell>
          <cell r="DO61">
            <v>8173</v>
          </cell>
          <cell r="DP61">
            <v>1639208.5</v>
          </cell>
          <cell r="DQ61">
            <v>0</v>
          </cell>
          <cell r="DR61">
            <v>-139587.5</v>
          </cell>
          <cell r="DS61">
            <v>0</v>
          </cell>
          <cell r="DT61">
            <v>-21887.93</v>
          </cell>
          <cell r="DU61">
            <v>0</v>
          </cell>
          <cell r="DV61">
            <v>-161475.43</v>
          </cell>
          <cell r="DW61">
            <v>-144478</v>
          </cell>
          <cell r="DX61">
            <v>738.36999999999534</v>
          </cell>
          <cell r="DY61">
            <v>0</v>
          </cell>
          <cell r="DZ61">
            <v>2037417.36</v>
          </cell>
        </row>
        <row r="62">
          <cell r="C62" t="str">
            <v>Apr08</v>
          </cell>
          <cell r="D62">
            <v>281353.15000000002</v>
          </cell>
          <cell r="E62">
            <v>2618303.5699999998</v>
          </cell>
          <cell r="F62">
            <v>0</v>
          </cell>
          <cell r="G62">
            <v>0</v>
          </cell>
          <cell r="H62">
            <v>0</v>
          </cell>
          <cell r="I62">
            <v>0</v>
          </cell>
          <cell r="J62">
            <v>1287509.1399999999</v>
          </cell>
          <cell r="K62">
            <v>20361324.890000004</v>
          </cell>
          <cell r="L62">
            <v>647533.41</v>
          </cell>
          <cell r="AA62">
            <v>25196024.160000004</v>
          </cell>
          <cell r="AC62">
            <v>1275636.27</v>
          </cell>
          <cell r="AD62">
            <v>27112.93</v>
          </cell>
          <cell r="AE62">
            <v>0</v>
          </cell>
          <cell r="AF62">
            <v>0</v>
          </cell>
          <cell r="AO62">
            <v>1302749.2</v>
          </cell>
          <cell r="AQ62">
            <v>26498773.360000003</v>
          </cell>
          <cell r="AS62" t="str">
            <v>ok</v>
          </cell>
          <cell r="AU62">
            <v>2298459.71</v>
          </cell>
          <cell r="AV62">
            <v>2466896.5499999998</v>
          </cell>
          <cell r="AW62">
            <v>15476028.440000005</v>
          </cell>
          <cell r="AX62">
            <v>119940.19</v>
          </cell>
          <cell r="AZ62">
            <v>20361324.890000004</v>
          </cell>
          <cell r="BA62" t="str">
            <v>ok</v>
          </cell>
          <cell r="BD62">
            <v>699033.35</v>
          </cell>
          <cell r="BE62">
            <v>0</v>
          </cell>
          <cell r="BF62">
            <v>0</v>
          </cell>
          <cell r="BG62">
            <v>0</v>
          </cell>
          <cell r="BH62">
            <v>0</v>
          </cell>
          <cell r="BI62">
            <v>0</v>
          </cell>
          <cell r="BJ62">
            <v>2466896.5499999998</v>
          </cell>
          <cell r="BK62">
            <v>119940.19</v>
          </cell>
          <cell r="BL62">
            <v>3285870.09</v>
          </cell>
          <cell r="BN62">
            <v>699033.35</v>
          </cell>
          <cell r="BO62">
            <v>0</v>
          </cell>
          <cell r="BP62">
            <v>0</v>
          </cell>
          <cell r="BQ62">
            <v>0</v>
          </cell>
          <cell r="BR62">
            <v>526801.79</v>
          </cell>
          <cell r="BS62">
            <v>0</v>
          </cell>
          <cell r="BT62">
            <v>61674</v>
          </cell>
          <cell r="BU62">
            <v>0</v>
          </cell>
          <cell r="BV62">
            <v>0</v>
          </cell>
          <cell r="BW62">
            <v>0</v>
          </cell>
          <cell r="BX62">
            <v>0</v>
          </cell>
          <cell r="BY62">
            <v>0</v>
          </cell>
          <cell r="CA62">
            <v>1287509.1399999999</v>
          </cell>
          <cell r="CB62" t="str">
            <v>ok</v>
          </cell>
          <cell r="CC62">
            <v>0</v>
          </cell>
          <cell r="CD62">
            <v>503.96</v>
          </cell>
          <cell r="CE62">
            <v>647029.44999999995</v>
          </cell>
          <cell r="CF62">
            <v>647533.41</v>
          </cell>
          <cell r="CG62" t="str">
            <v>ok</v>
          </cell>
          <cell r="CH62">
            <v>0</v>
          </cell>
          <cell r="CP62">
            <v>0</v>
          </cell>
          <cell r="CQ62">
            <v>818524.34</v>
          </cell>
          <cell r="CR62">
            <v>443357.76</v>
          </cell>
          <cell r="CS62">
            <v>0</v>
          </cell>
          <cell r="CT62">
            <v>1261882.1000000001</v>
          </cell>
          <cell r="CV62">
            <v>0</v>
          </cell>
          <cell r="CW62">
            <v>-3697.66</v>
          </cell>
          <cell r="CX62">
            <v>5557.31</v>
          </cell>
          <cell r="CY62">
            <v>0</v>
          </cell>
          <cell r="CZ62">
            <v>1859.65</v>
          </cell>
          <cell r="DB62">
            <v>0</v>
          </cell>
          <cell r="DC62">
            <v>11506.96</v>
          </cell>
          <cell r="DD62">
            <v>387.56</v>
          </cell>
          <cell r="DF62">
            <v>11894.52</v>
          </cell>
          <cell r="DH62">
            <v>1275636.27</v>
          </cell>
          <cell r="DI62">
            <v>0</v>
          </cell>
          <cell r="DN62">
            <v>2610383.5699999998</v>
          </cell>
          <cell r="DO62">
            <v>7920</v>
          </cell>
          <cell r="DP62">
            <v>2618303.5699999998</v>
          </cell>
          <cell r="DQ62">
            <v>0</v>
          </cell>
          <cell r="DR62">
            <v>66079.5</v>
          </cell>
          <cell r="DS62">
            <v>0</v>
          </cell>
          <cell r="DT62">
            <v>97987.22</v>
          </cell>
          <cell r="DU62">
            <v>118147.45</v>
          </cell>
          <cell r="DV62">
            <v>282214.17</v>
          </cell>
          <cell r="DW62">
            <v>242831.45</v>
          </cell>
          <cell r="DX62">
            <v>861.01999999990221</v>
          </cell>
          <cell r="DY62">
            <v>0</v>
          </cell>
          <cell r="DZ62">
            <v>526801.79</v>
          </cell>
        </row>
        <row r="63">
          <cell r="C63" t="str">
            <v>May08</v>
          </cell>
          <cell r="D63">
            <v>1057414.77</v>
          </cell>
          <cell r="E63">
            <v>5434621.8000000063</v>
          </cell>
          <cell r="F63">
            <v>0</v>
          </cell>
          <cell r="G63">
            <v>0</v>
          </cell>
          <cell r="H63">
            <v>0</v>
          </cell>
          <cell r="I63">
            <v>0</v>
          </cell>
          <cell r="J63">
            <v>9724461.6199999973</v>
          </cell>
          <cell r="K63">
            <v>13523646.130000005</v>
          </cell>
          <cell r="L63">
            <v>478797.61</v>
          </cell>
          <cell r="AA63">
            <v>30218941.930000007</v>
          </cell>
          <cell r="AC63">
            <v>408817.31</v>
          </cell>
          <cell r="AD63">
            <v>0</v>
          </cell>
          <cell r="AE63">
            <v>0</v>
          </cell>
          <cell r="AF63">
            <v>0</v>
          </cell>
          <cell r="AO63">
            <v>408817.31</v>
          </cell>
          <cell r="AQ63">
            <v>30627759.240000006</v>
          </cell>
          <cell r="AS63" t="str">
            <v>ok</v>
          </cell>
          <cell r="AU63">
            <v>2728353.84</v>
          </cell>
          <cell r="AV63">
            <v>969312.37</v>
          </cell>
          <cell r="AW63">
            <v>9401881.129999999</v>
          </cell>
          <cell r="AX63">
            <v>424098.79</v>
          </cell>
          <cell r="AZ63">
            <v>13523646.129999999</v>
          </cell>
          <cell r="BA63" t="str">
            <v>ok</v>
          </cell>
          <cell r="BD63">
            <v>5759495.0299999993</v>
          </cell>
          <cell r="BE63">
            <v>221796.12</v>
          </cell>
          <cell r="BF63">
            <v>0</v>
          </cell>
          <cell r="BG63">
            <v>0</v>
          </cell>
          <cell r="BH63">
            <v>252477.4</v>
          </cell>
          <cell r="BI63">
            <v>40971.599999999999</v>
          </cell>
          <cell r="BJ63">
            <v>969312.37</v>
          </cell>
          <cell r="BK63">
            <v>3632374.79</v>
          </cell>
          <cell r="BL63">
            <v>10876427.309999999</v>
          </cell>
          <cell r="BN63">
            <v>5981291.1499999985</v>
          </cell>
          <cell r="BO63">
            <v>0</v>
          </cell>
          <cell r="BP63">
            <v>0</v>
          </cell>
          <cell r="BQ63">
            <v>0</v>
          </cell>
          <cell r="BR63">
            <v>241445.47</v>
          </cell>
          <cell r="BS63">
            <v>3208276</v>
          </cell>
          <cell r="BT63">
            <v>0</v>
          </cell>
          <cell r="BU63">
            <v>0</v>
          </cell>
          <cell r="BV63">
            <v>0</v>
          </cell>
          <cell r="BW63">
            <v>0</v>
          </cell>
          <cell r="BX63">
            <v>0</v>
          </cell>
          <cell r="BY63">
            <v>293449</v>
          </cell>
          <cell r="CA63">
            <v>9724461.6199999973</v>
          </cell>
          <cell r="CB63" t="str">
            <v>ok</v>
          </cell>
          <cell r="CC63">
            <v>0</v>
          </cell>
          <cell r="CD63">
            <v>0</v>
          </cell>
          <cell r="CE63">
            <v>478797.61</v>
          </cell>
          <cell r="CF63">
            <v>478797.61</v>
          </cell>
          <cell r="CG63" t="str">
            <v>ok</v>
          </cell>
          <cell r="CH63">
            <v>0</v>
          </cell>
          <cell r="CP63">
            <v>0</v>
          </cell>
          <cell r="CQ63">
            <v>269672.44</v>
          </cell>
          <cell r="CR63">
            <v>127265.68</v>
          </cell>
          <cell r="CS63">
            <v>0</v>
          </cell>
          <cell r="CT63">
            <v>396938.12</v>
          </cell>
          <cell r="CV63">
            <v>0</v>
          </cell>
          <cell r="CW63">
            <v>-1125.3599999999999</v>
          </cell>
          <cell r="CX63">
            <v>8110.58</v>
          </cell>
          <cell r="CY63">
            <v>0</v>
          </cell>
          <cell r="CZ63">
            <v>6985.22</v>
          </cell>
          <cell r="DB63">
            <v>-548.69000000000005</v>
          </cell>
          <cell r="DC63">
            <v>2599.08</v>
          </cell>
          <cell r="DD63">
            <v>2843.58</v>
          </cell>
          <cell r="DF63">
            <v>4893.97</v>
          </cell>
          <cell r="DH63">
            <v>408817.31</v>
          </cell>
          <cell r="DI63">
            <v>0</v>
          </cell>
          <cell r="DN63">
            <v>5426437.8000000054</v>
          </cell>
          <cell r="DO63">
            <v>8184</v>
          </cell>
          <cell r="DP63">
            <v>5434621.8000000054</v>
          </cell>
          <cell r="DQ63">
            <v>0</v>
          </cell>
          <cell r="DR63">
            <v>1073671</v>
          </cell>
          <cell r="DS63">
            <v>0</v>
          </cell>
          <cell r="DT63">
            <v>-16085.71</v>
          </cell>
          <cell r="DU63">
            <v>0</v>
          </cell>
          <cell r="DV63">
            <v>1057585.29</v>
          </cell>
          <cell r="DW63">
            <v>1072283</v>
          </cell>
          <cell r="DX63">
            <v>170.52000000001863</v>
          </cell>
          <cell r="DY63">
            <v>0</v>
          </cell>
          <cell r="DZ63">
            <v>241445.47</v>
          </cell>
        </row>
        <row r="64">
          <cell r="C64" t="str">
            <v>Jun08</v>
          </cell>
          <cell r="D64">
            <v>-1517225.58</v>
          </cell>
          <cell r="E64">
            <v>674292.31</v>
          </cell>
          <cell r="F64">
            <v>0</v>
          </cell>
          <cell r="G64">
            <v>0</v>
          </cell>
          <cell r="H64">
            <v>0</v>
          </cell>
          <cell r="I64">
            <v>0</v>
          </cell>
          <cell r="J64">
            <v>13641583.009999996</v>
          </cell>
          <cell r="K64">
            <v>18037524.569999997</v>
          </cell>
          <cell r="L64">
            <v>1284539.6499999999</v>
          </cell>
          <cell r="AA64">
            <v>32120713.959999993</v>
          </cell>
          <cell r="AC64">
            <v>658616.13</v>
          </cell>
          <cell r="AD64">
            <v>36647.4</v>
          </cell>
          <cell r="AE64">
            <v>0</v>
          </cell>
          <cell r="AF64">
            <v>0</v>
          </cell>
          <cell r="AO64">
            <v>695263.53</v>
          </cell>
          <cell r="AQ64">
            <v>32815977.489999995</v>
          </cell>
          <cell r="AS64" t="str">
            <v>ok</v>
          </cell>
          <cell r="AU64">
            <v>3728678.7</v>
          </cell>
          <cell r="AV64">
            <v>1326447.73</v>
          </cell>
          <cell r="AW64">
            <v>12962078.65</v>
          </cell>
          <cell r="AX64">
            <v>20319.490000000002</v>
          </cell>
          <cell r="AZ64">
            <v>18037524.569999997</v>
          </cell>
          <cell r="BA64" t="str">
            <v>ok</v>
          </cell>
          <cell r="BD64">
            <v>8218462.4400000004</v>
          </cell>
          <cell r="BE64">
            <v>9050.58</v>
          </cell>
          <cell r="BF64">
            <v>0</v>
          </cell>
          <cell r="BG64">
            <v>0</v>
          </cell>
          <cell r="BH64">
            <v>0</v>
          </cell>
          <cell r="BI64">
            <v>0</v>
          </cell>
          <cell r="BJ64">
            <v>1326447.73</v>
          </cell>
          <cell r="BK64">
            <v>5202694.74</v>
          </cell>
          <cell r="BL64">
            <v>14756655.490000002</v>
          </cell>
          <cell r="BN64">
            <v>8227513.0200000005</v>
          </cell>
          <cell r="BO64">
            <v>0</v>
          </cell>
          <cell r="BP64">
            <v>0</v>
          </cell>
          <cell r="BQ64">
            <v>0</v>
          </cell>
          <cell r="BR64">
            <v>231694.74</v>
          </cell>
          <cell r="BS64">
            <v>5182375.25</v>
          </cell>
          <cell r="BT64">
            <v>0</v>
          </cell>
          <cell r="BU64">
            <v>0</v>
          </cell>
          <cell r="BV64">
            <v>0</v>
          </cell>
          <cell r="BW64">
            <v>0</v>
          </cell>
          <cell r="BX64">
            <v>0</v>
          </cell>
          <cell r="BY64">
            <v>0</v>
          </cell>
          <cell r="CA64">
            <v>13641583.010000002</v>
          </cell>
          <cell r="CB64" t="str">
            <v>ok</v>
          </cell>
          <cell r="CC64">
            <v>0</v>
          </cell>
          <cell r="CD64">
            <v>1550.95</v>
          </cell>
          <cell r="CE64">
            <v>1282988.7</v>
          </cell>
          <cell r="CF64">
            <v>1284539.6499999999</v>
          </cell>
          <cell r="CG64" t="str">
            <v>ok</v>
          </cell>
          <cell r="CH64">
            <v>0</v>
          </cell>
          <cell r="CP64">
            <v>0</v>
          </cell>
          <cell r="CQ64">
            <v>646362.34</v>
          </cell>
          <cell r="CR64">
            <v>6313.65</v>
          </cell>
          <cell r="CS64">
            <v>0</v>
          </cell>
          <cell r="CT64">
            <v>652675.99</v>
          </cell>
          <cell r="CV64">
            <v>0</v>
          </cell>
          <cell r="CW64">
            <v>-61.98</v>
          </cell>
          <cell r="CX64">
            <v>1179.33</v>
          </cell>
          <cell r="CY64">
            <v>0</v>
          </cell>
          <cell r="CZ64">
            <v>1117.3499999999999</v>
          </cell>
          <cell r="DB64">
            <v>0</v>
          </cell>
          <cell r="DC64">
            <v>4811.1899999999996</v>
          </cell>
          <cell r="DD64">
            <v>11.6</v>
          </cell>
          <cell r="DF64">
            <v>4822.79</v>
          </cell>
          <cell r="DH64">
            <v>658616.13</v>
          </cell>
          <cell r="DI64">
            <v>0</v>
          </cell>
          <cell r="DN64">
            <v>666372.31000000006</v>
          </cell>
          <cell r="DO64">
            <v>7920</v>
          </cell>
          <cell r="DP64">
            <v>674292.31</v>
          </cell>
          <cell r="DQ64">
            <v>0</v>
          </cell>
          <cell r="DR64">
            <v>-1522751</v>
          </cell>
          <cell r="DS64">
            <v>0</v>
          </cell>
          <cell r="DT64">
            <v>5549.76</v>
          </cell>
          <cell r="DU64">
            <v>0</v>
          </cell>
          <cell r="DV64">
            <v>-1517201.24</v>
          </cell>
          <cell r="DW64">
            <v>-943039</v>
          </cell>
          <cell r="DX64">
            <v>24.340000000083819</v>
          </cell>
          <cell r="DY64">
            <v>0</v>
          </cell>
          <cell r="DZ64">
            <v>231694.74</v>
          </cell>
        </row>
        <row r="65">
          <cell r="C65" t="str">
            <v>Jul08</v>
          </cell>
          <cell r="D65">
            <v>-1844064.98</v>
          </cell>
          <cell r="E65">
            <v>1773565.23</v>
          </cell>
          <cell r="F65">
            <v>0</v>
          </cell>
          <cell r="G65">
            <v>0</v>
          </cell>
          <cell r="H65">
            <v>0</v>
          </cell>
          <cell r="I65">
            <v>0</v>
          </cell>
          <cell r="J65">
            <v>7601348.5499999998</v>
          </cell>
          <cell r="K65">
            <v>16827723.560000002</v>
          </cell>
          <cell r="L65">
            <v>1398751.86</v>
          </cell>
          <cell r="AA65">
            <v>25757324.220000003</v>
          </cell>
          <cell r="AC65">
            <v>492937.09</v>
          </cell>
          <cell r="AD65">
            <v>0</v>
          </cell>
          <cell r="AE65">
            <v>0</v>
          </cell>
          <cell r="AF65">
            <v>0</v>
          </cell>
          <cell r="AO65">
            <v>492937.09</v>
          </cell>
          <cell r="AQ65">
            <v>26250261.310000002</v>
          </cell>
          <cell r="AS65" t="str">
            <v>ok</v>
          </cell>
          <cell r="AU65">
            <v>2660085.36</v>
          </cell>
          <cell r="AV65">
            <v>4221521.71</v>
          </cell>
          <cell r="AW65">
            <v>9831890.2299999967</v>
          </cell>
          <cell r="AX65">
            <v>114226.26</v>
          </cell>
          <cell r="AZ65">
            <v>16827723.559999999</v>
          </cell>
          <cell r="BA65" t="str">
            <v>ok</v>
          </cell>
          <cell r="BD65">
            <v>194885.56</v>
          </cell>
          <cell r="BE65">
            <v>1260</v>
          </cell>
          <cell r="BF65">
            <v>0</v>
          </cell>
          <cell r="BG65">
            <v>0</v>
          </cell>
          <cell r="BH65">
            <v>1019724.64</v>
          </cell>
          <cell r="BI65">
            <v>0</v>
          </cell>
          <cell r="BJ65">
            <v>4221521.71</v>
          </cell>
          <cell r="BK65">
            <v>5980711.8699999992</v>
          </cell>
          <cell r="BL65">
            <v>11418103.779999999</v>
          </cell>
          <cell r="BN65">
            <v>196145.56</v>
          </cell>
          <cell r="BO65">
            <v>0</v>
          </cell>
          <cell r="BP65">
            <v>0</v>
          </cell>
          <cell r="BQ65">
            <v>0</v>
          </cell>
          <cell r="BR65">
            <v>244989.34</v>
          </cell>
          <cell r="BS65">
            <v>5866485.6099999994</v>
          </cell>
          <cell r="BT65">
            <v>274003.40000000002</v>
          </cell>
          <cell r="BU65">
            <v>0</v>
          </cell>
          <cell r="BV65">
            <v>0</v>
          </cell>
          <cell r="BW65">
            <v>0</v>
          </cell>
          <cell r="BX65">
            <v>0</v>
          </cell>
          <cell r="BY65">
            <v>1019724.64</v>
          </cell>
          <cell r="CA65">
            <v>7601348.5500000007</v>
          </cell>
          <cell r="CB65" t="str">
            <v>ok</v>
          </cell>
          <cell r="CC65">
            <v>0</v>
          </cell>
          <cell r="CD65">
            <v>0</v>
          </cell>
          <cell r="CE65">
            <v>1398751.86</v>
          </cell>
          <cell r="CF65">
            <v>1398751.86</v>
          </cell>
          <cell r="CG65" t="str">
            <v>ok</v>
          </cell>
          <cell r="CH65">
            <v>0</v>
          </cell>
          <cell r="CP65">
            <v>13582.06</v>
          </cell>
          <cell r="CQ65">
            <v>468679.42</v>
          </cell>
          <cell r="CR65">
            <v>0</v>
          </cell>
          <cell r="CS65">
            <v>0</v>
          </cell>
          <cell r="CT65">
            <v>482261.48</v>
          </cell>
          <cell r="CV65">
            <v>0</v>
          </cell>
          <cell r="CW65">
            <v>2963.42</v>
          </cell>
          <cell r="CX65">
            <v>0</v>
          </cell>
          <cell r="CY65">
            <v>0</v>
          </cell>
          <cell r="CZ65">
            <v>2963.42</v>
          </cell>
          <cell r="DB65">
            <v>0</v>
          </cell>
          <cell r="DC65">
            <v>7712.19</v>
          </cell>
          <cell r="DD65">
            <v>0</v>
          </cell>
          <cell r="DF65">
            <v>7712.19</v>
          </cell>
          <cell r="DH65">
            <v>492937.09</v>
          </cell>
          <cell r="DI65">
            <v>0</v>
          </cell>
          <cell r="DN65">
            <v>1765381.23</v>
          </cell>
          <cell r="DO65">
            <v>8184</v>
          </cell>
          <cell r="DP65">
            <v>1773565.23</v>
          </cell>
          <cell r="DQ65">
            <v>0</v>
          </cell>
          <cell r="DR65">
            <v>-1626777</v>
          </cell>
          <cell r="DS65">
            <v>0</v>
          </cell>
          <cell r="DT65">
            <v>0</v>
          </cell>
          <cell r="DU65">
            <v>-217287.98</v>
          </cell>
          <cell r="DV65">
            <v>-1844064.98</v>
          </cell>
          <cell r="DW65">
            <v>-1768671.48</v>
          </cell>
          <cell r="DX65">
            <v>0</v>
          </cell>
          <cell r="DY65">
            <v>0</v>
          </cell>
          <cell r="DZ65">
            <v>244989.34</v>
          </cell>
        </row>
        <row r="66">
          <cell r="C66" t="str">
            <v>Aug08</v>
          </cell>
          <cell r="D66">
            <v>3428051.92</v>
          </cell>
          <cell r="E66">
            <v>3759319.21</v>
          </cell>
          <cell r="F66">
            <v>0</v>
          </cell>
          <cell r="G66">
            <v>0</v>
          </cell>
          <cell r="H66">
            <v>0</v>
          </cell>
          <cell r="I66">
            <v>0</v>
          </cell>
          <cell r="J66">
            <v>4743232.6399999997</v>
          </cell>
          <cell r="K66">
            <v>16714625.210000008</v>
          </cell>
          <cell r="L66">
            <v>1105639.44</v>
          </cell>
          <cell r="AA66">
            <v>29750868.420000006</v>
          </cell>
          <cell r="AC66">
            <v>256329.29</v>
          </cell>
          <cell r="AD66">
            <v>18155.939999999999</v>
          </cell>
          <cell r="AE66">
            <v>0</v>
          </cell>
          <cell r="AF66">
            <v>0</v>
          </cell>
          <cell r="AO66">
            <v>274485.23</v>
          </cell>
          <cell r="AQ66">
            <v>30025353.650000006</v>
          </cell>
          <cell r="AS66" t="str">
            <v>ok</v>
          </cell>
          <cell r="AU66">
            <v>2745967.86</v>
          </cell>
          <cell r="AV66">
            <v>5175125.5199999996</v>
          </cell>
          <cell r="AW66">
            <v>8393456.5700000077</v>
          </cell>
          <cell r="AX66">
            <v>400075.26</v>
          </cell>
          <cell r="AZ66">
            <v>16714625.210000006</v>
          </cell>
          <cell r="BA66" t="str">
            <v>ok</v>
          </cell>
          <cell r="BD66">
            <v>3683975.8</v>
          </cell>
          <cell r="BE66">
            <v>165</v>
          </cell>
          <cell r="BF66">
            <v>0</v>
          </cell>
          <cell r="BG66">
            <v>0</v>
          </cell>
          <cell r="BH66">
            <v>-1394.9</v>
          </cell>
          <cell r="BI66">
            <v>9343.25</v>
          </cell>
          <cell r="BJ66">
            <v>5175125.5199999996</v>
          </cell>
          <cell r="BK66">
            <v>720909.9</v>
          </cell>
          <cell r="BL66">
            <v>9588124.5700000003</v>
          </cell>
          <cell r="BN66">
            <v>3684140.8</v>
          </cell>
          <cell r="BO66">
            <v>0</v>
          </cell>
          <cell r="BP66">
            <v>0</v>
          </cell>
          <cell r="BQ66">
            <v>0</v>
          </cell>
          <cell r="BR66">
            <v>383379.14</v>
          </cell>
          <cell r="BS66">
            <v>320834.64</v>
          </cell>
          <cell r="BT66">
            <v>331253.09000000003</v>
          </cell>
          <cell r="BU66">
            <v>15676.62</v>
          </cell>
          <cell r="BV66">
            <v>0</v>
          </cell>
          <cell r="BW66">
            <v>0</v>
          </cell>
          <cell r="BX66">
            <v>0</v>
          </cell>
          <cell r="BY66">
            <v>7948.35</v>
          </cell>
          <cell r="CA66">
            <v>4743232.6399999997</v>
          </cell>
          <cell r="CB66" t="str">
            <v>ok</v>
          </cell>
          <cell r="CC66">
            <v>0</v>
          </cell>
          <cell r="CD66">
            <v>0</v>
          </cell>
          <cell r="CE66">
            <v>1105639.44</v>
          </cell>
          <cell r="CF66">
            <v>1105639.44</v>
          </cell>
          <cell r="CG66" t="str">
            <v>ok</v>
          </cell>
          <cell r="CH66">
            <v>0</v>
          </cell>
          <cell r="CP66">
            <v>163.31</v>
          </cell>
          <cell r="CQ66">
            <v>253285.67</v>
          </cell>
          <cell r="CR66">
            <v>0</v>
          </cell>
          <cell r="CS66">
            <v>0</v>
          </cell>
          <cell r="CT66">
            <v>253448.98</v>
          </cell>
          <cell r="CV66">
            <v>0</v>
          </cell>
          <cell r="CW66">
            <v>1179.29</v>
          </cell>
          <cell r="CX66">
            <v>0</v>
          </cell>
          <cell r="CY66">
            <v>0</v>
          </cell>
          <cell r="CZ66">
            <v>1179.29</v>
          </cell>
          <cell r="DB66">
            <v>0</v>
          </cell>
          <cell r="DC66">
            <v>1701.02</v>
          </cell>
          <cell r="DD66">
            <v>0</v>
          </cell>
          <cell r="DF66">
            <v>1701.02</v>
          </cell>
          <cell r="DH66">
            <v>256329.29</v>
          </cell>
          <cell r="DI66">
            <v>0</v>
          </cell>
          <cell r="DN66">
            <v>3751135.21</v>
          </cell>
          <cell r="DO66">
            <v>8184</v>
          </cell>
          <cell r="DP66">
            <v>3759319.21</v>
          </cell>
          <cell r="DQ66">
            <v>0</v>
          </cell>
          <cell r="DR66">
            <v>2679283.02</v>
          </cell>
          <cell r="DS66">
            <v>14913</v>
          </cell>
          <cell r="DT66">
            <v>39365.85</v>
          </cell>
          <cell r="DU66">
            <v>694490.05</v>
          </cell>
          <cell r="DV66">
            <v>3428051.92</v>
          </cell>
          <cell r="DW66">
            <v>2533518.5699999998</v>
          </cell>
          <cell r="DX66">
            <v>0</v>
          </cell>
          <cell r="DY66">
            <v>0</v>
          </cell>
          <cell r="DZ66">
            <v>383379.14</v>
          </cell>
        </row>
        <row r="67">
          <cell r="C67" t="str">
            <v>Sep08</v>
          </cell>
          <cell r="D67">
            <v>143420</v>
          </cell>
          <cell r="E67">
            <v>2365507.69</v>
          </cell>
          <cell r="F67">
            <v>0</v>
          </cell>
          <cell r="G67">
            <v>0</v>
          </cell>
          <cell r="H67">
            <v>0</v>
          </cell>
          <cell r="I67">
            <v>0</v>
          </cell>
          <cell r="J67">
            <v>7661308.9500000011</v>
          </cell>
          <cell r="K67">
            <v>9319486.3700000029</v>
          </cell>
          <cell r="L67">
            <v>435814.6</v>
          </cell>
          <cell r="AA67">
            <v>19925537.610000003</v>
          </cell>
          <cell r="AC67">
            <v>1445450</v>
          </cell>
          <cell r="AD67">
            <v>0</v>
          </cell>
          <cell r="AE67">
            <v>0</v>
          </cell>
          <cell r="AF67">
            <v>0</v>
          </cell>
          <cell r="AO67">
            <v>1445450</v>
          </cell>
          <cell r="AQ67">
            <v>21370987.610000003</v>
          </cell>
          <cell r="AS67" t="str">
            <v>ok</v>
          </cell>
          <cell r="AU67">
            <v>1198724.55</v>
          </cell>
          <cell r="AV67">
            <v>1509134.52</v>
          </cell>
          <cell r="AW67">
            <v>6551560.8600000013</v>
          </cell>
          <cell r="AX67">
            <v>60066.44</v>
          </cell>
          <cell r="AZ67">
            <v>9319486.370000001</v>
          </cell>
          <cell r="BA67" t="str">
            <v>ok</v>
          </cell>
          <cell r="BD67">
            <v>5853882.370000001</v>
          </cell>
          <cell r="BE67">
            <v>0</v>
          </cell>
          <cell r="BF67">
            <v>0</v>
          </cell>
          <cell r="BG67">
            <v>0</v>
          </cell>
          <cell r="BH67">
            <v>0</v>
          </cell>
          <cell r="BI67">
            <v>0</v>
          </cell>
          <cell r="BJ67">
            <v>1509134.52</v>
          </cell>
          <cell r="BK67">
            <v>1617659.31</v>
          </cell>
          <cell r="BL67">
            <v>8980676.2000000011</v>
          </cell>
          <cell r="BN67">
            <v>5853882.370000001</v>
          </cell>
          <cell r="BO67">
            <v>0</v>
          </cell>
          <cell r="BP67">
            <v>0</v>
          </cell>
          <cell r="BQ67">
            <v>0</v>
          </cell>
          <cell r="BR67">
            <v>212642.71</v>
          </cell>
          <cell r="BS67">
            <v>1557592.87</v>
          </cell>
          <cell r="BT67">
            <v>37191</v>
          </cell>
          <cell r="BU67">
            <v>0</v>
          </cell>
          <cell r="BV67">
            <v>0</v>
          </cell>
          <cell r="BW67">
            <v>0</v>
          </cell>
          <cell r="BX67">
            <v>0</v>
          </cell>
          <cell r="BY67">
            <v>0</v>
          </cell>
          <cell r="CA67">
            <v>7661308.9500000011</v>
          </cell>
          <cell r="CB67" t="str">
            <v>ok</v>
          </cell>
          <cell r="CC67">
            <v>0</v>
          </cell>
          <cell r="CD67">
            <v>0</v>
          </cell>
          <cell r="CE67">
            <v>435814.6</v>
          </cell>
          <cell r="CF67">
            <v>435814.6</v>
          </cell>
          <cell r="CG67" t="str">
            <v>ok</v>
          </cell>
          <cell r="CH67">
            <v>0</v>
          </cell>
          <cell r="CP67">
            <v>0</v>
          </cell>
          <cell r="CQ67">
            <v>1451758.17</v>
          </cell>
          <cell r="CR67">
            <v>0</v>
          </cell>
          <cell r="CS67">
            <v>0</v>
          </cell>
          <cell r="CT67">
            <v>1451758.17</v>
          </cell>
          <cell r="CV67">
            <v>0</v>
          </cell>
          <cell r="CW67">
            <v>-9707.09</v>
          </cell>
          <cell r="CX67">
            <v>0</v>
          </cell>
          <cell r="CY67">
            <v>0</v>
          </cell>
          <cell r="CZ67">
            <v>-9707.09</v>
          </cell>
          <cell r="DB67">
            <v>0</v>
          </cell>
          <cell r="DC67">
            <v>3398.92</v>
          </cell>
          <cell r="DD67">
            <v>0</v>
          </cell>
          <cell r="DF67">
            <v>3398.92</v>
          </cell>
          <cell r="DH67">
            <v>1445450</v>
          </cell>
          <cell r="DI67">
            <v>0</v>
          </cell>
          <cell r="DN67">
            <v>2357587.69</v>
          </cell>
          <cell r="DO67">
            <v>7920</v>
          </cell>
          <cell r="DP67">
            <v>2365507.69</v>
          </cell>
          <cell r="DQ67">
            <v>0</v>
          </cell>
          <cell r="DR67">
            <v>143420</v>
          </cell>
          <cell r="DS67">
            <v>0</v>
          </cell>
          <cell r="DT67">
            <v>0</v>
          </cell>
          <cell r="DU67">
            <v>0</v>
          </cell>
          <cell r="DV67">
            <v>143420</v>
          </cell>
          <cell r="DW67">
            <v>114463.5</v>
          </cell>
          <cell r="DX67">
            <v>0</v>
          </cell>
          <cell r="DY67">
            <v>0</v>
          </cell>
          <cell r="DZ67">
            <v>212642.71</v>
          </cell>
        </row>
        <row r="68">
          <cell r="C68" t="str">
            <v>Oct08</v>
          </cell>
          <cell r="D68">
            <v>3523782.92</v>
          </cell>
          <cell r="E68">
            <v>3482095.07</v>
          </cell>
          <cell r="F68">
            <v>0</v>
          </cell>
          <cell r="G68">
            <v>0</v>
          </cell>
          <cell r="H68">
            <v>0</v>
          </cell>
          <cell r="I68">
            <v>0</v>
          </cell>
          <cell r="J68">
            <v>7843498.8100000005</v>
          </cell>
          <cell r="K68">
            <v>7305454.3200000022</v>
          </cell>
          <cell r="L68">
            <v>303264.71999999997</v>
          </cell>
          <cell r="AA68">
            <v>22458095.84</v>
          </cell>
          <cell r="AC68">
            <v>3290340.23</v>
          </cell>
          <cell r="AD68">
            <v>0</v>
          </cell>
          <cell r="AE68">
            <v>0</v>
          </cell>
          <cell r="AF68">
            <v>0</v>
          </cell>
          <cell r="AO68">
            <v>3290340.23</v>
          </cell>
          <cell r="AQ68">
            <v>25748436.07</v>
          </cell>
          <cell r="AS68" t="str">
            <v>ok</v>
          </cell>
          <cell r="AU68">
            <v>566285.81000000006</v>
          </cell>
          <cell r="AV68">
            <v>194360.11</v>
          </cell>
          <cell r="AW68">
            <v>6681457.2699999996</v>
          </cell>
          <cell r="AX68">
            <v>-136648.87</v>
          </cell>
          <cell r="AZ68">
            <v>7305454.3199999994</v>
          </cell>
          <cell r="BA68" t="str">
            <v>ok</v>
          </cell>
          <cell r="BD68">
            <v>5480338.1500000013</v>
          </cell>
          <cell r="BE68">
            <v>38614.32</v>
          </cell>
          <cell r="BF68">
            <v>0</v>
          </cell>
          <cell r="BG68">
            <v>0</v>
          </cell>
          <cell r="BH68">
            <v>0</v>
          </cell>
          <cell r="BI68">
            <v>0</v>
          </cell>
          <cell r="BJ68">
            <v>194360.11</v>
          </cell>
          <cell r="BK68">
            <v>1894457.61</v>
          </cell>
          <cell r="BL68">
            <v>7607770.1900000013</v>
          </cell>
          <cell r="BN68">
            <v>5518952.4700000007</v>
          </cell>
          <cell r="BO68">
            <v>0</v>
          </cell>
          <cell r="BP68">
            <v>0</v>
          </cell>
          <cell r="BQ68">
            <v>0</v>
          </cell>
          <cell r="BR68">
            <v>256343.36</v>
          </cell>
          <cell r="BS68">
            <v>2031106.48</v>
          </cell>
          <cell r="BT68">
            <v>37096.5</v>
          </cell>
          <cell r="BU68">
            <v>0</v>
          </cell>
          <cell r="BV68">
            <v>0</v>
          </cell>
          <cell r="BW68">
            <v>0</v>
          </cell>
          <cell r="BX68">
            <v>0</v>
          </cell>
          <cell r="BY68">
            <v>0</v>
          </cell>
          <cell r="CA68">
            <v>7843498.8100000005</v>
          </cell>
          <cell r="CB68" t="str">
            <v>ok</v>
          </cell>
          <cell r="CC68">
            <v>0</v>
          </cell>
          <cell r="CD68">
            <v>0</v>
          </cell>
          <cell r="CE68">
            <v>303264.71999999997</v>
          </cell>
          <cell r="CF68">
            <v>303264.71999999997</v>
          </cell>
          <cell r="CG68" t="str">
            <v>ok</v>
          </cell>
          <cell r="CH68">
            <v>0</v>
          </cell>
          <cell r="CP68">
            <v>0</v>
          </cell>
          <cell r="CQ68">
            <v>2809720.43</v>
          </cell>
          <cell r="CR68">
            <v>378532.71</v>
          </cell>
          <cell r="CS68">
            <v>0</v>
          </cell>
          <cell r="CT68">
            <v>3188253.14</v>
          </cell>
          <cell r="CV68">
            <v>0</v>
          </cell>
          <cell r="CW68">
            <v>174.6</v>
          </cell>
          <cell r="CX68">
            <v>92998.12</v>
          </cell>
          <cell r="CY68">
            <v>0</v>
          </cell>
          <cell r="CZ68">
            <v>93172.72</v>
          </cell>
          <cell r="DB68">
            <v>0</v>
          </cell>
          <cell r="DC68">
            <v>1266.6199999999999</v>
          </cell>
          <cell r="DD68">
            <v>7647.75</v>
          </cell>
          <cell r="DF68">
            <v>8914.3700000000008</v>
          </cell>
          <cell r="DH68">
            <v>3290340.23</v>
          </cell>
          <cell r="DI68">
            <v>0</v>
          </cell>
          <cell r="DN68">
            <v>3473911.07</v>
          </cell>
          <cell r="DO68">
            <v>8184</v>
          </cell>
          <cell r="DP68">
            <v>3482095.07</v>
          </cell>
          <cell r="DQ68">
            <v>0</v>
          </cell>
          <cell r="DR68">
            <v>3523782.92</v>
          </cell>
          <cell r="DS68">
            <v>0</v>
          </cell>
          <cell r="DT68">
            <v>0</v>
          </cell>
          <cell r="DU68">
            <v>0</v>
          </cell>
          <cell r="DV68">
            <v>3523782.92</v>
          </cell>
          <cell r="DW68">
            <v>3193470.92</v>
          </cell>
          <cell r="DX68">
            <v>0</v>
          </cell>
          <cell r="DY68">
            <v>0</v>
          </cell>
          <cell r="DZ68">
            <v>256343.36</v>
          </cell>
          <cell r="EB68">
            <v>229215.92</v>
          </cell>
        </row>
        <row r="69">
          <cell r="C69" t="str">
            <v>Nov08</v>
          </cell>
          <cell r="D69">
            <v>3226033.5</v>
          </cell>
          <cell r="E69">
            <v>1962206.09</v>
          </cell>
          <cell r="F69">
            <v>0</v>
          </cell>
          <cell r="G69">
            <v>0</v>
          </cell>
          <cell r="H69">
            <v>0</v>
          </cell>
          <cell r="I69">
            <v>0</v>
          </cell>
          <cell r="J69">
            <v>8763440.2399999928</v>
          </cell>
          <cell r="K69">
            <v>6050929.6300000045</v>
          </cell>
          <cell r="L69">
            <v>2234902.7400000002</v>
          </cell>
          <cell r="AA69">
            <v>22237512.199999996</v>
          </cell>
          <cell r="AC69">
            <v>3108256.81</v>
          </cell>
          <cell r="AD69">
            <v>0</v>
          </cell>
          <cell r="AE69">
            <v>0</v>
          </cell>
          <cell r="AF69">
            <v>0</v>
          </cell>
          <cell r="AO69">
            <v>3108256.81</v>
          </cell>
          <cell r="AQ69">
            <v>25345769.009999994</v>
          </cell>
          <cell r="AS69" t="str">
            <v>ok</v>
          </cell>
          <cell r="AU69">
            <v>651806.18999999994</v>
          </cell>
          <cell r="AV69">
            <v>692383.87</v>
          </cell>
          <cell r="AW69">
            <v>4706739.57</v>
          </cell>
          <cell r="AX69">
            <v>0</v>
          </cell>
          <cell r="AZ69">
            <v>6050929.629999999</v>
          </cell>
          <cell r="BA69" t="str">
            <v>ok</v>
          </cell>
          <cell r="BD69">
            <v>7836345.5599999977</v>
          </cell>
          <cell r="BE69">
            <v>199891.32</v>
          </cell>
          <cell r="BF69">
            <v>0</v>
          </cell>
          <cell r="BG69">
            <v>0</v>
          </cell>
          <cell r="BH69">
            <v>0</v>
          </cell>
          <cell r="BI69">
            <v>0</v>
          </cell>
          <cell r="BJ69">
            <v>692383.87</v>
          </cell>
          <cell r="BK69">
            <v>0</v>
          </cell>
          <cell r="BL69">
            <v>8728620.7499999981</v>
          </cell>
          <cell r="BN69">
            <v>8036236.8799999962</v>
          </cell>
          <cell r="BO69">
            <v>0</v>
          </cell>
          <cell r="BP69">
            <v>0</v>
          </cell>
          <cell r="BQ69">
            <v>0</v>
          </cell>
          <cell r="BR69">
            <v>684625.86</v>
          </cell>
          <cell r="BS69">
            <v>0</v>
          </cell>
          <cell r="BT69">
            <v>42577.5</v>
          </cell>
          <cell r="BU69">
            <v>0</v>
          </cell>
          <cell r="BV69">
            <v>0</v>
          </cell>
          <cell r="BW69">
            <v>0</v>
          </cell>
          <cell r="BX69">
            <v>0</v>
          </cell>
          <cell r="BY69">
            <v>0</v>
          </cell>
          <cell r="CA69">
            <v>8763440.2399999965</v>
          </cell>
          <cell r="CB69" t="str">
            <v>ok</v>
          </cell>
          <cell r="CC69">
            <v>0</v>
          </cell>
          <cell r="CD69">
            <v>0</v>
          </cell>
          <cell r="CE69">
            <v>2234902.7400000002</v>
          </cell>
          <cell r="CF69">
            <v>2234902.7400000002</v>
          </cell>
          <cell r="CG69" t="str">
            <v>ok</v>
          </cell>
          <cell r="CH69">
            <v>0</v>
          </cell>
          <cell r="CP69">
            <v>0</v>
          </cell>
          <cell r="CQ69">
            <v>2288919.13</v>
          </cell>
          <cell r="CR69">
            <v>630857.5</v>
          </cell>
          <cell r="CS69">
            <v>0</v>
          </cell>
          <cell r="CT69">
            <v>2919776.63</v>
          </cell>
          <cell r="CV69">
            <v>0</v>
          </cell>
          <cell r="CW69">
            <v>-155.18</v>
          </cell>
          <cell r="CX69">
            <v>179318.36</v>
          </cell>
          <cell r="CY69">
            <v>0</v>
          </cell>
          <cell r="CZ69">
            <v>179163.18</v>
          </cell>
          <cell r="DB69">
            <v>0</v>
          </cell>
          <cell r="DC69">
            <v>6596.81</v>
          </cell>
          <cell r="DD69">
            <v>2720.19</v>
          </cell>
          <cell r="DF69">
            <v>9317</v>
          </cell>
          <cell r="DH69">
            <v>3108256.81</v>
          </cell>
          <cell r="DI69">
            <v>0</v>
          </cell>
          <cell r="DN69">
            <v>1954275.09</v>
          </cell>
          <cell r="DO69">
            <v>7931</v>
          </cell>
          <cell r="DP69">
            <v>1962206.09</v>
          </cell>
          <cell r="DQ69">
            <v>0</v>
          </cell>
          <cell r="DR69">
            <v>3226033.5</v>
          </cell>
          <cell r="DS69">
            <v>0</v>
          </cell>
          <cell r="DT69">
            <v>0</v>
          </cell>
          <cell r="DU69">
            <v>0</v>
          </cell>
          <cell r="DV69">
            <v>3226033.5</v>
          </cell>
          <cell r="DW69">
            <v>2807326.5</v>
          </cell>
          <cell r="DX69">
            <v>0</v>
          </cell>
          <cell r="DY69">
            <v>0</v>
          </cell>
          <cell r="DZ69">
            <v>684625.86</v>
          </cell>
          <cell r="EB69">
            <v>0</v>
          </cell>
        </row>
        <row r="70">
          <cell r="C70" t="str">
            <v>Dec08</v>
          </cell>
          <cell r="D70">
            <v>4294111.91</v>
          </cell>
          <cell r="E70">
            <v>3263856.81</v>
          </cell>
          <cell r="F70">
            <v>0</v>
          </cell>
          <cell r="G70">
            <v>0</v>
          </cell>
          <cell r="H70">
            <v>0</v>
          </cell>
          <cell r="I70">
            <v>0</v>
          </cell>
          <cell r="J70">
            <v>6350850.5199999996</v>
          </cell>
          <cell r="K70">
            <v>6145010.6400000043</v>
          </cell>
          <cell r="L70">
            <v>1479902.16</v>
          </cell>
          <cell r="AA70">
            <v>21533732.040000003</v>
          </cell>
          <cell r="AC70">
            <v>849822.05</v>
          </cell>
          <cell r="AD70">
            <v>0</v>
          </cell>
          <cell r="AE70">
            <v>0</v>
          </cell>
          <cell r="AF70">
            <v>0</v>
          </cell>
          <cell r="AO70">
            <v>849822.05</v>
          </cell>
          <cell r="AQ70">
            <v>22383554.090000004</v>
          </cell>
          <cell r="AS70" t="str">
            <v>ok</v>
          </cell>
          <cell r="AU70">
            <v>2166296.8199999998</v>
          </cell>
          <cell r="AV70">
            <v>281183.62</v>
          </cell>
          <cell r="AW70">
            <v>3682358.78</v>
          </cell>
          <cell r="AX70">
            <v>15171.42</v>
          </cell>
          <cell r="AZ70">
            <v>6145010.6400000006</v>
          </cell>
          <cell r="BA70" t="str">
            <v>ok</v>
          </cell>
          <cell r="BD70">
            <v>658857.43000000005</v>
          </cell>
          <cell r="BE70">
            <v>55537.56</v>
          </cell>
          <cell r="BF70">
            <v>0</v>
          </cell>
          <cell r="BG70">
            <v>0</v>
          </cell>
          <cell r="BH70">
            <v>0</v>
          </cell>
          <cell r="BI70">
            <v>72158.820000000007</v>
          </cell>
          <cell r="BJ70">
            <v>281183.62</v>
          </cell>
          <cell r="BK70">
            <v>3499569.37</v>
          </cell>
          <cell r="BL70">
            <v>4567306.8</v>
          </cell>
          <cell r="BN70">
            <v>714394.99</v>
          </cell>
          <cell r="BO70">
            <v>0</v>
          </cell>
          <cell r="BP70">
            <v>0</v>
          </cell>
          <cell r="BQ70">
            <v>0</v>
          </cell>
          <cell r="BR70">
            <v>2036596.76</v>
          </cell>
          <cell r="BS70">
            <v>3484397.95</v>
          </cell>
          <cell r="BT70">
            <v>43302</v>
          </cell>
          <cell r="BU70">
            <v>0</v>
          </cell>
          <cell r="BV70">
            <v>0</v>
          </cell>
          <cell r="BW70">
            <v>0</v>
          </cell>
          <cell r="BX70">
            <v>0</v>
          </cell>
          <cell r="BY70">
            <v>72158.820000000007</v>
          </cell>
          <cell r="CA70">
            <v>6350850.5199999996</v>
          </cell>
          <cell r="CB70" t="str">
            <v>ok</v>
          </cell>
          <cell r="CC70">
            <v>0</v>
          </cell>
          <cell r="CD70">
            <v>0</v>
          </cell>
          <cell r="CE70">
            <v>1479902.16</v>
          </cell>
          <cell r="CF70">
            <v>1479902.16</v>
          </cell>
          <cell r="CG70" t="str">
            <v>ok</v>
          </cell>
          <cell r="CH70">
            <v>0</v>
          </cell>
          <cell r="CP70">
            <v>0</v>
          </cell>
          <cell r="CQ70">
            <v>721670.57</v>
          </cell>
          <cell r="CR70">
            <v>124145.32</v>
          </cell>
          <cell r="CS70">
            <v>0</v>
          </cell>
          <cell r="CT70">
            <v>845815.89</v>
          </cell>
          <cell r="CV70">
            <v>0</v>
          </cell>
          <cell r="CW70">
            <v>2327.44</v>
          </cell>
          <cell r="CX70">
            <v>-216</v>
          </cell>
          <cell r="CY70">
            <v>0</v>
          </cell>
          <cell r="CZ70">
            <v>2111.44</v>
          </cell>
          <cell r="DB70">
            <v>0</v>
          </cell>
          <cell r="DC70">
            <v>1664.76</v>
          </cell>
          <cell r="DD70">
            <v>229.96</v>
          </cell>
          <cell r="DF70">
            <v>1894.72</v>
          </cell>
          <cell r="DH70">
            <v>849822.05</v>
          </cell>
          <cell r="DI70">
            <v>0</v>
          </cell>
          <cell r="DN70">
            <v>3255672.81</v>
          </cell>
          <cell r="DO70">
            <v>8184</v>
          </cell>
          <cell r="DP70">
            <v>3263856.81</v>
          </cell>
          <cell r="DQ70">
            <v>0</v>
          </cell>
          <cell r="DR70">
            <v>4293496</v>
          </cell>
          <cell r="DS70">
            <v>0</v>
          </cell>
          <cell r="DT70">
            <v>637.5</v>
          </cell>
          <cell r="DU70">
            <v>0</v>
          </cell>
          <cell r="DV70">
            <v>4294133.5</v>
          </cell>
          <cell r="DW70">
            <v>3833775</v>
          </cell>
          <cell r="DX70">
            <v>21.589999999850988</v>
          </cell>
          <cell r="DY70">
            <v>0</v>
          </cell>
          <cell r="DZ70">
            <v>2036596.76</v>
          </cell>
          <cell r="EB70">
            <v>0</v>
          </cell>
        </row>
        <row r="71">
          <cell r="C71" t="str">
            <v>Jan09</v>
          </cell>
          <cell r="D71">
            <v>2254832.4</v>
          </cell>
          <cell r="E71">
            <v>1122220.02</v>
          </cell>
          <cell r="F71">
            <v>0</v>
          </cell>
          <cell r="G71">
            <v>0</v>
          </cell>
          <cell r="H71">
            <v>0</v>
          </cell>
          <cell r="I71">
            <v>0</v>
          </cell>
          <cell r="J71">
            <v>9010145.1999999993</v>
          </cell>
          <cell r="K71">
            <v>12548932.250000006</v>
          </cell>
          <cell r="L71">
            <v>498629.62</v>
          </cell>
          <cell r="AA71">
            <v>25434759.490000006</v>
          </cell>
          <cell r="AC71">
            <v>4454679.67</v>
          </cell>
          <cell r="AD71">
            <v>63658.03</v>
          </cell>
          <cell r="AE71">
            <v>0</v>
          </cell>
          <cell r="AF71">
            <v>0</v>
          </cell>
          <cell r="AO71">
            <v>4518337.7</v>
          </cell>
          <cell r="AQ71">
            <v>29953097.190000005</v>
          </cell>
          <cell r="AS71" t="str">
            <v>ok</v>
          </cell>
          <cell r="AU71">
            <v>297440.31</v>
          </cell>
          <cell r="AV71">
            <v>935571.61</v>
          </cell>
          <cell r="AW71">
            <v>11312660.050000001</v>
          </cell>
          <cell r="AX71">
            <v>3260.28</v>
          </cell>
          <cell r="AZ71">
            <v>12548932.25</v>
          </cell>
          <cell r="BA71" t="str">
            <v>ok</v>
          </cell>
          <cell r="BD71">
            <v>203214.24</v>
          </cell>
          <cell r="BE71">
            <v>0</v>
          </cell>
          <cell r="BF71">
            <v>5431176.7800000003</v>
          </cell>
          <cell r="BG71">
            <v>0</v>
          </cell>
          <cell r="BH71">
            <v>0</v>
          </cell>
          <cell r="BI71">
            <v>0</v>
          </cell>
          <cell r="BJ71">
            <v>935571.61</v>
          </cell>
          <cell r="BK71">
            <v>3290230.96</v>
          </cell>
          <cell r="BL71">
            <v>9860193.5900000017</v>
          </cell>
          <cell r="BN71">
            <v>203214.24</v>
          </cell>
          <cell r="BO71">
            <v>0</v>
          </cell>
          <cell r="BP71">
            <v>0</v>
          </cell>
          <cell r="BQ71">
            <v>0</v>
          </cell>
          <cell r="BR71">
            <v>0</v>
          </cell>
          <cell r="BS71">
            <v>3286970.68</v>
          </cell>
          <cell r="BT71">
            <v>88783.5</v>
          </cell>
          <cell r="BU71">
            <v>0</v>
          </cell>
          <cell r="BV71">
            <v>0</v>
          </cell>
          <cell r="BW71">
            <v>0</v>
          </cell>
          <cell r="BX71">
            <v>5431176.7800000003</v>
          </cell>
          <cell r="BY71">
            <v>0</v>
          </cell>
          <cell r="BZ71">
            <v>0</v>
          </cell>
          <cell r="CA71">
            <v>9010145.2000000011</v>
          </cell>
          <cell r="CB71" t="str">
            <v>ok</v>
          </cell>
          <cell r="CC71">
            <v>0</v>
          </cell>
          <cell r="CD71">
            <v>3460.72</v>
          </cell>
          <cell r="CE71">
            <v>495168.9</v>
          </cell>
          <cell r="CF71">
            <v>498629.62</v>
          </cell>
          <cell r="CG71" t="str">
            <v>ok</v>
          </cell>
          <cell r="CH71">
            <v>0</v>
          </cell>
          <cell r="CP71">
            <v>0</v>
          </cell>
          <cell r="CQ71">
            <v>4451234.16</v>
          </cell>
          <cell r="CR71">
            <v>2039.41</v>
          </cell>
          <cell r="CS71">
            <v>0</v>
          </cell>
          <cell r="CT71">
            <v>4453273.57</v>
          </cell>
          <cell r="CV71">
            <v>0</v>
          </cell>
          <cell r="CW71">
            <v>0</v>
          </cell>
          <cell r="CX71">
            <v>0</v>
          </cell>
          <cell r="CY71">
            <v>0</v>
          </cell>
          <cell r="CZ71">
            <v>0</v>
          </cell>
          <cell r="DB71">
            <v>0</v>
          </cell>
          <cell r="DC71">
            <v>1406.1</v>
          </cell>
          <cell r="DD71">
            <v>0</v>
          </cell>
          <cell r="DF71">
            <v>1406.1</v>
          </cell>
          <cell r="DH71">
            <v>4454679.67</v>
          </cell>
          <cell r="DI71">
            <v>0</v>
          </cell>
          <cell r="DN71">
            <v>1117620.02</v>
          </cell>
          <cell r="DO71">
            <v>4600</v>
          </cell>
          <cell r="DP71">
            <v>1122220.02</v>
          </cell>
          <cell r="DQ71">
            <v>0</v>
          </cell>
          <cell r="DR71">
            <v>2254156</v>
          </cell>
          <cell r="DS71">
            <v>0</v>
          </cell>
          <cell r="DT71">
            <v>866.5</v>
          </cell>
          <cell r="DU71">
            <v>0</v>
          </cell>
          <cell r="DV71">
            <v>2255022.5</v>
          </cell>
          <cell r="DW71">
            <v>202.5</v>
          </cell>
          <cell r="DX71">
            <v>190.09999999962747</v>
          </cell>
          <cell r="DY71">
            <v>0</v>
          </cell>
          <cell r="DZ71">
            <v>0</v>
          </cell>
          <cell r="EB71">
            <v>0</v>
          </cell>
        </row>
        <row r="72">
          <cell r="C72" t="str">
            <v>Feb09</v>
          </cell>
          <cell r="D72">
            <v>4269975.3099999996</v>
          </cell>
          <cell r="E72">
            <v>1081056.6299999999</v>
          </cell>
          <cell r="F72">
            <v>0</v>
          </cell>
          <cell r="G72">
            <v>0</v>
          </cell>
          <cell r="H72">
            <v>0</v>
          </cell>
          <cell r="I72">
            <v>0</v>
          </cell>
          <cell r="J72">
            <v>7155172.9999999981</v>
          </cell>
          <cell r="K72">
            <v>4720563.7399999946</v>
          </cell>
          <cell r="L72">
            <v>127922.14</v>
          </cell>
          <cell r="AA72">
            <v>17354690.819999993</v>
          </cell>
          <cell r="AC72">
            <v>2907278.07</v>
          </cell>
          <cell r="AD72">
            <v>303978.51</v>
          </cell>
          <cell r="AE72">
            <v>0</v>
          </cell>
          <cell r="AF72">
            <v>0</v>
          </cell>
          <cell r="AO72">
            <v>3211256.58</v>
          </cell>
          <cell r="AQ72">
            <v>20565947.399999991</v>
          </cell>
          <cell r="AS72" t="str">
            <v>ok</v>
          </cell>
          <cell r="AU72">
            <v>637295.5</v>
          </cell>
          <cell r="AV72">
            <v>492193.11</v>
          </cell>
          <cell r="AW72">
            <v>3577756.38</v>
          </cell>
          <cell r="AX72">
            <v>13318.75</v>
          </cell>
          <cell r="AZ72">
            <v>4720563.74</v>
          </cell>
          <cell r="BA72" t="str">
            <v>ok</v>
          </cell>
          <cell r="BD72">
            <v>0</v>
          </cell>
          <cell r="BE72">
            <v>15798.24</v>
          </cell>
          <cell r="BF72">
            <v>5320738.34</v>
          </cell>
          <cell r="BG72">
            <v>0</v>
          </cell>
          <cell r="BH72">
            <v>0</v>
          </cell>
          <cell r="BI72">
            <v>0</v>
          </cell>
          <cell r="BJ72">
            <v>492193.11</v>
          </cell>
          <cell r="BK72">
            <v>1742316.17</v>
          </cell>
          <cell r="BL72">
            <v>7571045.8599999994</v>
          </cell>
          <cell r="BN72">
            <v>15798.24</v>
          </cell>
          <cell r="BO72">
            <v>0</v>
          </cell>
          <cell r="BP72">
            <v>0</v>
          </cell>
          <cell r="BQ72">
            <v>0</v>
          </cell>
          <cell r="BR72">
            <v>0</v>
          </cell>
          <cell r="BS72">
            <v>0</v>
          </cell>
          <cell r="BT72">
            <v>89639</v>
          </cell>
          <cell r="BU72">
            <v>0</v>
          </cell>
          <cell r="BV72">
            <v>0</v>
          </cell>
          <cell r="BW72">
            <v>0</v>
          </cell>
          <cell r="BX72">
            <v>5320738.34</v>
          </cell>
          <cell r="BY72">
            <v>0</v>
          </cell>
          <cell r="BZ72">
            <v>1728997.42</v>
          </cell>
          <cell r="CA72">
            <v>7155172.9999999991</v>
          </cell>
          <cell r="CB72" t="str">
            <v>ok</v>
          </cell>
          <cell r="CC72">
            <v>0</v>
          </cell>
          <cell r="CD72">
            <v>19218.599999999999</v>
          </cell>
          <cell r="CE72">
            <v>108703.54</v>
          </cell>
          <cell r="CF72">
            <v>127922.14</v>
          </cell>
          <cell r="CG72" t="str">
            <v>ok</v>
          </cell>
          <cell r="CH72">
            <v>0</v>
          </cell>
          <cell r="CP72">
            <v>0</v>
          </cell>
          <cell r="CQ72">
            <v>2884666.82</v>
          </cell>
          <cell r="CR72">
            <v>13183.97</v>
          </cell>
          <cell r="CS72">
            <v>0</v>
          </cell>
          <cell r="CT72">
            <v>2897850.79</v>
          </cell>
          <cell r="CV72">
            <v>0</v>
          </cell>
          <cell r="CW72">
            <v>63.28</v>
          </cell>
          <cell r="CX72">
            <v>4856.88</v>
          </cell>
          <cell r="CY72">
            <v>0</v>
          </cell>
          <cell r="CZ72">
            <v>4920.16</v>
          </cell>
          <cell r="DB72">
            <v>0</v>
          </cell>
          <cell r="DC72">
            <v>4507.12</v>
          </cell>
          <cell r="DD72">
            <v>0</v>
          </cell>
          <cell r="DF72">
            <v>4507.12</v>
          </cell>
          <cell r="DH72">
            <v>2907278.07</v>
          </cell>
          <cell r="DI72">
            <v>0</v>
          </cell>
          <cell r="DN72">
            <v>1077616.6299999999</v>
          </cell>
          <cell r="DO72">
            <v>3440</v>
          </cell>
          <cell r="DP72">
            <v>1081056.6299999999</v>
          </cell>
          <cell r="DQ72">
            <v>0</v>
          </cell>
          <cell r="DR72">
            <v>4241151.75</v>
          </cell>
          <cell r="DS72">
            <v>0</v>
          </cell>
          <cell r="DT72">
            <v>29401.09</v>
          </cell>
          <cell r="DU72">
            <v>0</v>
          </cell>
          <cell r="DV72">
            <v>4270552.84</v>
          </cell>
          <cell r="DW72">
            <v>0</v>
          </cell>
          <cell r="DX72">
            <v>577.52999999932945</v>
          </cell>
          <cell r="DY72">
            <v>0</v>
          </cell>
          <cell r="DZ72">
            <v>0</v>
          </cell>
          <cell r="EB72">
            <v>0</v>
          </cell>
        </row>
        <row r="73">
          <cell r="C73" t="str">
            <v>Mar09</v>
          </cell>
          <cell r="D73">
            <v>6416710.2200000007</v>
          </cell>
          <cell r="E73">
            <v>4340187.3099999996</v>
          </cell>
          <cell r="F73">
            <v>0</v>
          </cell>
          <cell r="G73">
            <v>0</v>
          </cell>
          <cell r="H73">
            <v>0</v>
          </cell>
          <cell r="I73">
            <v>0</v>
          </cell>
          <cell r="J73">
            <v>2531676.02</v>
          </cell>
          <cell r="K73">
            <v>4281060.7699999996</v>
          </cell>
          <cell r="L73">
            <v>209047.94</v>
          </cell>
          <cell r="AA73">
            <v>17778682.260000005</v>
          </cell>
          <cell r="AC73">
            <v>600377</v>
          </cell>
          <cell r="AD73">
            <v>0</v>
          </cell>
          <cell r="AE73">
            <v>0</v>
          </cell>
          <cell r="AF73">
            <v>0</v>
          </cell>
          <cell r="AO73">
            <v>600377</v>
          </cell>
          <cell r="AQ73">
            <v>18379059.260000005</v>
          </cell>
          <cell r="AS73" t="str">
            <v>ok</v>
          </cell>
          <cell r="AU73">
            <v>1188644.53</v>
          </cell>
          <cell r="AV73">
            <v>1543123.48</v>
          </cell>
          <cell r="AW73">
            <v>1464060.78</v>
          </cell>
          <cell r="AX73">
            <v>85231.98</v>
          </cell>
          <cell r="AZ73">
            <v>4281060.7699999996</v>
          </cell>
          <cell r="BA73" t="str">
            <v>ok</v>
          </cell>
          <cell r="BD73">
            <v>576307.11</v>
          </cell>
          <cell r="BE73">
            <v>43499.199999999997</v>
          </cell>
          <cell r="BF73">
            <v>917598.13</v>
          </cell>
          <cell r="BG73">
            <v>0</v>
          </cell>
          <cell r="BH73">
            <v>129461.44</v>
          </cell>
          <cell r="BI73">
            <v>82680.399999999994</v>
          </cell>
          <cell r="BJ73">
            <v>1543123.48</v>
          </cell>
          <cell r="BK73">
            <v>775235.97</v>
          </cell>
          <cell r="BL73">
            <v>4067905.73</v>
          </cell>
          <cell r="BN73">
            <v>619806.31000000006</v>
          </cell>
          <cell r="BO73">
            <v>0</v>
          </cell>
          <cell r="BP73">
            <v>0</v>
          </cell>
          <cell r="BQ73">
            <v>0</v>
          </cell>
          <cell r="BR73">
            <v>0</v>
          </cell>
          <cell r="BS73">
            <v>0</v>
          </cell>
          <cell r="BT73">
            <v>92125.75</v>
          </cell>
          <cell r="BU73">
            <v>0</v>
          </cell>
          <cell r="BV73">
            <v>0</v>
          </cell>
          <cell r="BW73">
            <v>0</v>
          </cell>
          <cell r="BX73">
            <v>917598.13</v>
          </cell>
          <cell r="BY73">
            <v>212141.84</v>
          </cell>
          <cell r="BZ73">
            <v>690003.99</v>
          </cell>
          <cell r="CA73">
            <v>2531676.02</v>
          </cell>
          <cell r="CB73" t="str">
            <v>ok</v>
          </cell>
          <cell r="CC73">
            <v>0</v>
          </cell>
          <cell r="CD73">
            <v>0</v>
          </cell>
          <cell r="CE73">
            <v>209047.94</v>
          </cell>
          <cell r="CF73">
            <v>209047.94</v>
          </cell>
          <cell r="CG73" t="str">
            <v>ok</v>
          </cell>
          <cell r="CH73">
            <v>0</v>
          </cell>
          <cell r="CP73">
            <v>0</v>
          </cell>
          <cell r="CQ73">
            <v>599855.94999999995</v>
          </cell>
          <cell r="CR73">
            <v>0</v>
          </cell>
          <cell r="CS73">
            <v>0</v>
          </cell>
          <cell r="CT73">
            <v>599855.94999999995</v>
          </cell>
          <cell r="CV73">
            <v>0</v>
          </cell>
          <cell r="CW73">
            <v>0</v>
          </cell>
          <cell r="CX73">
            <v>0</v>
          </cell>
          <cell r="CY73">
            <v>0</v>
          </cell>
          <cell r="CZ73">
            <v>0</v>
          </cell>
          <cell r="DB73">
            <v>0</v>
          </cell>
          <cell r="DC73">
            <v>521.04999999999995</v>
          </cell>
          <cell r="DD73">
            <v>0</v>
          </cell>
          <cell r="DF73">
            <v>521.04999999999995</v>
          </cell>
          <cell r="DH73">
            <v>600377</v>
          </cell>
          <cell r="DI73">
            <v>0</v>
          </cell>
          <cell r="DN73">
            <v>4336472.3099999996</v>
          </cell>
          <cell r="DO73">
            <v>3715</v>
          </cell>
          <cell r="DP73">
            <v>4340187.3099999996</v>
          </cell>
          <cell r="DQ73">
            <v>0</v>
          </cell>
          <cell r="DR73">
            <v>6389842.5</v>
          </cell>
          <cell r="DS73">
            <v>0</v>
          </cell>
          <cell r="DT73">
            <v>28227.56</v>
          </cell>
          <cell r="DU73">
            <v>0</v>
          </cell>
          <cell r="DV73">
            <v>6418070.0599999996</v>
          </cell>
          <cell r="DW73">
            <v>-3069</v>
          </cell>
          <cell r="DX73">
            <v>1359.8399999989197</v>
          </cell>
          <cell r="DY73">
            <v>0</v>
          </cell>
          <cell r="DZ73">
            <v>0</v>
          </cell>
          <cell r="EB73">
            <v>0</v>
          </cell>
        </row>
        <row r="74">
          <cell r="C74" t="str">
            <v>Apr09</v>
          </cell>
          <cell r="D74">
            <v>6793486.1299999999</v>
          </cell>
          <cell r="E74">
            <v>5546632.75</v>
          </cell>
          <cell r="F74">
            <v>0</v>
          </cell>
          <cell r="G74">
            <v>0</v>
          </cell>
          <cell r="H74">
            <v>0</v>
          </cell>
          <cell r="I74">
            <v>0</v>
          </cell>
          <cell r="J74">
            <v>1638860</v>
          </cell>
          <cell r="K74">
            <v>4012401.73</v>
          </cell>
          <cell r="L74">
            <v>446566.40000000002</v>
          </cell>
          <cell r="AA74">
            <v>18437947.009999998</v>
          </cell>
          <cell r="AC74">
            <v>90591.78</v>
          </cell>
          <cell r="AD74">
            <v>-13421.58</v>
          </cell>
          <cell r="AE74">
            <v>0</v>
          </cell>
          <cell r="AF74">
            <v>0</v>
          </cell>
          <cell r="AO74">
            <v>77170.2</v>
          </cell>
          <cell r="AQ74">
            <v>18515117.209999997</v>
          </cell>
          <cell r="AS74" t="str">
            <v>ok</v>
          </cell>
          <cell r="AU74">
            <v>334303.51</v>
          </cell>
          <cell r="AV74">
            <v>3048621.16</v>
          </cell>
          <cell r="AW74">
            <v>513220.26999999909</v>
          </cell>
          <cell r="AX74">
            <v>116256.79</v>
          </cell>
          <cell r="AZ74">
            <v>4012401.73</v>
          </cell>
          <cell r="BA74" t="str">
            <v>ok</v>
          </cell>
          <cell r="BD74">
            <v>1326132.6399999999</v>
          </cell>
          <cell r="BE74">
            <v>287317.36</v>
          </cell>
          <cell r="BF74">
            <v>0</v>
          </cell>
          <cell r="BG74">
            <v>0</v>
          </cell>
          <cell r="BH74">
            <v>0</v>
          </cell>
          <cell r="BI74">
            <v>25410</v>
          </cell>
          <cell r="BJ74">
            <v>3048621.16</v>
          </cell>
          <cell r="BK74">
            <v>116256.79</v>
          </cell>
          <cell r="BL74">
            <v>4803737.95</v>
          </cell>
          <cell r="BN74">
            <v>1613450</v>
          </cell>
          <cell r="BO74">
            <v>0</v>
          </cell>
          <cell r="BP74">
            <v>0</v>
          </cell>
          <cell r="BQ74">
            <v>0</v>
          </cell>
          <cell r="BR74">
            <v>0</v>
          </cell>
          <cell r="BS74">
            <v>0</v>
          </cell>
          <cell r="BT74">
            <v>0</v>
          </cell>
          <cell r="BU74">
            <v>0</v>
          </cell>
          <cell r="BV74">
            <v>0</v>
          </cell>
          <cell r="BW74">
            <v>0</v>
          </cell>
          <cell r="BX74">
            <v>0</v>
          </cell>
          <cell r="BY74">
            <v>25410</v>
          </cell>
          <cell r="BZ74">
            <v>0</v>
          </cell>
          <cell r="CA74">
            <v>1638860</v>
          </cell>
          <cell r="CB74" t="str">
            <v>ok</v>
          </cell>
          <cell r="CC74">
            <v>0</v>
          </cell>
          <cell r="CD74">
            <v>0</v>
          </cell>
          <cell r="CE74">
            <v>446566.40000000002</v>
          </cell>
          <cell r="CF74">
            <v>446566.40000000002</v>
          </cell>
          <cell r="CG74" t="str">
            <v>ok</v>
          </cell>
          <cell r="CH74">
            <v>0</v>
          </cell>
          <cell r="CP74">
            <v>0</v>
          </cell>
          <cell r="CQ74">
            <v>90887.58</v>
          </cell>
          <cell r="CR74">
            <v>0</v>
          </cell>
          <cell r="CS74">
            <v>0</v>
          </cell>
          <cell r="CT74">
            <v>90887.58</v>
          </cell>
          <cell r="CV74">
            <v>0</v>
          </cell>
          <cell r="CW74">
            <v>0</v>
          </cell>
          <cell r="CX74">
            <v>0</v>
          </cell>
          <cell r="CY74">
            <v>0</v>
          </cell>
          <cell r="CZ74">
            <v>0</v>
          </cell>
          <cell r="DB74">
            <v>0</v>
          </cell>
          <cell r="DC74">
            <v>-295.8</v>
          </cell>
          <cell r="DD74">
            <v>0</v>
          </cell>
          <cell r="DF74">
            <v>-295.8</v>
          </cell>
          <cell r="DH74">
            <v>90591.78</v>
          </cell>
          <cell r="DI74">
            <v>0</v>
          </cell>
          <cell r="DN74">
            <v>5543042.75</v>
          </cell>
          <cell r="DO74">
            <v>3590</v>
          </cell>
          <cell r="DP74">
            <v>5546632.75</v>
          </cell>
          <cell r="DQ74">
            <v>0</v>
          </cell>
          <cell r="DR74">
            <v>6776443</v>
          </cell>
          <cell r="DS74">
            <v>0</v>
          </cell>
          <cell r="DT74">
            <v>17137.46</v>
          </cell>
          <cell r="DU74">
            <v>0</v>
          </cell>
          <cell r="DV74">
            <v>6793580.46</v>
          </cell>
          <cell r="DW74">
            <v>-1508</v>
          </cell>
          <cell r="DX74">
            <v>94.330000000074506</v>
          </cell>
          <cell r="DY74">
            <v>0</v>
          </cell>
          <cell r="DZ74">
            <v>0</v>
          </cell>
          <cell r="EB74">
            <v>0</v>
          </cell>
        </row>
        <row r="75">
          <cell r="C75" t="str">
            <v>May09</v>
          </cell>
          <cell r="D75">
            <v>6749371.1000000006</v>
          </cell>
          <cell r="E75">
            <v>4037915.06</v>
          </cell>
          <cell r="F75">
            <v>0</v>
          </cell>
          <cell r="G75">
            <v>0</v>
          </cell>
          <cell r="H75">
            <v>0</v>
          </cell>
          <cell r="I75">
            <v>0</v>
          </cell>
          <cell r="J75">
            <v>1940917.76</v>
          </cell>
          <cell r="K75">
            <v>2033789.96</v>
          </cell>
          <cell r="L75">
            <v>740172.52</v>
          </cell>
          <cell r="AA75">
            <v>15502166.4</v>
          </cell>
          <cell r="AC75">
            <v>817222.13</v>
          </cell>
          <cell r="AD75">
            <v>21829.13</v>
          </cell>
          <cell r="AE75">
            <v>0</v>
          </cell>
          <cell r="AF75">
            <v>0</v>
          </cell>
          <cell r="AO75">
            <v>839051.26</v>
          </cell>
          <cell r="AQ75">
            <v>16341217.66</v>
          </cell>
          <cell r="AS75" t="str">
            <v>ok</v>
          </cell>
          <cell r="AU75">
            <v>707853.24</v>
          </cell>
          <cell r="AV75">
            <v>0</v>
          </cell>
          <cell r="AW75">
            <v>1242240.28</v>
          </cell>
          <cell r="AX75">
            <v>83696.44</v>
          </cell>
          <cell r="AZ75">
            <v>2033789.96</v>
          </cell>
          <cell r="BA75" t="str">
            <v>ok</v>
          </cell>
          <cell r="BD75">
            <v>1808798.36</v>
          </cell>
          <cell r="BE75">
            <v>45554.400000000001</v>
          </cell>
          <cell r="BF75">
            <v>0</v>
          </cell>
          <cell r="BG75">
            <v>0</v>
          </cell>
          <cell r="BH75">
            <v>0</v>
          </cell>
          <cell r="BI75">
            <v>0</v>
          </cell>
          <cell r="BJ75">
            <v>0</v>
          </cell>
          <cell r="BK75">
            <v>83696.44</v>
          </cell>
          <cell r="BL75">
            <v>1938049.2</v>
          </cell>
          <cell r="BN75">
            <v>1854352.76</v>
          </cell>
          <cell r="BO75">
            <v>0</v>
          </cell>
          <cell r="BP75">
            <v>0</v>
          </cell>
          <cell r="BQ75">
            <v>0</v>
          </cell>
          <cell r="BR75">
            <v>0</v>
          </cell>
          <cell r="BS75">
            <v>0</v>
          </cell>
          <cell r="BT75">
            <v>86565</v>
          </cell>
          <cell r="BU75">
            <v>0</v>
          </cell>
          <cell r="BV75">
            <v>0</v>
          </cell>
          <cell r="BW75">
            <v>0</v>
          </cell>
          <cell r="BX75">
            <v>0</v>
          </cell>
          <cell r="BY75">
            <v>0</v>
          </cell>
          <cell r="BZ75">
            <v>0</v>
          </cell>
          <cell r="CA75">
            <v>1940917.76</v>
          </cell>
          <cell r="CB75" t="str">
            <v>ok</v>
          </cell>
          <cell r="CC75">
            <v>0</v>
          </cell>
          <cell r="CD75">
            <v>2483.52</v>
          </cell>
          <cell r="CE75">
            <v>737689</v>
          </cell>
          <cell r="CF75">
            <v>740172.52</v>
          </cell>
          <cell r="CG75" t="str">
            <v>ok</v>
          </cell>
          <cell r="CH75">
            <v>0</v>
          </cell>
          <cell r="CP75">
            <v>0</v>
          </cell>
          <cell r="CQ75">
            <v>777727.38</v>
          </cell>
          <cell r="CR75">
            <v>0</v>
          </cell>
          <cell r="CS75">
            <v>0</v>
          </cell>
          <cell r="CT75">
            <v>777727.38</v>
          </cell>
          <cell r="CV75">
            <v>0</v>
          </cell>
          <cell r="CW75">
            <v>-192.72</v>
          </cell>
          <cell r="CX75">
            <v>0</v>
          </cell>
          <cell r="CY75">
            <v>0</v>
          </cell>
          <cell r="CZ75">
            <v>-192.72</v>
          </cell>
          <cell r="DB75">
            <v>0</v>
          </cell>
          <cell r="DC75">
            <v>39687.47</v>
          </cell>
          <cell r="DD75">
            <v>0</v>
          </cell>
          <cell r="DF75">
            <v>39687.47</v>
          </cell>
          <cell r="DH75">
            <v>817222.13</v>
          </cell>
          <cell r="DI75">
            <v>0</v>
          </cell>
          <cell r="DN75">
            <v>4034200.06</v>
          </cell>
          <cell r="DO75">
            <v>3715</v>
          </cell>
          <cell r="DP75">
            <v>4037915.06</v>
          </cell>
          <cell r="DQ75">
            <v>0</v>
          </cell>
          <cell r="DR75">
            <v>6683524.75</v>
          </cell>
          <cell r="DS75">
            <v>0</v>
          </cell>
          <cell r="DT75">
            <v>67503.61</v>
          </cell>
          <cell r="DU75">
            <v>0</v>
          </cell>
          <cell r="DV75">
            <v>6751028.3600000003</v>
          </cell>
          <cell r="DW75">
            <v>0</v>
          </cell>
          <cell r="DX75">
            <v>1657.2599999997765</v>
          </cell>
          <cell r="DY75">
            <v>0</v>
          </cell>
          <cell r="DZ75">
            <v>0</v>
          </cell>
          <cell r="EB75">
            <v>0</v>
          </cell>
        </row>
        <row r="76">
          <cell r="C76" t="str">
            <v>Jun09</v>
          </cell>
          <cell r="D76">
            <v>5820733.4900000012</v>
          </cell>
          <cell r="E76">
            <v>4791370.5999999996</v>
          </cell>
          <cell r="F76">
            <v>0</v>
          </cell>
          <cell r="G76">
            <v>0</v>
          </cell>
          <cell r="H76">
            <v>0</v>
          </cell>
          <cell r="I76">
            <v>0</v>
          </cell>
          <cell r="J76">
            <v>774867.62</v>
          </cell>
          <cell r="K76">
            <v>3673190.87</v>
          </cell>
          <cell r="L76">
            <v>424835.84000000003</v>
          </cell>
          <cell r="AA76">
            <v>15484998.420000006</v>
          </cell>
          <cell r="AC76">
            <v>107543.63</v>
          </cell>
          <cell r="AD76">
            <v>0</v>
          </cell>
          <cell r="AE76">
            <v>0</v>
          </cell>
          <cell r="AF76">
            <v>0</v>
          </cell>
          <cell r="AO76">
            <v>107543.63</v>
          </cell>
          <cell r="AQ76">
            <v>15592542.050000006</v>
          </cell>
          <cell r="AS76" t="str">
            <v>ok</v>
          </cell>
          <cell r="AU76">
            <v>1143135.21</v>
          </cell>
          <cell r="AV76">
            <v>273626.37</v>
          </cell>
          <cell r="AW76">
            <v>2155280.52</v>
          </cell>
          <cell r="AX76">
            <v>101148.77</v>
          </cell>
          <cell r="AZ76">
            <v>3673190.87</v>
          </cell>
          <cell r="BA76" t="str">
            <v>ok</v>
          </cell>
          <cell r="BD76">
            <v>774867.62</v>
          </cell>
          <cell r="BE76">
            <v>0</v>
          </cell>
          <cell r="BF76">
            <v>0</v>
          </cell>
          <cell r="BG76">
            <v>0</v>
          </cell>
          <cell r="BH76">
            <v>0</v>
          </cell>
          <cell r="BI76">
            <v>0</v>
          </cell>
          <cell r="BJ76">
            <v>273626.37</v>
          </cell>
          <cell r="BK76">
            <v>101148.77</v>
          </cell>
          <cell r="BL76">
            <v>1149642.76</v>
          </cell>
          <cell r="BN76">
            <v>774867.62</v>
          </cell>
          <cell r="BO76">
            <v>0</v>
          </cell>
          <cell r="BP76">
            <v>0</v>
          </cell>
          <cell r="BQ76">
            <v>0</v>
          </cell>
          <cell r="BR76">
            <v>0</v>
          </cell>
          <cell r="BS76">
            <v>0</v>
          </cell>
          <cell r="BT76">
            <v>0</v>
          </cell>
          <cell r="BU76">
            <v>0</v>
          </cell>
          <cell r="BV76">
            <v>0</v>
          </cell>
          <cell r="BW76">
            <v>0</v>
          </cell>
          <cell r="BX76">
            <v>0</v>
          </cell>
          <cell r="BY76">
            <v>0</v>
          </cell>
          <cell r="BZ76">
            <v>0</v>
          </cell>
          <cell r="CA76">
            <v>774867.62</v>
          </cell>
          <cell r="CB76" t="str">
            <v>ok</v>
          </cell>
          <cell r="CC76">
            <v>0</v>
          </cell>
          <cell r="CD76">
            <v>0</v>
          </cell>
          <cell r="CE76">
            <v>424835.84000000003</v>
          </cell>
          <cell r="CF76">
            <v>424835.84000000003</v>
          </cell>
          <cell r="CG76" t="str">
            <v>ok</v>
          </cell>
          <cell r="CH76">
            <v>0</v>
          </cell>
          <cell r="CP76">
            <v>0</v>
          </cell>
          <cell r="CQ76">
            <v>90498.38</v>
          </cell>
          <cell r="CR76">
            <v>0</v>
          </cell>
          <cell r="CS76">
            <v>0</v>
          </cell>
          <cell r="CT76">
            <v>90498.38</v>
          </cell>
          <cell r="CV76">
            <v>0</v>
          </cell>
          <cell r="CW76">
            <v>2331.2199999999998</v>
          </cell>
          <cell r="CX76">
            <v>0</v>
          </cell>
          <cell r="CY76">
            <v>0</v>
          </cell>
          <cell r="CZ76">
            <v>2331.2199999999998</v>
          </cell>
          <cell r="DB76">
            <v>0</v>
          </cell>
          <cell r="DC76">
            <v>14714.03</v>
          </cell>
          <cell r="DD76">
            <v>0</v>
          </cell>
          <cell r="DF76">
            <v>14714.03</v>
          </cell>
          <cell r="DH76">
            <v>107543.63</v>
          </cell>
          <cell r="DI76">
            <v>0</v>
          </cell>
          <cell r="DN76">
            <v>4787770.5999999996</v>
          </cell>
          <cell r="DO76">
            <v>3600</v>
          </cell>
          <cell r="DP76">
            <v>4791370.5999999996</v>
          </cell>
          <cell r="DQ76">
            <v>0</v>
          </cell>
          <cell r="DR76">
            <v>5820836.6700000009</v>
          </cell>
          <cell r="DS76">
            <v>0</v>
          </cell>
          <cell r="DT76">
            <v>-97.55</v>
          </cell>
          <cell r="DU76">
            <v>0</v>
          </cell>
          <cell r="DV76">
            <v>5820739.120000001</v>
          </cell>
          <cell r="DW76">
            <v>-1433.15</v>
          </cell>
          <cell r="DX76">
            <v>5.6299999998882413</v>
          </cell>
          <cell r="DY76">
            <v>0</v>
          </cell>
          <cell r="DZ76">
            <v>0</v>
          </cell>
          <cell r="EB76">
            <v>0</v>
          </cell>
        </row>
        <row r="77">
          <cell r="C77" t="str">
            <v>Jul09</v>
          </cell>
          <cell r="D77">
            <v>7922524.219999996</v>
          </cell>
          <cell r="E77">
            <v>7439917.1399999987</v>
          </cell>
          <cell r="F77">
            <v>0</v>
          </cell>
          <cell r="G77">
            <v>0</v>
          </cell>
          <cell r="H77">
            <v>0</v>
          </cell>
          <cell r="I77">
            <v>0</v>
          </cell>
          <cell r="J77">
            <v>99151.150000000009</v>
          </cell>
          <cell r="K77">
            <v>5522862.5700000068</v>
          </cell>
          <cell r="L77">
            <v>557124.38</v>
          </cell>
          <cell r="AA77">
            <v>21541579.460000001</v>
          </cell>
          <cell r="AC77">
            <v>221855.97999999998</v>
          </cell>
          <cell r="AD77">
            <v>0</v>
          </cell>
          <cell r="AE77">
            <v>0</v>
          </cell>
          <cell r="AF77">
            <v>0</v>
          </cell>
          <cell r="AO77">
            <v>221855.97999999998</v>
          </cell>
          <cell r="AQ77">
            <v>21763435.440000001</v>
          </cell>
          <cell r="AS77" t="str">
            <v>ok</v>
          </cell>
          <cell r="AU77">
            <v>1233203.4800000004</v>
          </cell>
          <cell r="AV77">
            <v>1114949.5200000003</v>
          </cell>
          <cell r="AW77">
            <v>3169332.2799999993</v>
          </cell>
          <cell r="AX77">
            <v>8276.4000000000015</v>
          </cell>
          <cell r="AY77">
            <v>-2899.1100000000006</v>
          </cell>
          <cell r="AZ77">
            <v>5522862.5700000003</v>
          </cell>
          <cell r="BA77" t="str">
            <v>ok</v>
          </cell>
          <cell r="BD77">
            <v>0</v>
          </cell>
          <cell r="BE77">
            <v>0</v>
          </cell>
          <cell r="BF77">
            <v>0</v>
          </cell>
          <cell r="BG77">
            <v>0</v>
          </cell>
          <cell r="BH77">
            <v>0</v>
          </cell>
          <cell r="BI77">
            <v>0</v>
          </cell>
          <cell r="BJ77">
            <v>1114949.5200000003</v>
          </cell>
          <cell r="BK77">
            <v>8276.4000000000015</v>
          </cell>
          <cell r="BL77">
            <v>1123225.9200000002</v>
          </cell>
          <cell r="BN77">
            <v>0</v>
          </cell>
          <cell r="BO77">
            <v>0</v>
          </cell>
          <cell r="BP77">
            <v>0</v>
          </cell>
          <cell r="BQ77">
            <v>0</v>
          </cell>
          <cell r="BR77">
            <v>0</v>
          </cell>
          <cell r="BS77">
            <v>0</v>
          </cell>
          <cell r="BT77">
            <v>98812.5</v>
          </cell>
          <cell r="BU77">
            <v>0</v>
          </cell>
          <cell r="BV77">
            <v>338.65</v>
          </cell>
          <cell r="BW77">
            <v>0</v>
          </cell>
          <cell r="BX77">
            <v>0</v>
          </cell>
          <cell r="BY77">
            <v>0</v>
          </cell>
          <cell r="BZ77">
            <v>0</v>
          </cell>
          <cell r="CA77">
            <v>99151.15</v>
          </cell>
          <cell r="CB77" t="str">
            <v>ok</v>
          </cell>
          <cell r="CC77">
            <v>0</v>
          </cell>
          <cell r="CD77">
            <v>0</v>
          </cell>
          <cell r="CE77">
            <v>557124.38</v>
          </cell>
          <cell r="CF77">
            <v>557124.38</v>
          </cell>
          <cell r="CG77" t="str">
            <v>ok</v>
          </cell>
          <cell r="CH77">
            <v>0</v>
          </cell>
          <cell r="CP77">
            <v>0</v>
          </cell>
          <cell r="CQ77">
            <v>206611.55</v>
          </cell>
          <cell r="CR77">
            <v>0</v>
          </cell>
          <cell r="CS77">
            <v>0</v>
          </cell>
          <cell r="CT77">
            <v>206611.55</v>
          </cell>
          <cell r="CV77">
            <v>0</v>
          </cell>
          <cell r="CW77">
            <v>14143.34</v>
          </cell>
          <cell r="CX77">
            <v>0</v>
          </cell>
          <cell r="CY77">
            <v>0</v>
          </cell>
          <cell r="CZ77">
            <v>14143.34</v>
          </cell>
          <cell r="DB77">
            <v>0</v>
          </cell>
          <cell r="DC77">
            <v>1101.0900000000001</v>
          </cell>
          <cell r="DD77">
            <v>0</v>
          </cell>
          <cell r="DF77">
            <v>1101.0900000000001</v>
          </cell>
          <cell r="DH77">
            <v>221855.97999999998</v>
          </cell>
          <cell r="DI77">
            <v>0</v>
          </cell>
          <cell r="DN77">
            <v>7436197.1399999987</v>
          </cell>
          <cell r="DO77">
            <v>3720</v>
          </cell>
          <cell r="DP77">
            <v>7439917.1399999987</v>
          </cell>
          <cell r="DQ77">
            <v>0</v>
          </cell>
          <cell r="DR77">
            <v>6923735.5999999931</v>
          </cell>
          <cell r="DS77">
            <v>0</v>
          </cell>
          <cell r="DT77">
            <v>0</v>
          </cell>
          <cell r="DU77">
            <v>998788.61999999988</v>
          </cell>
          <cell r="DV77">
            <v>7922524.2199999932</v>
          </cell>
          <cell r="DW77">
            <v>740869.97</v>
          </cell>
          <cell r="DX77">
            <v>0</v>
          </cell>
          <cell r="DY77">
            <v>0</v>
          </cell>
          <cell r="DZ77">
            <v>0</v>
          </cell>
          <cell r="EB77">
            <v>0</v>
          </cell>
        </row>
        <row r="78">
          <cell r="C78" t="str">
            <v>Aug09</v>
          </cell>
          <cell r="D78">
            <v>7357344.1800000034</v>
          </cell>
          <cell r="E78">
            <v>5776514.3499999996</v>
          </cell>
          <cell r="F78">
            <v>0</v>
          </cell>
          <cell r="G78">
            <v>0</v>
          </cell>
          <cell r="H78">
            <v>0</v>
          </cell>
          <cell r="I78">
            <v>0</v>
          </cell>
          <cell r="J78">
            <v>116268.25</v>
          </cell>
          <cell r="K78">
            <v>4069464.35</v>
          </cell>
          <cell r="L78">
            <v>1001567.81</v>
          </cell>
          <cell r="AA78">
            <v>18321158.940000001</v>
          </cell>
          <cell r="AC78">
            <v>388308.25</v>
          </cell>
          <cell r="AD78">
            <v>0</v>
          </cell>
          <cell r="AE78">
            <v>0</v>
          </cell>
          <cell r="AF78">
            <v>0</v>
          </cell>
          <cell r="AO78">
            <v>388308.25</v>
          </cell>
          <cell r="AQ78">
            <v>18709467.190000001</v>
          </cell>
          <cell r="AS78" t="str">
            <v>ok</v>
          </cell>
          <cell r="AU78">
            <v>662521.29</v>
          </cell>
          <cell r="AV78">
            <v>505450.53</v>
          </cell>
          <cell r="AW78">
            <v>2900129.83</v>
          </cell>
          <cell r="AX78">
            <v>1362.7</v>
          </cell>
          <cell r="AY78">
            <v>0</v>
          </cell>
          <cell r="AZ78">
            <v>4069464.35</v>
          </cell>
          <cell r="BA78" t="str">
            <v>ok</v>
          </cell>
          <cell r="BD78">
            <v>0</v>
          </cell>
          <cell r="BE78">
            <v>0</v>
          </cell>
          <cell r="BF78">
            <v>0</v>
          </cell>
          <cell r="BG78">
            <v>0</v>
          </cell>
          <cell r="BH78">
            <v>0</v>
          </cell>
          <cell r="BI78">
            <v>0</v>
          </cell>
          <cell r="BJ78">
            <v>505450.53</v>
          </cell>
          <cell r="BK78">
            <v>1362.7</v>
          </cell>
          <cell r="BL78">
            <v>506813.23</v>
          </cell>
          <cell r="BN78">
            <v>0</v>
          </cell>
          <cell r="BO78">
            <v>0</v>
          </cell>
          <cell r="BP78">
            <v>0</v>
          </cell>
          <cell r="BQ78">
            <v>0</v>
          </cell>
          <cell r="BR78">
            <v>0</v>
          </cell>
          <cell r="BS78">
            <v>0</v>
          </cell>
          <cell r="BT78">
            <v>91715</v>
          </cell>
          <cell r="BU78">
            <v>0</v>
          </cell>
          <cell r="BV78">
            <v>24553.25</v>
          </cell>
          <cell r="BW78">
            <v>0</v>
          </cell>
          <cell r="BX78">
            <v>0</v>
          </cell>
          <cell r="BY78">
            <v>0</v>
          </cell>
          <cell r="BZ78">
            <v>0</v>
          </cell>
          <cell r="CA78">
            <v>116268.25</v>
          </cell>
          <cell r="CB78" t="str">
            <v>ok</v>
          </cell>
          <cell r="CC78">
            <v>0</v>
          </cell>
          <cell r="CD78">
            <v>0</v>
          </cell>
          <cell r="CE78">
            <v>1001567.81</v>
          </cell>
          <cell r="CF78">
            <v>1001567.81</v>
          </cell>
          <cell r="CG78" t="str">
            <v>ok</v>
          </cell>
          <cell r="CH78">
            <v>0</v>
          </cell>
          <cell r="CP78">
            <v>0</v>
          </cell>
          <cell r="CQ78">
            <v>384862.19</v>
          </cell>
          <cell r="CR78">
            <v>0</v>
          </cell>
          <cell r="CS78">
            <v>0</v>
          </cell>
          <cell r="CT78">
            <v>384862.19</v>
          </cell>
          <cell r="CV78">
            <v>0</v>
          </cell>
          <cell r="CW78">
            <v>178.5</v>
          </cell>
          <cell r="CX78">
            <v>0</v>
          </cell>
          <cell r="CY78">
            <v>0</v>
          </cell>
          <cell r="CZ78">
            <v>178.5</v>
          </cell>
          <cell r="DB78">
            <v>0</v>
          </cell>
          <cell r="DC78">
            <v>3267.56</v>
          </cell>
          <cell r="DD78">
            <v>0</v>
          </cell>
          <cell r="DF78">
            <v>3267.56</v>
          </cell>
          <cell r="DH78">
            <v>388308.25</v>
          </cell>
          <cell r="DI78">
            <v>0</v>
          </cell>
          <cell r="DN78">
            <v>5772794.3499999996</v>
          </cell>
          <cell r="DO78">
            <v>3720</v>
          </cell>
          <cell r="DP78">
            <v>5776514.3499999996</v>
          </cell>
          <cell r="DQ78">
            <v>0</v>
          </cell>
          <cell r="DR78">
            <v>6313395.6700000018</v>
          </cell>
          <cell r="DS78">
            <v>0</v>
          </cell>
          <cell r="DT78">
            <v>-3710.06</v>
          </cell>
          <cell r="DU78">
            <v>1047798.05</v>
          </cell>
          <cell r="DV78">
            <v>7357483.660000002</v>
          </cell>
          <cell r="DW78">
            <v>779849.42</v>
          </cell>
          <cell r="DX78">
            <v>139.47999999858439</v>
          </cell>
          <cell r="DY78">
            <v>0</v>
          </cell>
          <cell r="DZ78">
            <v>0</v>
          </cell>
          <cell r="EB78">
            <v>0</v>
          </cell>
        </row>
        <row r="79">
          <cell r="C79" t="str">
            <v>Sep09</v>
          </cell>
          <cell r="D79">
            <v>6320374.2500000009</v>
          </cell>
          <cell r="E79">
            <v>5125420.2399999993</v>
          </cell>
          <cell r="F79">
            <v>0</v>
          </cell>
          <cell r="G79">
            <v>0</v>
          </cell>
          <cell r="H79">
            <v>0</v>
          </cell>
          <cell r="I79">
            <v>0</v>
          </cell>
          <cell r="J79">
            <v>97361.3</v>
          </cell>
          <cell r="K79">
            <v>2536563.3099999987</v>
          </cell>
          <cell r="L79">
            <v>371906.09</v>
          </cell>
          <cell r="AA79">
            <v>14451625.189999999</v>
          </cell>
          <cell r="AC79">
            <v>146716.1</v>
          </cell>
          <cell r="AD79">
            <v>63190.45</v>
          </cell>
          <cell r="AE79">
            <v>0</v>
          </cell>
          <cell r="AF79">
            <v>0</v>
          </cell>
          <cell r="AO79">
            <v>209906.55</v>
          </cell>
          <cell r="AQ79">
            <v>14661531.74</v>
          </cell>
          <cell r="AS79" t="str">
            <v>ok</v>
          </cell>
          <cell r="AU79">
            <v>653343.68000000017</v>
          </cell>
          <cell r="AV79">
            <v>59853.489999999991</v>
          </cell>
          <cell r="AW79">
            <v>1823356.6499999994</v>
          </cell>
          <cell r="AX79">
            <v>0</v>
          </cell>
          <cell r="AY79">
            <v>9.49</v>
          </cell>
          <cell r="AZ79">
            <v>2536563.3099999996</v>
          </cell>
          <cell r="BA79" t="str">
            <v>ok</v>
          </cell>
          <cell r="BD79">
            <v>0</v>
          </cell>
          <cell r="BE79">
            <v>0</v>
          </cell>
          <cell r="BF79">
            <v>0</v>
          </cell>
          <cell r="BG79">
            <v>0</v>
          </cell>
          <cell r="BH79">
            <v>4141.8</v>
          </cell>
          <cell r="BI79">
            <v>0</v>
          </cell>
          <cell r="BJ79">
            <v>59853.489999999991</v>
          </cell>
          <cell r="BK79">
            <v>0</v>
          </cell>
          <cell r="BL79">
            <v>63995.289999999994</v>
          </cell>
          <cell r="BN79">
            <v>0</v>
          </cell>
          <cell r="BO79">
            <v>0</v>
          </cell>
          <cell r="BP79">
            <v>0</v>
          </cell>
          <cell r="BQ79">
            <v>0</v>
          </cell>
          <cell r="BR79">
            <v>0</v>
          </cell>
          <cell r="BS79">
            <v>0</v>
          </cell>
          <cell r="BT79">
            <v>93219.5</v>
          </cell>
          <cell r="BU79">
            <v>0</v>
          </cell>
          <cell r="BV79">
            <v>0</v>
          </cell>
          <cell r="BW79">
            <v>0</v>
          </cell>
          <cell r="BX79">
            <v>0</v>
          </cell>
          <cell r="BY79">
            <v>4141.8</v>
          </cell>
          <cell r="BZ79">
            <v>0</v>
          </cell>
          <cell r="CA79">
            <v>97361.3</v>
          </cell>
          <cell r="CB79" t="str">
            <v>ok</v>
          </cell>
          <cell r="CC79">
            <v>0</v>
          </cell>
          <cell r="CD79">
            <v>5536.14</v>
          </cell>
          <cell r="CE79">
            <v>366369.95</v>
          </cell>
          <cell r="CF79">
            <v>371906.09</v>
          </cell>
          <cell r="CG79" t="str">
            <v>ok</v>
          </cell>
          <cell r="CH79">
            <v>0</v>
          </cell>
          <cell r="CP79">
            <v>0</v>
          </cell>
          <cell r="CQ79">
            <v>132712.25</v>
          </cell>
          <cell r="CR79">
            <v>0</v>
          </cell>
          <cell r="CS79">
            <v>0</v>
          </cell>
          <cell r="CT79">
            <v>132712.25</v>
          </cell>
          <cell r="CV79">
            <v>0</v>
          </cell>
          <cell r="CW79">
            <v>4766.03</v>
          </cell>
          <cell r="CX79">
            <v>0</v>
          </cell>
          <cell r="CY79">
            <v>0</v>
          </cell>
          <cell r="CZ79">
            <v>4766.03</v>
          </cell>
          <cell r="DB79">
            <v>0</v>
          </cell>
          <cell r="DC79">
            <v>9237.82</v>
          </cell>
          <cell r="DD79">
            <v>0</v>
          </cell>
          <cell r="DF79">
            <v>9237.82</v>
          </cell>
          <cell r="DH79">
            <v>146716.1</v>
          </cell>
          <cell r="DI79">
            <v>0</v>
          </cell>
          <cell r="DN79">
            <v>5121760.2399999993</v>
          </cell>
          <cell r="DO79">
            <v>3660</v>
          </cell>
          <cell r="DP79">
            <v>5125420.2399999993</v>
          </cell>
          <cell r="DQ79">
            <v>0</v>
          </cell>
          <cell r="DR79">
            <v>6317871.5000000009</v>
          </cell>
          <cell r="DS79">
            <v>0</v>
          </cell>
          <cell r="DT79">
            <v>2731.54</v>
          </cell>
          <cell r="DU79">
            <v>0</v>
          </cell>
          <cell r="DV79">
            <v>6320603.040000001</v>
          </cell>
          <cell r="DW79">
            <v>-777.56000000000006</v>
          </cell>
          <cell r="DX79">
            <v>228.79000000003725</v>
          </cell>
          <cell r="DY79">
            <v>0</v>
          </cell>
          <cell r="DZ79">
            <v>0</v>
          </cell>
          <cell r="EB79">
            <v>0</v>
          </cell>
        </row>
        <row r="80">
          <cell r="C80" t="str">
            <v>Oct09</v>
          </cell>
          <cell r="D80">
            <v>5291467.8800000018</v>
          </cell>
          <cell r="E80">
            <v>3852847.1599999997</v>
          </cell>
          <cell r="F80">
            <v>0</v>
          </cell>
          <cell r="G80">
            <v>0</v>
          </cell>
          <cell r="H80">
            <v>0</v>
          </cell>
          <cell r="I80">
            <v>0</v>
          </cell>
          <cell r="J80">
            <v>1506975.62</v>
          </cell>
          <cell r="K80">
            <v>2110272.8100000005</v>
          </cell>
          <cell r="L80">
            <v>543832.07000000007</v>
          </cell>
          <cell r="AA80">
            <v>13305395.540000001</v>
          </cell>
          <cell r="AC80">
            <v>156776.53</v>
          </cell>
          <cell r="AD80">
            <v>20091.66</v>
          </cell>
          <cell r="AE80">
            <v>0</v>
          </cell>
          <cell r="AF80">
            <v>0</v>
          </cell>
          <cell r="AO80">
            <v>176868.19</v>
          </cell>
          <cell r="AQ80">
            <v>13482263.73</v>
          </cell>
          <cell r="AS80" t="str">
            <v>ok</v>
          </cell>
          <cell r="AU80">
            <v>1033796.34</v>
          </cell>
          <cell r="AV80">
            <v>30357.52</v>
          </cell>
          <cell r="AW80">
            <v>1019796.5299999996</v>
          </cell>
          <cell r="AX80">
            <v>27860.47</v>
          </cell>
          <cell r="AY80">
            <v>-1538.0500000000029</v>
          </cell>
          <cell r="AZ80">
            <v>2110272.8099999996</v>
          </cell>
          <cell r="BA80" t="str">
            <v>ok</v>
          </cell>
          <cell r="BD80">
            <v>0</v>
          </cell>
          <cell r="BE80">
            <v>0</v>
          </cell>
          <cell r="BF80">
            <v>0</v>
          </cell>
          <cell r="BG80">
            <v>0</v>
          </cell>
          <cell r="BH80">
            <v>1138433.3999999999</v>
          </cell>
          <cell r="BI80">
            <v>0</v>
          </cell>
          <cell r="BJ80">
            <v>30357.52</v>
          </cell>
          <cell r="BK80">
            <v>305265.68999999994</v>
          </cell>
          <cell r="BL80">
            <v>1474056.6099999999</v>
          </cell>
          <cell r="BN80">
            <v>0</v>
          </cell>
          <cell r="BO80">
            <v>0</v>
          </cell>
          <cell r="BP80">
            <v>277405.21999999997</v>
          </cell>
          <cell r="BQ80">
            <v>0</v>
          </cell>
          <cell r="BR80">
            <v>0</v>
          </cell>
          <cell r="BS80">
            <v>0</v>
          </cell>
          <cell r="BT80">
            <v>91137</v>
          </cell>
          <cell r="BU80">
            <v>0</v>
          </cell>
          <cell r="BV80">
            <v>0</v>
          </cell>
          <cell r="BW80">
            <v>0</v>
          </cell>
          <cell r="BX80">
            <v>0</v>
          </cell>
          <cell r="BY80">
            <v>1138433.3999999999</v>
          </cell>
          <cell r="BZ80">
            <v>0</v>
          </cell>
          <cell r="CA80">
            <v>1506975.6199999999</v>
          </cell>
          <cell r="CB80" t="str">
            <v>ok</v>
          </cell>
          <cell r="CC80">
            <v>0</v>
          </cell>
          <cell r="CD80">
            <v>1441.04</v>
          </cell>
          <cell r="CE80">
            <v>542391.03</v>
          </cell>
          <cell r="CF80">
            <v>543832.07000000007</v>
          </cell>
          <cell r="CG80" t="str">
            <v>ok</v>
          </cell>
          <cell r="CH80">
            <v>0</v>
          </cell>
          <cell r="CP80">
            <v>0</v>
          </cell>
          <cell r="CQ80">
            <v>127970.73000000001</v>
          </cell>
          <cell r="CR80">
            <v>0</v>
          </cell>
          <cell r="CS80">
            <v>0</v>
          </cell>
          <cell r="CT80">
            <v>127970.73000000001</v>
          </cell>
          <cell r="CV80">
            <v>0</v>
          </cell>
          <cell r="CW80">
            <v>13780.609999999999</v>
          </cell>
          <cell r="CX80">
            <v>0</v>
          </cell>
          <cell r="CY80">
            <v>0</v>
          </cell>
          <cell r="CZ80">
            <v>13780.609999999999</v>
          </cell>
          <cell r="DB80">
            <v>0</v>
          </cell>
          <cell r="DC80">
            <v>15025.189999999999</v>
          </cell>
          <cell r="DD80">
            <v>0</v>
          </cell>
          <cell r="DF80">
            <v>15025.189999999999</v>
          </cell>
          <cell r="DH80">
            <v>156776.53</v>
          </cell>
          <cell r="DI80">
            <v>0</v>
          </cell>
          <cell r="DN80">
            <v>3849127.1599999997</v>
          </cell>
          <cell r="DO80">
            <v>3720</v>
          </cell>
          <cell r="DP80">
            <v>3852847.1599999997</v>
          </cell>
          <cell r="DQ80">
            <v>0</v>
          </cell>
          <cell r="DR80">
            <v>5290273.5300000021</v>
          </cell>
          <cell r="DS80">
            <v>0</v>
          </cell>
          <cell r="DT80">
            <v>1074.3500000000001</v>
          </cell>
          <cell r="DU80">
            <v>0</v>
          </cell>
          <cell r="DV80">
            <v>5291347.8800000018</v>
          </cell>
          <cell r="DW80">
            <v>-78314.039999999994</v>
          </cell>
          <cell r="DX80">
            <v>-120</v>
          </cell>
          <cell r="DY80">
            <v>0</v>
          </cell>
          <cell r="DZ80">
            <v>0</v>
          </cell>
          <cell r="EB80">
            <v>0</v>
          </cell>
        </row>
        <row r="81">
          <cell r="C81" t="str">
            <v>Nov09</v>
          </cell>
          <cell r="D81">
            <v>5623829.7200000035</v>
          </cell>
          <cell r="E81">
            <v>4069886.1099999994</v>
          </cell>
          <cell r="F81">
            <v>0</v>
          </cell>
          <cell r="G81">
            <v>0</v>
          </cell>
          <cell r="H81">
            <v>0</v>
          </cell>
          <cell r="I81">
            <v>0</v>
          </cell>
          <cell r="J81">
            <v>4791005.4499999993</v>
          </cell>
          <cell r="K81">
            <v>1412544.7099999997</v>
          </cell>
          <cell r="L81">
            <v>1261842.0899999999</v>
          </cell>
          <cell r="AA81">
            <v>17159108.079999998</v>
          </cell>
          <cell r="AC81">
            <v>292555.62</v>
          </cell>
          <cell r="AD81">
            <v>14835.35</v>
          </cell>
          <cell r="AE81">
            <v>0</v>
          </cell>
          <cell r="AF81">
            <v>0</v>
          </cell>
          <cell r="AO81">
            <v>307390.96999999997</v>
          </cell>
          <cell r="AQ81">
            <v>17466499.049999997</v>
          </cell>
          <cell r="AS81" t="str">
            <v>ok</v>
          </cell>
          <cell r="AU81">
            <v>605959.74</v>
          </cell>
          <cell r="AV81">
            <v>66435.06</v>
          </cell>
          <cell r="AW81">
            <v>670774.51</v>
          </cell>
          <cell r="AX81">
            <v>50758.46</v>
          </cell>
          <cell r="AY81">
            <v>18616.94000000001</v>
          </cell>
          <cell r="AZ81">
            <v>1412544.71</v>
          </cell>
          <cell r="BA81" t="str">
            <v>ok</v>
          </cell>
          <cell r="BD81">
            <v>4220524.83</v>
          </cell>
          <cell r="BE81">
            <v>214603.19999999998</v>
          </cell>
          <cell r="BF81">
            <v>0</v>
          </cell>
          <cell r="BG81">
            <v>0</v>
          </cell>
          <cell r="BH81">
            <v>0</v>
          </cell>
          <cell r="BI81">
            <v>0</v>
          </cell>
          <cell r="BJ81">
            <v>66435.06</v>
          </cell>
          <cell r="BK81">
            <v>50758.46</v>
          </cell>
          <cell r="BL81">
            <v>4552321.55</v>
          </cell>
          <cell r="BN81">
            <v>4435128.0299999993</v>
          </cell>
          <cell r="BO81">
            <v>0</v>
          </cell>
          <cell r="BP81">
            <v>0</v>
          </cell>
          <cell r="BQ81">
            <v>0</v>
          </cell>
          <cell r="BR81">
            <v>0</v>
          </cell>
          <cell r="BS81">
            <v>0</v>
          </cell>
          <cell r="BT81">
            <v>0</v>
          </cell>
          <cell r="BU81">
            <v>0</v>
          </cell>
          <cell r="BV81">
            <v>355877.42000000004</v>
          </cell>
          <cell r="BW81">
            <v>0</v>
          </cell>
          <cell r="BX81">
            <v>0</v>
          </cell>
          <cell r="BY81">
            <v>0</v>
          </cell>
          <cell r="BZ81">
            <v>0</v>
          </cell>
          <cell r="CA81">
            <v>4791005.4499999993</v>
          </cell>
          <cell r="CB81" t="str">
            <v>ok</v>
          </cell>
          <cell r="CC81">
            <v>0</v>
          </cell>
          <cell r="CD81">
            <v>935.18</v>
          </cell>
          <cell r="CE81">
            <v>1260906.9099999999</v>
          </cell>
          <cell r="CF81">
            <v>1261842.0899999999</v>
          </cell>
          <cell r="CG81" t="str">
            <v>ok</v>
          </cell>
          <cell r="CH81">
            <v>0</v>
          </cell>
          <cell r="CP81">
            <v>0</v>
          </cell>
          <cell r="CQ81">
            <v>217779.06999999998</v>
          </cell>
          <cell r="CR81">
            <v>20733.660000000003</v>
          </cell>
          <cell r="CS81">
            <v>0</v>
          </cell>
          <cell r="CT81">
            <v>238512.72999999998</v>
          </cell>
          <cell r="CV81">
            <v>0</v>
          </cell>
          <cell r="CW81">
            <v>2565.0299999999997</v>
          </cell>
          <cell r="CX81">
            <v>38223.74</v>
          </cell>
          <cell r="CY81">
            <v>0</v>
          </cell>
          <cell r="CZ81">
            <v>40788.769999999997</v>
          </cell>
          <cell r="DB81">
            <v>0</v>
          </cell>
          <cell r="DC81">
            <v>5712.18</v>
          </cell>
          <cell r="DD81">
            <v>7541.9400000000005</v>
          </cell>
          <cell r="DF81">
            <v>13254.12</v>
          </cell>
          <cell r="DH81">
            <v>292555.62</v>
          </cell>
          <cell r="DI81">
            <v>0</v>
          </cell>
          <cell r="DN81">
            <v>4066281.1099999994</v>
          </cell>
          <cell r="DO81">
            <v>3605</v>
          </cell>
          <cell r="DP81">
            <v>4069886.1099999994</v>
          </cell>
          <cell r="DQ81">
            <v>0</v>
          </cell>
          <cell r="DR81">
            <v>5623829.7200000035</v>
          </cell>
          <cell r="DS81">
            <v>0</v>
          </cell>
          <cell r="DT81">
            <v>0</v>
          </cell>
          <cell r="DU81">
            <v>0</v>
          </cell>
          <cell r="DV81">
            <v>5623829.7200000035</v>
          </cell>
          <cell r="DW81">
            <v>-75301.089999999982</v>
          </cell>
          <cell r="DX81">
            <v>0</v>
          </cell>
          <cell r="DY81">
            <v>0</v>
          </cell>
          <cell r="DZ81">
            <v>0</v>
          </cell>
          <cell r="EB81">
            <v>0</v>
          </cell>
        </row>
        <row r="82">
          <cell r="C82" t="str">
            <v>Dec09</v>
          </cell>
          <cell r="D82">
            <v>4274425.24</v>
          </cell>
          <cell r="E82">
            <v>2768861.9699999997</v>
          </cell>
          <cell r="F82">
            <v>0</v>
          </cell>
          <cell r="G82">
            <v>0</v>
          </cell>
          <cell r="H82">
            <v>0</v>
          </cell>
          <cell r="I82">
            <v>0</v>
          </cell>
          <cell r="J82">
            <v>8017200.7900000028</v>
          </cell>
          <cell r="K82">
            <v>2605395.4700000007</v>
          </cell>
          <cell r="L82">
            <v>1609928.6600000001</v>
          </cell>
          <cell r="AA82">
            <v>19275812.130000006</v>
          </cell>
          <cell r="AC82">
            <v>1363103.8599999999</v>
          </cell>
          <cell r="AD82">
            <v>0</v>
          </cell>
          <cell r="AE82">
            <v>0</v>
          </cell>
          <cell r="AF82">
            <v>0</v>
          </cell>
          <cell r="AO82">
            <v>1363103.8599999999</v>
          </cell>
          <cell r="AQ82">
            <v>20638915.990000006</v>
          </cell>
          <cell r="AS82" t="str">
            <v>ok</v>
          </cell>
          <cell r="AU82">
            <v>781030.87000000011</v>
          </cell>
          <cell r="AV82">
            <v>0</v>
          </cell>
          <cell r="AW82">
            <v>1826757.5000000005</v>
          </cell>
          <cell r="AX82">
            <v>-2392.8999999999996</v>
          </cell>
          <cell r="AY82">
            <v>0</v>
          </cell>
          <cell r="AZ82">
            <v>2605395.4700000007</v>
          </cell>
          <cell r="BA82" t="str">
            <v>ok</v>
          </cell>
          <cell r="BD82">
            <v>0</v>
          </cell>
          <cell r="BE82">
            <v>370236.32</v>
          </cell>
          <cell r="BF82">
            <v>176201.94999999998</v>
          </cell>
          <cell r="BG82">
            <v>0</v>
          </cell>
          <cell r="BH82">
            <v>1465206.7300000002</v>
          </cell>
          <cell r="BI82">
            <v>0</v>
          </cell>
          <cell r="BJ82">
            <v>0</v>
          </cell>
          <cell r="BK82">
            <v>5809954.7200000025</v>
          </cell>
          <cell r="BL82">
            <v>7821599.7200000025</v>
          </cell>
          <cell r="BN82">
            <v>370236.32</v>
          </cell>
          <cell r="BO82">
            <v>0</v>
          </cell>
          <cell r="BP82">
            <v>0</v>
          </cell>
          <cell r="BQ82">
            <v>0</v>
          </cell>
          <cell r="BR82">
            <v>0</v>
          </cell>
          <cell r="BS82">
            <v>0</v>
          </cell>
          <cell r="BT82">
            <v>89879</v>
          </cell>
          <cell r="BU82">
            <v>0</v>
          </cell>
          <cell r="BV82">
            <v>103329.17</v>
          </cell>
          <cell r="BW82">
            <v>0</v>
          </cell>
          <cell r="BX82">
            <v>176201.94999999998</v>
          </cell>
          <cell r="BY82">
            <v>1465206.7300000002</v>
          </cell>
          <cell r="BZ82">
            <v>5812347.6200000029</v>
          </cell>
          <cell r="CA82">
            <v>8017200.7900000028</v>
          </cell>
          <cell r="CB82" t="str">
            <v>ok</v>
          </cell>
          <cell r="CC82">
            <v>0</v>
          </cell>
          <cell r="CD82">
            <v>0</v>
          </cell>
          <cell r="CE82">
            <v>1609928.6600000001</v>
          </cell>
          <cell r="CF82">
            <v>1609928.6600000001</v>
          </cell>
          <cell r="CG82" t="str">
            <v>ok</v>
          </cell>
          <cell r="CH82">
            <v>0</v>
          </cell>
          <cell r="CP82">
            <v>0</v>
          </cell>
          <cell r="CQ82">
            <v>1357890.7799999998</v>
          </cell>
          <cell r="CR82">
            <v>0</v>
          </cell>
          <cell r="CS82">
            <v>0</v>
          </cell>
          <cell r="CT82">
            <v>1357890.7799999998</v>
          </cell>
          <cell r="CV82">
            <v>0</v>
          </cell>
          <cell r="CW82">
            <v>398.53999999999996</v>
          </cell>
          <cell r="CX82">
            <v>0</v>
          </cell>
          <cell r="CY82">
            <v>0</v>
          </cell>
          <cell r="CZ82">
            <v>398.53999999999996</v>
          </cell>
          <cell r="DB82">
            <v>0</v>
          </cell>
          <cell r="DC82">
            <v>4814.54</v>
          </cell>
          <cell r="DD82">
            <v>0</v>
          </cell>
          <cell r="DF82">
            <v>4814.54</v>
          </cell>
          <cell r="DH82">
            <v>1363103.8599999999</v>
          </cell>
          <cell r="DI82">
            <v>0</v>
          </cell>
          <cell r="DN82">
            <v>2765081.9699999997</v>
          </cell>
          <cell r="DO82">
            <v>3780</v>
          </cell>
          <cell r="DP82">
            <v>2768861.9699999997</v>
          </cell>
          <cell r="DQ82">
            <v>0</v>
          </cell>
          <cell r="DR82">
            <v>4341416.2799999993</v>
          </cell>
          <cell r="DS82">
            <v>0</v>
          </cell>
          <cell r="DT82">
            <v>0</v>
          </cell>
          <cell r="DU82">
            <v>-66991.039999999994</v>
          </cell>
          <cell r="DV82">
            <v>4274425.2399999993</v>
          </cell>
          <cell r="DW82">
            <v>-133162.61000000002</v>
          </cell>
          <cell r="DX82">
            <v>0</v>
          </cell>
          <cell r="DY82">
            <v>0</v>
          </cell>
          <cell r="DZ82">
            <v>0</v>
          </cell>
          <cell r="EB82">
            <v>0</v>
          </cell>
        </row>
        <row r="83">
          <cell r="C83" t="str">
            <v>Jan10</v>
          </cell>
          <cell r="D83">
            <v>66225.709999999614</v>
          </cell>
          <cell r="E83">
            <v>1638910.2200000002</v>
          </cell>
          <cell r="F83">
            <v>0</v>
          </cell>
          <cell r="G83">
            <v>0</v>
          </cell>
          <cell r="H83">
            <v>0</v>
          </cell>
          <cell r="I83">
            <v>0</v>
          </cell>
          <cell r="J83">
            <v>7426046.9500000011</v>
          </cell>
          <cell r="K83">
            <v>4674609.629999998</v>
          </cell>
          <cell r="L83">
            <v>395886.36</v>
          </cell>
          <cell r="AA83">
            <v>14201678.869999997</v>
          </cell>
          <cell r="AC83">
            <v>756599.26000000013</v>
          </cell>
          <cell r="AD83">
            <v>1026500.26</v>
          </cell>
          <cell r="AE83">
            <v>0</v>
          </cell>
          <cell r="AF83">
            <v>0</v>
          </cell>
          <cell r="AO83">
            <v>1783099.52</v>
          </cell>
          <cell r="AQ83">
            <v>15984778.389999997</v>
          </cell>
          <cell r="AS83" t="str">
            <v>ok</v>
          </cell>
          <cell r="AU83">
            <v>1310052.53</v>
          </cell>
          <cell r="AV83">
            <v>-22661.57</v>
          </cell>
          <cell r="AW83">
            <v>3380450.0299999993</v>
          </cell>
          <cell r="AX83">
            <v>6768.6399999999994</v>
          </cell>
          <cell r="AY83">
            <v>0</v>
          </cell>
          <cell r="AZ83">
            <v>4674609.629999999</v>
          </cell>
          <cell r="BA83" t="str">
            <v>ok</v>
          </cell>
          <cell r="BD83">
            <v>0</v>
          </cell>
          <cell r="BE83">
            <v>0</v>
          </cell>
          <cell r="BF83">
            <v>0</v>
          </cell>
          <cell r="BG83">
            <v>0</v>
          </cell>
          <cell r="BH83">
            <v>0</v>
          </cell>
          <cell r="BI83">
            <v>0</v>
          </cell>
          <cell r="BJ83">
            <v>-22661.57</v>
          </cell>
          <cell r="BK83">
            <v>5515867.9400000013</v>
          </cell>
          <cell r="BL83">
            <v>5493206.370000001</v>
          </cell>
          <cell r="BN83">
            <v>0</v>
          </cell>
          <cell r="BO83">
            <v>0</v>
          </cell>
          <cell r="BP83">
            <v>0</v>
          </cell>
          <cell r="BQ83">
            <v>0</v>
          </cell>
          <cell r="BR83">
            <v>0</v>
          </cell>
          <cell r="BS83">
            <v>0</v>
          </cell>
          <cell r="BT83">
            <v>94194</v>
          </cell>
          <cell r="BU83">
            <v>0</v>
          </cell>
          <cell r="BV83">
            <v>1780003.0499999998</v>
          </cell>
          <cell r="BW83">
            <v>0</v>
          </cell>
          <cell r="BX83">
            <v>0</v>
          </cell>
          <cell r="BY83">
            <v>0</v>
          </cell>
          <cell r="BZ83">
            <v>5551849.9000000013</v>
          </cell>
          <cell r="CA83">
            <v>7426046.9500000011</v>
          </cell>
          <cell r="CB83" t="str">
            <v>ok</v>
          </cell>
          <cell r="CC83">
            <v>0</v>
          </cell>
          <cell r="CD83">
            <v>54063.16</v>
          </cell>
          <cell r="CE83">
            <v>341823.19999999995</v>
          </cell>
          <cell r="CF83">
            <v>395886.36</v>
          </cell>
          <cell r="CG83" t="str">
            <v>ok</v>
          </cell>
          <cell r="CH83">
            <v>0</v>
          </cell>
          <cell r="CP83">
            <v>0</v>
          </cell>
          <cell r="CQ83">
            <v>741433.78</v>
          </cell>
          <cell r="CR83">
            <v>0</v>
          </cell>
          <cell r="CS83">
            <v>0</v>
          </cell>
          <cell r="CT83">
            <v>741433.78</v>
          </cell>
          <cell r="CV83">
            <v>0</v>
          </cell>
          <cell r="CW83">
            <v>8431.99</v>
          </cell>
          <cell r="CX83">
            <v>0</v>
          </cell>
          <cell r="CY83">
            <v>0</v>
          </cell>
          <cell r="CZ83">
            <v>8431.99</v>
          </cell>
          <cell r="DB83">
            <v>0</v>
          </cell>
          <cell r="DC83">
            <v>6733.4900000000007</v>
          </cell>
          <cell r="DD83">
            <v>0</v>
          </cell>
          <cell r="DF83">
            <v>6733.4900000000007</v>
          </cell>
          <cell r="DH83">
            <v>756599.26</v>
          </cell>
          <cell r="DI83">
            <v>0</v>
          </cell>
          <cell r="DN83">
            <v>1635190.2200000002</v>
          </cell>
          <cell r="DO83">
            <v>3720</v>
          </cell>
          <cell r="DP83">
            <v>1638910.2200000002</v>
          </cell>
          <cell r="DQ83">
            <v>0</v>
          </cell>
          <cell r="DR83">
            <v>42265.360000000015</v>
          </cell>
          <cell r="DS83">
            <v>0</v>
          </cell>
          <cell r="DT83">
            <v>-1346.4499999999998</v>
          </cell>
          <cell r="DU83">
            <v>9597.7799999997696</v>
          </cell>
          <cell r="DV83">
            <v>50516.689999999784</v>
          </cell>
          <cell r="DW83">
            <v>51863.139999999657</v>
          </cell>
          <cell r="DX83">
            <v>-15709.019999999829</v>
          </cell>
          <cell r="DY83">
            <v>0</v>
          </cell>
          <cell r="DZ83">
            <v>0</v>
          </cell>
          <cell r="EB83">
            <v>0</v>
          </cell>
        </row>
        <row r="84">
          <cell r="C84" t="str">
            <v>Feb10</v>
          </cell>
          <cell r="D84">
            <v>1075434.7799999996</v>
          </cell>
          <cell r="E84">
            <v>2057551.57</v>
          </cell>
          <cell r="F84">
            <v>0</v>
          </cell>
          <cell r="G84">
            <v>0</v>
          </cell>
          <cell r="H84">
            <v>0</v>
          </cell>
          <cell r="I84">
            <v>0</v>
          </cell>
          <cell r="J84">
            <v>8504042.2600000035</v>
          </cell>
          <cell r="K84">
            <v>895110.23</v>
          </cell>
          <cell r="L84">
            <v>186839.7</v>
          </cell>
          <cell r="AA84">
            <v>12718978.540000003</v>
          </cell>
          <cell r="AC84">
            <v>1031665.6999999996</v>
          </cell>
          <cell r="AD84">
            <v>52423.490000000005</v>
          </cell>
          <cell r="AE84">
            <v>0</v>
          </cell>
          <cell r="AF84">
            <v>0</v>
          </cell>
          <cell r="AO84">
            <v>1084089.1899999997</v>
          </cell>
          <cell r="AQ84">
            <v>13803067.730000002</v>
          </cell>
          <cell r="AS84" t="str">
            <v>ok</v>
          </cell>
          <cell r="AU84">
            <v>492853.07000000012</v>
          </cell>
          <cell r="AV84">
            <v>4430.25</v>
          </cell>
          <cell r="AW84">
            <v>397826.91</v>
          </cell>
          <cell r="AX84">
            <v>0</v>
          </cell>
          <cell r="AY84">
            <v>0</v>
          </cell>
          <cell r="AZ84">
            <v>895110.2300000001</v>
          </cell>
          <cell r="BA84" t="str">
            <v>ok</v>
          </cell>
          <cell r="BD84">
            <v>0</v>
          </cell>
          <cell r="BE84">
            <v>0</v>
          </cell>
          <cell r="BF84">
            <v>0</v>
          </cell>
          <cell r="BG84">
            <v>0</v>
          </cell>
          <cell r="BH84">
            <v>0</v>
          </cell>
          <cell r="BI84">
            <v>0</v>
          </cell>
          <cell r="BJ84">
            <v>4430.25</v>
          </cell>
          <cell r="BK84">
            <v>5692063.0800000019</v>
          </cell>
          <cell r="BL84">
            <v>5696493.3300000019</v>
          </cell>
          <cell r="BN84">
            <v>0</v>
          </cell>
          <cell r="BO84">
            <v>0</v>
          </cell>
          <cell r="BP84">
            <v>0</v>
          </cell>
          <cell r="BQ84">
            <v>0</v>
          </cell>
          <cell r="BR84">
            <v>0</v>
          </cell>
          <cell r="BS84">
            <v>0</v>
          </cell>
          <cell r="BT84">
            <v>95850</v>
          </cell>
          <cell r="BU84">
            <v>0</v>
          </cell>
          <cell r="BV84">
            <v>2662349.2800000003</v>
          </cell>
          <cell r="BW84">
            <v>0</v>
          </cell>
          <cell r="BX84">
            <v>0</v>
          </cell>
          <cell r="BY84">
            <v>0</v>
          </cell>
          <cell r="BZ84">
            <v>5745842.9800000023</v>
          </cell>
          <cell r="CA84">
            <v>8504042.2600000016</v>
          </cell>
          <cell r="CB84" t="str">
            <v>ok</v>
          </cell>
          <cell r="CC84">
            <v>0</v>
          </cell>
          <cell r="CD84">
            <v>2864.8500000000004</v>
          </cell>
          <cell r="CE84">
            <v>183974.85</v>
          </cell>
          <cell r="CF84">
            <v>186839.7</v>
          </cell>
          <cell r="CG84" t="str">
            <v>ok</v>
          </cell>
          <cell r="CH84">
            <v>0</v>
          </cell>
          <cell r="CP84">
            <v>0</v>
          </cell>
          <cell r="CQ84">
            <v>1017223.6999999997</v>
          </cell>
          <cell r="CR84">
            <v>0</v>
          </cell>
          <cell r="CS84">
            <v>0</v>
          </cell>
          <cell r="CT84">
            <v>1017223.6999999997</v>
          </cell>
          <cell r="CV84">
            <v>0</v>
          </cell>
          <cell r="CW84">
            <v>5261.17</v>
          </cell>
          <cell r="CX84">
            <v>0</v>
          </cell>
          <cell r="CY84">
            <v>0</v>
          </cell>
          <cell r="CZ84">
            <v>5261.17</v>
          </cell>
          <cell r="DB84">
            <v>0</v>
          </cell>
          <cell r="DC84">
            <v>9180.8300000000017</v>
          </cell>
          <cell r="DD84">
            <v>0</v>
          </cell>
          <cell r="DF84">
            <v>9180.8300000000017</v>
          </cell>
          <cell r="DH84">
            <v>1031665.6999999997</v>
          </cell>
          <cell r="DI84">
            <v>0</v>
          </cell>
          <cell r="DN84">
            <v>2054191.57</v>
          </cell>
          <cell r="DO84">
            <v>3360</v>
          </cell>
          <cell r="DP84">
            <v>2057551.57</v>
          </cell>
          <cell r="DQ84">
            <v>0</v>
          </cell>
          <cell r="DR84">
            <v>234732.43999999994</v>
          </cell>
          <cell r="DS84">
            <v>14927.06</v>
          </cell>
          <cell r="DT84">
            <v>0</v>
          </cell>
          <cell r="DU84">
            <v>825355.27999999921</v>
          </cell>
          <cell r="DV84">
            <v>1075014.7799999991</v>
          </cell>
          <cell r="DW84">
            <v>956808.2699999992</v>
          </cell>
          <cell r="DX84">
            <v>-420.00000000046566</v>
          </cell>
          <cell r="DY84">
            <v>0</v>
          </cell>
          <cell r="DZ84">
            <v>0</v>
          </cell>
          <cell r="EB84">
            <v>0</v>
          </cell>
        </row>
        <row r="85">
          <cell r="C85" t="str">
            <v>Mar10</v>
          </cell>
        </row>
        <row r="86">
          <cell r="C86" t="str">
            <v>Apr10</v>
          </cell>
        </row>
        <row r="87">
          <cell r="C87" t="str">
            <v>May10</v>
          </cell>
        </row>
        <row r="88">
          <cell r="C88" t="str">
            <v>Jun10</v>
          </cell>
        </row>
        <row r="90">
          <cell r="C90" t="str">
            <v>Q1 - 10</v>
          </cell>
          <cell r="D90">
            <v>1141660.4899999993</v>
          </cell>
          <cell r="E90">
            <v>3696461.79</v>
          </cell>
          <cell r="F90">
            <v>0</v>
          </cell>
          <cell r="G90">
            <v>0</v>
          </cell>
          <cell r="H90">
            <v>0</v>
          </cell>
          <cell r="I90">
            <v>0</v>
          </cell>
          <cell r="J90">
            <v>15930089.210000005</v>
          </cell>
          <cell r="K90">
            <v>5569719.8599999975</v>
          </cell>
          <cell r="L90">
            <v>582726.06000000006</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26920657.41</v>
          </cell>
          <cell r="AC90">
            <v>1788264.9599999997</v>
          </cell>
          <cell r="AD90">
            <v>1078923.75</v>
          </cell>
          <cell r="AE90">
            <v>0</v>
          </cell>
          <cell r="AF90">
            <v>0</v>
          </cell>
          <cell r="AO90">
            <v>2867188.71</v>
          </cell>
          <cell r="AQ90">
            <v>29787846.119999997</v>
          </cell>
          <cell r="AU90">
            <v>1802905.6000000001</v>
          </cell>
          <cell r="AV90">
            <v>-18231.32</v>
          </cell>
          <cell r="AW90">
            <v>3778276.9399999995</v>
          </cell>
          <cell r="AX90">
            <v>6768.6399999999994</v>
          </cell>
          <cell r="AY90">
            <v>0</v>
          </cell>
          <cell r="AZ90">
            <v>5569719.8599999994</v>
          </cell>
          <cell r="BD90">
            <v>0</v>
          </cell>
          <cell r="BE90">
            <v>0</v>
          </cell>
          <cell r="BF90">
            <v>0</v>
          </cell>
          <cell r="BG90">
            <v>0</v>
          </cell>
          <cell r="BH90">
            <v>0</v>
          </cell>
          <cell r="BI90">
            <v>0</v>
          </cell>
          <cell r="BJ90">
            <v>-18231.32</v>
          </cell>
          <cell r="BK90">
            <v>11207931.020000003</v>
          </cell>
          <cell r="BL90">
            <v>11189699.700000003</v>
          </cell>
          <cell r="BN90">
            <v>0</v>
          </cell>
          <cell r="BO90">
            <v>0</v>
          </cell>
          <cell r="BP90">
            <v>0</v>
          </cell>
          <cell r="BQ90">
            <v>0</v>
          </cell>
          <cell r="BR90">
            <v>0</v>
          </cell>
          <cell r="BS90">
            <v>0</v>
          </cell>
          <cell r="BT90">
            <v>190044</v>
          </cell>
          <cell r="BU90">
            <v>0</v>
          </cell>
          <cell r="BV90">
            <v>4442352.33</v>
          </cell>
          <cell r="BW90">
            <v>0</v>
          </cell>
          <cell r="BX90">
            <v>0</v>
          </cell>
          <cell r="BY90">
            <v>0</v>
          </cell>
          <cell r="BZ90">
            <v>11297692.880000003</v>
          </cell>
          <cell r="CA90">
            <v>15930089.210000003</v>
          </cell>
          <cell r="CC90">
            <v>0</v>
          </cell>
          <cell r="CD90">
            <v>56928.01</v>
          </cell>
          <cell r="CE90">
            <v>525798.04999999993</v>
          </cell>
          <cell r="CF90">
            <v>582726.06000000006</v>
          </cell>
          <cell r="CH90">
            <v>0</v>
          </cell>
          <cell r="CP90">
            <v>0</v>
          </cell>
          <cell r="CQ90">
            <v>1758657.4799999997</v>
          </cell>
          <cell r="CR90">
            <v>0</v>
          </cell>
          <cell r="CS90">
            <v>0</v>
          </cell>
          <cell r="CT90">
            <v>1758657.4799999997</v>
          </cell>
          <cell r="CV90">
            <v>0</v>
          </cell>
          <cell r="CW90">
            <v>13693.16</v>
          </cell>
          <cell r="CX90">
            <v>0</v>
          </cell>
          <cell r="CY90">
            <v>0</v>
          </cell>
          <cell r="CZ90">
            <v>13693.16</v>
          </cell>
          <cell r="DB90">
            <v>0</v>
          </cell>
          <cell r="DC90">
            <v>15914.320000000003</v>
          </cell>
          <cell r="DD90">
            <v>0</v>
          </cell>
          <cell r="DE90">
            <v>0</v>
          </cell>
          <cell r="DF90">
            <v>15914.320000000003</v>
          </cell>
          <cell r="DH90">
            <v>1788264.9599999997</v>
          </cell>
          <cell r="DN90">
            <v>3689381.79</v>
          </cell>
          <cell r="DO90">
            <v>7080</v>
          </cell>
          <cell r="DP90">
            <v>3696461.79</v>
          </cell>
          <cell r="DR90">
            <v>276997.79999999993</v>
          </cell>
          <cell r="DS90">
            <v>14927.06</v>
          </cell>
          <cell r="DT90">
            <v>-1346.4499999999998</v>
          </cell>
          <cell r="DU90">
            <v>834953.05999999901</v>
          </cell>
          <cell r="DV90">
            <v>1125531.4699999988</v>
          </cell>
          <cell r="DW90">
            <v>1008671.4099999989</v>
          </cell>
          <cell r="DY90">
            <v>0</v>
          </cell>
          <cell r="DZ90">
            <v>0</v>
          </cell>
          <cell r="EB90">
            <v>0</v>
          </cell>
        </row>
        <row r="91">
          <cell r="C91" t="str">
            <v>Q2 - 10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C91">
            <v>0</v>
          </cell>
          <cell r="AD91">
            <v>0</v>
          </cell>
          <cell r="AE91">
            <v>0</v>
          </cell>
          <cell r="AF91">
            <v>0</v>
          </cell>
          <cell r="AO91">
            <v>0</v>
          </cell>
          <cell r="AQ91">
            <v>0</v>
          </cell>
          <cell r="AU91">
            <v>0</v>
          </cell>
          <cell r="AV91">
            <v>0</v>
          </cell>
          <cell r="AW91">
            <v>0</v>
          </cell>
          <cell r="AX91">
            <v>0</v>
          </cell>
          <cell r="AY91">
            <v>0</v>
          </cell>
          <cell r="AZ91">
            <v>0</v>
          </cell>
          <cell r="BD91">
            <v>0</v>
          </cell>
          <cell r="BE91">
            <v>0</v>
          </cell>
          <cell r="BF91">
            <v>0</v>
          </cell>
          <cell r="BG91">
            <v>0</v>
          </cell>
          <cell r="BH91">
            <v>0</v>
          </cell>
          <cell r="BI91">
            <v>0</v>
          </cell>
          <cell r="BJ91">
            <v>0</v>
          </cell>
          <cell r="BK91">
            <v>0</v>
          </cell>
          <cell r="BL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C91">
            <v>0</v>
          </cell>
          <cell r="CD91">
            <v>0</v>
          </cell>
          <cell r="CE91">
            <v>0</v>
          </cell>
          <cell r="CF91">
            <v>0</v>
          </cell>
          <cell r="CH91">
            <v>0</v>
          </cell>
          <cell r="CP91">
            <v>0</v>
          </cell>
          <cell r="CQ91">
            <v>0</v>
          </cell>
          <cell r="CR91">
            <v>0</v>
          </cell>
          <cell r="CS91">
            <v>0</v>
          </cell>
          <cell r="CT91">
            <v>0</v>
          </cell>
          <cell r="CV91">
            <v>0</v>
          </cell>
          <cell r="CW91">
            <v>0</v>
          </cell>
          <cell r="CX91">
            <v>0</v>
          </cell>
          <cell r="CY91">
            <v>0</v>
          </cell>
          <cell r="CZ91">
            <v>0</v>
          </cell>
          <cell r="DB91">
            <v>0</v>
          </cell>
          <cell r="DC91">
            <v>0</v>
          </cell>
          <cell r="DD91">
            <v>0</v>
          </cell>
          <cell r="DE91">
            <v>0</v>
          </cell>
          <cell r="DF91">
            <v>0</v>
          </cell>
          <cell r="DH91">
            <v>0</v>
          </cell>
          <cell r="DN91">
            <v>0</v>
          </cell>
          <cell r="DO91">
            <v>0</v>
          </cell>
          <cell r="DP91">
            <v>0</v>
          </cell>
          <cell r="DR91">
            <v>0</v>
          </cell>
          <cell r="DS91">
            <v>0</v>
          </cell>
          <cell r="DT91">
            <v>0</v>
          </cell>
          <cell r="DU91">
            <v>0</v>
          </cell>
          <cell r="DV91">
            <v>0</v>
          </cell>
          <cell r="DW91">
            <v>0</v>
          </cell>
          <cell r="DY91">
            <v>0</v>
          </cell>
          <cell r="DZ91">
            <v>0</v>
          </cell>
          <cell r="EB91">
            <v>0</v>
          </cell>
        </row>
        <row r="92">
          <cell r="C92" t="str">
            <v>Q3 - 10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U92">
            <v>0</v>
          </cell>
          <cell r="AV92">
            <v>0</v>
          </cell>
          <cell r="AW92">
            <v>0</v>
          </cell>
          <cell r="AX92">
            <v>0</v>
          </cell>
          <cell r="AY92">
            <v>0</v>
          </cell>
          <cell r="AZ92">
            <v>0</v>
          </cell>
          <cell r="BA92">
            <v>0</v>
          </cell>
          <cell r="BD92">
            <v>0</v>
          </cell>
          <cell r="BE92">
            <v>0</v>
          </cell>
          <cell r="BF92">
            <v>0</v>
          </cell>
          <cell r="BG92">
            <v>0</v>
          </cell>
          <cell r="BH92">
            <v>0</v>
          </cell>
          <cell r="BI92">
            <v>0</v>
          </cell>
          <cell r="BJ92">
            <v>0</v>
          </cell>
          <cell r="BK92">
            <v>0</v>
          </cell>
          <cell r="BL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H92">
            <v>0</v>
          </cell>
          <cell r="CP92">
            <v>0</v>
          </cell>
          <cell r="CQ92">
            <v>0</v>
          </cell>
          <cell r="CR92">
            <v>0</v>
          </cell>
          <cell r="CS92">
            <v>0</v>
          </cell>
          <cell r="CT92">
            <v>0</v>
          </cell>
          <cell r="CU92">
            <v>0</v>
          </cell>
          <cell r="CV92">
            <v>0</v>
          </cell>
          <cell r="CW92">
            <v>0</v>
          </cell>
          <cell r="CX92">
            <v>0</v>
          </cell>
          <cell r="CY92">
            <v>0</v>
          </cell>
          <cell r="CZ92">
            <v>0</v>
          </cell>
          <cell r="DB92">
            <v>0</v>
          </cell>
          <cell r="DC92">
            <v>0</v>
          </cell>
          <cell r="DD92">
            <v>0</v>
          </cell>
          <cell r="DE92">
            <v>0</v>
          </cell>
          <cell r="DF92">
            <v>0</v>
          </cell>
          <cell r="DH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row>
        <row r="93">
          <cell r="C93" t="str">
            <v>Q4 - 10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U93">
            <v>0</v>
          </cell>
          <cell r="AV93">
            <v>0</v>
          </cell>
          <cell r="AW93">
            <v>0</v>
          </cell>
          <cell r="AX93">
            <v>0</v>
          </cell>
          <cell r="AY93">
            <v>0</v>
          </cell>
          <cell r="AZ93">
            <v>0</v>
          </cell>
          <cell r="BA93">
            <v>0</v>
          </cell>
          <cell r="BD93">
            <v>0</v>
          </cell>
          <cell r="BE93">
            <v>0</v>
          </cell>
          <cell r="BF93">
            <v>0</v>
          </cell>
          <cell r="BG93">
            <v>0</v>
          </cell>
          <cell r="BH93">
            <v>0</v>
          </cell>
          <cell r="BI93">
            <v>0</v>
          </cell>
          <cell r="BJ93">
            <v>0</v>
          </cell>
          <cell r="BK93">
            <v>0</v>
          </cell>
          <cell r="BL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H93">
            <v>0</v>
          </cell>
          <cell r="CP93">
            <v>0</v>
          </cell>
          <cell r="CQ93">
            <v>0</v>
          </cell>
          <cell r="CR93">
            <v>0</v>
          </cell>
          <cell r="CS93">
            <v>0</v>
          </cell>
          <cell r="CT93">
            <v>0</v>
          </cell>
          <cell r="CU93">
            <v>0</v>
          </cell>
          <cell r="CV93">
            <v>0</v>
          </cell>
          <cell r="CW93">
            <v>0</v>
          </cell>
          <cell r="CX93">
            <v>0</v>
          </cell>
          <cell r="CY93">
            <v>0</v>
          </cell>
          <cell r="CZ93">
            <v>0</v>
          </cell>
          <cell r="DB93">
            <v>0</v>
          </cell>
          <cell r="DC93">
            <v>0</v>
          </cell>
          <cell r="DD93">
            <v>0</v>
          </cell>
          <cell r="DE93">
            <v>0</v>
          </cell>
          <cell r="DF93">
            <v>0</v>
          </cell>
          <cell r="DH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row>
        <row r="94">
          <cell r="C94">
            <v>2004</v>
          </cell>
          <cell r="D94">
            <v>435952.42</v>
          </cell>
          <cell r="E94">
            <v>163225.37</v>
          </cell>
          <cell r="F94">
            <v>-4900899.28</v>
          </cell>
          <cell r="G94">
            <v>-79311.5</v>
          </cell>
          <cell r="H94">
            <v>-38591.019999999997</v>
          </cell>
          <cell r="I94">
            <v>0</v>
          </cell>
          <cell r="J94">
            <v>80814419.36999999</v>
          </cell>
          <cell r="K94">
            <v>101981250.98999998</v>
          </cell>
          <cell r="L94">
            <v>15441191.57</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193817237.91999996</v>
          </cell>
          <cell r="AC94">
            <v>58473750.309999995</v>
          </cell>
          <cell r="AD94">
            <v>2510525.96</v>
          </cell>
          <cell r="AE94">
            <v>5018801.8</v>
          </cell>
          <cell r="AF94">
            <v>0</v>
          </cell>
          <cell r="AO94">
            <v>66003078.069999993</v>
          </cell>
          <cell r="AQ94">
            <v>259820315.98999998</v>
          </cell>
          <cell r="AU94">
            <v>0</v>
          </cell>
          <cell r="AV94">
            <v>0</v>
          </cell>
          <cell r="AW94">
            <v>101981250.98999998</v>
          </cell>
          <cell r="AX94">
            <v>0</v>
          </cell>
          <cell r="AY94">
            <v>0</v>
          </cell>
          <cell r="AZ94">
            <v>101981250.98999998</v>
          </cell>
          <cell r="BD94">
            <v>0</v>
          </cell>
          <cell r="BE94">
            <v>0</v>
          </cell>
          <cell r="BF94">
            <v>0</v>
          </cell>
          <cell r="BG94">
            <v>0</v>
          </cell>
          <cell r="BH94">
            <v>0</v>
          </cell>
          <cell r="BI94">
            <v>0</v>
          </cell>
          <cell r="BJ94">
            <v>0</v>
          </cell>
          <cell r="BK94">
            <v>0</v>
          </cell>
          <cell r="BL94">
            <v>0</v>
          </cell>
          <cell r="BN94">
            <v>57812934.50999999</v>
          </cell>
          <cell r="BO94">
            <v>679974.96</v>
          </cell>
          <cell r="BP94">
            <v>0</v>
          </cell>
          <cell r="BQ94">
            <v>24852.32</v>
          </cell>
          <cell r="BR94">
            <v>8686200.8999999985</v>
          </cell>
          <cell r="BS94">
            <v>95038.16</v>
          </cell>
          <cell r="BT94">
            <v>13241788.43</v>
          </cell>
          <cell r="BU94">
            <v>39021.449999999997</v>
          </cell>
          <cell r="BV94">
            <v>0</v>
          </cell>
          <cell r="BW94">
            <v>234608.64000000001</v>
          </cell>
          <cell r="BX94">
            <v>0</v>
          </cell>
          <cell r="BY94">
            <v>0</v>
          </cell>
          <cell r="BZ94">
            <v>0</v>
          </cell>
          <cell r="CA94">
            <v>80814419.369999975</v>
          </cell>
          <cell r="CC94">
            <v>-121585.21</v>
          </cell>
          <cell r="CD94">
            <v>129358.57</v>
          </cell>
          <cell r="CE94">
            <v>15433418.210000001</v>
          </cell>
          <cell r="CF94">
            <v>15441191.57</v>
          </cell>
          <cell r="CH94">
            <v>0</v>
          </cell>
          <cell r="CP94">
            <v>0</v>
          </cell>
          <cell r="CQ94">
            <v>0</v>
          </cell>
          <cell r="CR94">
            <v>3245381</v>
          </cell>
          <cell r="CS94">
            <v>53922756.289999999</v>
          </cell>
          <cell r="CT94">
            <v>57168137.289999999</v>
          </cell>
          <cell r="CV94">
            <v>0</v>
          </cell>
          <cell r="CW94">
            <v>0</v>
          </cell>
          <cell r="CX94">
            <v>10232.42</v>
          </cell>
          <cell r="CY94">
            <v>322537.71999999997</v>
          </cell>
          <cell r="CZ94">
            <v>332770.14</v>
          </cell>
          <cell r="DB94">
            <v>0</v>
          </cell>
          <cell r="DC94">
            <v>972637.11</v>
          </cell>
          <cell r="DD94">
            <v>205.77</v>
          </cell>
          <cell r="DF94">
            <v>972842.88</v>
          </cell>
          <cell r="DH94">
            <v>0</v>
          </cell>
          <cell r="DN94">
            <v>163225.37</v>
          </cell>
          <cell r="DO94">
            <v>0</v>
          </cell>
          <cell r="DP94">
            <v>435952.42</v>
          </cell>
          <cell r="DR94">
            <v>435952.42</v>
          </cell>
          <cell r="DS94">
            <v>0</v>
          </cell>
          <cell r="DT94">
            <v>0</v>
          </cell>
          <cell r="DU94">
            <v>0</v>
          </cell>
          <cell r="DV94">
            <v>435952.42</v>
          </cell>
          <cell r="DW94">
            <v>0</v>
          </cell>
          <cell r="DY94">
            <v>0</v>
          </cell>
          <cell r="DZ94">
            <v>8686200.8999999985</v>
          </cell>
          <cell r="EB94">
            <v>0</v>
          </cell>
        </row>
        <row r="95">
          <cell r="C95">
            <v>2005</v>
          </cell>
          <cell r="D95">
            <v>-3111099.04</v>
          </cell>
          <cell r="E95">
            <v>-19588803</v>
          </cell>
          <cell r="F95">
            <v>-10432228.760000002</v>
          </cell>
          <cell r="G95">
            <v>-37431.53</v>
          </cell>
          <cell r="H95">
            <v>-144836.04</v>
          </cell>
          <cell r="I95">
            <v>0</v>
          </cell>
          <cell r="J95">
            <v>100084976.60999998</v>
          </cell>
          <cell r="K95">
            <v>168230876.03</v>
          </cell>
          <cell r="L95">
            <v>15963622</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250965076.26999998</v>
          </cell>
          <cell r="AC95">
            <v>59469801.829999998</v>
          </cell>
          <cell r="AD95">
            <v>788791</v>
          </cell>
          <cell r="AE95">
            <v>10614496.330000002</v>
          </cell>
          <cell r="AF95">
            <v>0</v>
          </cell>
          <cell r="AO95">
            <v>70873089.159999996</v>
          </cell>
          <cell r="AQ95">
            <v>321838165.42999995</v>
          </cell>
          <cell r="AU95">
            <v>11492906.24</v>
          </cell>
          <cell r="AV95">
            <v>2828696.32</v>
          </cell>
          <cell r="AW95">
            <v>153909273.47000003</v>
          </cell>
          <cell r="AX95">
            <v>0</v>
          </cell>
          <cell r="AY95">
            <v>0</v>
          </cell>
          <cell r="AZ95">
            <v>168230876.03</v>
          </cell>
          <cell r="BD95">
            <v>68282714.969999999</v>
          </cell>
          <cell r="BE95">
            <v>2794107.39</v>
          </cell>
          <cell r="BF95">
            <v>4512924</v>
          </cell>
          <cell r="BG95">
            <v>0</v>
          </cell>
          <cell r="BH95">
            <v>8306409.9099999992</v>
          </cell>
          <cell r="BI95">
            <v>1331052.94</v>
          </cell>
          <cell r="BJ95">
            <v>2828696.32</v>
          </cell>
          <cell r="BK95">
            <v>0</v>
          </cell>
          <cell r="BL95">
            <v>88055905.530000001</v>
          </cell>
          <cell r="BN95">
            <v>71076822.359999999</v>
          </cell>
          <cell r="BO95">
            <v>1123179.76</v>
          </cell>
          <cell r="BP95">
            <v>0</v>
          </cell>
          <cell r="BQ95">
            <v>0</v>
          </cell>
          <cell r="BR95">
            <v>10720518.930000002</v>
          </cell>
          <cell r="BS95">
            <v>0</v>
          </cell>
          <cell r="BT95">
            <v>2965903.11</v>
          </cell>
          <cell r="BU95">
            <v>48165.599999999999</v>
          </cell>
          <cell r="BV95">
            <v>0</v>
          </cell>
          <cell r="BW95">
            <v>0</v>
          </cell>
          <cell r="BX95">
            <v>4512924</v>
          </cell>
          <cell r="BY95">
            <v>9637462.8499999996</v>
          </cell>
          <cell r="BZ95">
            <v>0</v>
          </cell>
          <cell r="CA95">
            <v>100084976.61000001</v>
          </cell>
          <cell r="CC95">
            <v>31013.4</v>
          </cell>
          <cell r="CD95">
            <v>33069.29</v>
          </cell>
          <cell r="CE95">
            <v>15899539.310000002</v>
          </cell>
          <cell r="CF95">
            <v>15963622</v>
          </cell>
          <cell r="CH95">
            <v>0</v>
          </cell>
          <cell r="CP95">
            <v>592316.92000000004</v>
          </cell>
          <cell r="CQ95">
            <v>44652360.009999998</v>
          </cell>
          <cell r="CR95">
            <v>3794069.22</v>
          </cell>
          <cell r="CS95">
            <v>9825583.459999999</v>
          </cell>
          <cell r="CT95">
            <v>58864329.609999999</v>
          </cell>
          <cell r="CV95">
            <v>15525.46</v>
          </cell>
          <cell r="CW95">
            <v>-7179.11</v>
          </cell>
          <cell r="CX95">
            <v>152794.39000000001</v>
          </cell>
          <cell r="CY95">
            <v>3640.53</v>
          </cell>
          <cell r="CZ95">
            <v>164781.26999999999</v>
          </cell>
          <cell r="DB95">
            <v>47698.400000000001</v>
          </cell>
          <cell r="DC95">
            <v>392992.55</v>
          </cell>
          <cell r="DD95">
            <v>0</v>
          </cell>
          <cell r="DF95">
            <v>440690.95</v>
          </cell>
          <cell r="DH95">
            <v>59469801.829999998</v>
          </cell>
          <cell r="DN95">
            <v>-19588803</v>
          </cell>
          <cell r="DO95">
            <v>0</v>
          </cell>
          <cell r="DP95">
            <v>-3111099.04</v>
          </cell>
          <cell r="DR95">
            <v>-3111099.04</v>
          </cell>
          <cell r="DS95">
            <v>0</v>
          </cell>
          <cell r="DT95">
            <v>0</v>
          </cell>
          <cell r="DU95">
            <v>0</v>
          </cell>
          <cell r="DV95">
            <v>-3111099.04</v>
          </cell>
          <cell r="DW95">
            <v>0</v>
          </cell>
          <cell r="DY95">
            <v>0</v>
          </cell>
          <cell r="DZ95">
            <v>10720518.930000002</v>
          </cell>
          <cell r="EB95">
            <v>0</v>
          </cell>
        </row>
        <row r="96">
          <cell r="C96">
            <v>2006</v>
          </cell>
          <cell r="D96">
            <v>17897713.700000003</v>
          </cell>
          <cell r="E96">
            <v>45012118.70000001</v>
          </cell>
          <cell r="F96">
            <v>-7609611.2800000003</v>
          </cell>
          <cell r="G96">
            <v>-9204.14</v>
          </cell>
          <cell r="H96">
            <v>-21887.96</v>
          </cell>
          <cell r="I96">
            <v>-108167.64</v>
          </cell>
          <cell r="J96">
            <v>75779007.810000002</v>
          </cell>
          <cell r="K96">
            <v>103389528.73</v>
          </cell>
          <cell r="L96">
            <v>13024860.539999999</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247354358.46000001</v>
          </cell>
          <cell r="AC96">
            <v>32355852.25</v>
          </cell>
          <cell r="AD96">
            <v>1234679.4099999999</v>
          </cell>
          <cell r="AE96">
            <v>7752746.5499999998</v>
          </cell>
          <cell r="AF96">
            <v>0</v>
          </cell>
          <cell r="AO96">
            <v>41343278.209999993</v>
          </cell>
          <cell r="AQ96">
            <v>288697636.67000002</v>
          </cell>
          <cell r="AU96">
            <v>3134322.46</v>
          </cell>
          <cell r="AV96">
            <v>173650.3</v>
          </cell>
          <cell r="AW96">
            <v>99986303.62000002</v>
          </cell>
          <cell r="AX96">
            <v>95252.35</v>
          </cell>
          <cell r="AY96">
            <v>0</v>
          </cell>
          <cell r="AZ96">
            <v>103389528.73</v>
          </cell>
          <cell r="BD96">
            <v>46078579.260000005</v>
          </cell>
          <cell r="BE96">
            <v>3306051.28</v>
          </cell>
          <cell r="BF96">
            <v>4226612.5</v>
          </cell>
          <cell r="BG96">
            <v>0</v>
          </cell>
          <cell r="BH96">
            <v>7796271.5500000007</v>
          </cell>
          <cell r="BI96">
            <v>357093.45</v>
          </cell>
          <cell r="BJ96">
            <v>173650.3</v>
          </cell>
          <cell r="BK96">
            <v>0</v>
          </cell>
          <cell r="BL96">
            <v>61938258.340000011</v>
          </cell>
          <cell r="BN96">
            <v>49384630.540000007</v>
          </cell>
          <cell r="BO96">
            <v>528520.87</v>
          </cell>
          <cell r="BP96">
            <v>5674.27</v>
          </cell>
          <cell r="BQ96">
            <v>0</v>
          </cell>
          <cell r="BR96">
            <v>11632715.18</v>
          </cell>
          <cell r="BS96">
            <v>0</v>
          </cell>
          <cell r="BT96">
            <v>1819240.97</v>
          </cell>
          <cell r="BU96">
            <v>28248.48</v>
          </cell>
          <cell r="BV96">
            <v>0</v>
          </cell>
          <cell r="BW96">
            <v>0</v>
          </cell>
          <cell r="BX96">
            <v>4226612.5</v>
          </cell>
          <cell r="BY96">
            <v>8153365.0000000009</v>
          </cell>
          <cell r="BZ96">
            <v>0</v>
          </cell>
          <cell r="CA96">
            <v>75779007.810000002</v>
          </cell>
          <cell r="CC96">
            <v>11277.6</v>
          </cell>
          <cell r="CD96">
            <v>67622.259999999995</v>
          </cell>
          <cell r="CE96">
            <v>12945960.679999998</v>
          </cell>
          <cell r="CF96">
            <v>13024860.539999999</v>
          </cell>
          <cell r="CH96">
            <v>0</v>
          </cell>
          <cell r="CP96">
            <v>251124.16</v>
          </cell>
          <cell r="CQ96">
            <v>28021250.829999998</v>
          </cell>
          <cell r="CR96">
            <v>3361302.8</v>
          </cell>
          <cell r="CS96">
            <v>0</v>
          </cell>
          <cell r="CT96">
            <v>31633677.789999999</v>
          </cell>
          <cell r="CV96">
            <v>15825.64</v>
          </cell>
          <cell r="CW96">
            <v>75610.259999999995</v>
          </cell>
          <cell r="CX96">
            <v>109317.8</v>
          </cell>
          <cell r="CY96">
            <v>0</v>
          </cell>
          <cell r="CZ96">
            <v>200753.7</v>
          </cell>
          <cell r="DB96">
            <v>17174.23</v>
          </cell>
          <cell r="DC96">
            <v>500925.47</v>
          </cell>
          <cell r="DD96">
            <v>3321.06</v>
          </cell>
          <cell r="DF96">
            <v>521420.76</v>
          </cell>
          <cell r="DH96">
            <v>32355852.25</v>
          </cell>
          <cell r="DN96">
            <v>45004306.70000001</v>
          </cell>
          <cell r="DO96">
            <v>7812</v>
          </cell>
          <cell r="DP96">
            <v>16404969.290000001</v>
          </cell>
          <cell r="DR96">
            <v>13730184.030000001</v>
          </cell>
          <cell r="DS96">
            <v>0</v>
          </cell>
          <cell r="DT96">
            <v>0</v>
          </cell>
          <cell r="DU96">
            <v>4167529.67</v>
          </cell>
          <cell r="DV96">
            <v>17897713.700000003</v>
          </cell>
          <cell r="DW96">
            <v>2705293</v>
          </cell>
          <cell r="DY96">
            <v>0</v>
          </cell>
          <cell r="DZ96">
            <v>11632715.18</v>
          </cell>
          <cell r="EB96">
            <v>0</v>
          </cell>
        </row>
        <row r="97">
          <cell r="C97">
            <v>2007</v>
          </cell>
          <cell r="D97">
            <v>-13404744.359999998</v>
          </cell>
          <cell r="E97">
            <v>55903675.850000024</v>
          </cell>
          <cell r="F97">
            <v>-1272328.48</v>
          </cell>
          <cell r="G97">
            <v>-19.62</v>
          </cell>
          <cell r="H97">
            <v>766.06000000000006</v>
          </cell>
          <cell r="I97">
            <v>0</v>
          </cell>
          <cell r="J97">
            <v>71006855.890000015</v>
          </cell>
          <cell r="K97">
            <v>97433609.930000007</v>
          </cell>
          <cell r="L97">
            <v>3869709.66</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213537524.93000007</v>
          </cell>
          <cell r="AC97">
            <v>24924603.619999997</v>
          </cell>
          <cell r="AD97">
            <v>1584413.1900000002</v>
          </cell>
          <cell r="AE97">
            <v>1271582.04</v>
          </cell>
          <cell r="AF97">
            <v>0</v>
          </cell>
          <cell r="AO97">
            <v>27780598.849999994</v>
          </cell>
          <cell r="AQ97">
            <v>241318123.78000006</v>
          </cell>
          <cell r="AU97">
            <v>15375796.640000002</v>
          </cell>
          <cell r="AV97">
            <v>1533730.67</v>
          </cell>
          <cell r="AW97">
            <v>80524082.61999999</v>
          </cell>
          <cell r="AX97">
            <v>0</v>
          </cell>
          <cell r="AY97">
            <v>0</v>
          </cell>
          <cell r="AZ97">
            <v>97433609.929999977</v>
          </cell>
          <cell r="BD97">
            <v>48410679.300000004</v>
          </cell>
          <cell r="BE97">
            <v>1128039.8400000001</v>
          </cell>
          <cell r="BF97">
            <v>3301907.12</v>
          </cell>
          <cell r="BG97">
            <v>0</v>
          </cell>
          <cell r="BH97">
            <v>4476233.08</v>
          </cell>
          <cell r="BI97">
            <v>234655.86000000002</v>
          </cell>
          <cell r="BJ97">
            <v>734912.03</v>
          </cell>
          <cell r="BK97">
            <v>798818.64</v>
          </cell>
          <cell r="BL97">
            <v>59085245.869999997</v>
          </cell>
          <cell r="BN97">
            <v>49538719.140000001</v>
          </cell>
          <cell r="BO97">
            <v>339138.50999999995</v>
          </cell>
          <cell r="BP97">
            <v>0</v>
          </cell>
          <cell r="BQ97">
            <v>0</v>
          </cell>
          <cell r="BR97">
            <v>11549360.590000002</v>
          </cell>
          <cell r="BS97">
            <v>798818.64</v>
          </cell>
          <cell r="BT97">
            <v>739953.85000000009</v>
          </cell>
          <cell r="BU97">
            <v>28069.100000000002</v>
          </cell>
          <cell r="BV97">
            <v>0</v>
          </cell>
          <cell r="BW97">
            <v>0</v>
          </cell>
          <cell r="BX97">
            <v>3301907.12</v>
          </cell>
          <cell r="BY97">
            <v>4710888.9400000004</v>
          </cell>
          <cell r="BZ97">
            <v>0</v>
          </cell>
          <cell r="CA97">
            <v>71006855.889999986</v>
          </cell>
          <cell r="CC97">
            <v>3759.2</v>
          </cell>
          <cell r="CD97">
            <v>59449.17</v>
          </cell>
          <cell r="CE97">
            <v>3806501.29</v>
          </cell>
          <cell r="CF97">
            <v>3869709.66</v>
          </cell>
          <cell r="CH97">
            <v>0</v>
          </cell>
          <cell r="CP97">
            <v>791301.79</v>
          </cell>
          <cell r="CQ97">
            <v>20645653.490000002</v>
          </cell>
          <cell r="CR97">
            <v>2110606.08</v>
          </cell>
          <cell r="CS97">
            <v>0</v>
          </cell>
          <cell r="CT97">
            <v>23547561.359999999</v>
          </cell>
          <cell r="CV97">
            <v>19718.8</v>
          </cell>
          <cell r="CW97">
            <v>-4105.63</v>
          </cell>
          <cell r="CX97">
            <v>794044.20000000007</v>
          </cell>
          <cell r="CY97">
            <v>0</v>
          </cell>
          <cell r="CZ97">
            <v>809657.37</v>
          </cell>
          <cell r="DB97">
            <v>9863.3200000000015</v>
          </cell>
          <cell r="DC97">
            <v>555630.25</v>
          </cell>
          <cell r="DD97">
            <v>1891.3200000000002</v>
          </cell>
          <cell r="DE97">
            <v>0</v>
          </cell>
          <cell r="DF97">
            <v>567384.89</v>
          </cell>
          <cell r="DH97">
            <v>24924603.619999997</v>
          </cell>
          <cell r="DN97">
            <v>55833459.850000024</v>
          </cell>
          <cell r="DO97">
            <v>70216</v>
          </cell>
          <cell r="DP97">
            <v>55903675.850000024</v>
          </cell>
          <cell r="DR97">
            <v>5897237.5899999999</v>
          </cell>
          <cell r="DS97">
            <v>-9752.5</v>
          </cell>
          <cell r="DT97">
            <v>52283.46</v>
          </cell>
          <cell r="DU97">
            <v>-19344317.720000006</v>
          </cell>
          <cell r="DV97">
            <v>-13404549.170000004</v>
          </cell>
          <cell r="DW97">
            <v>-16069022.159999996</v>
          </cell>
          <cell r="DY97">
            <v>-1332178.1200000001</v>
          </cell>
          <cell r="DZ97">
            <v>10217182.470000001</v>
          </cell>
          <cell r="EB97">
            <v>0</v>
          </cell>
        </row>
        <row r="98">
          <cell r="C98">
            <v>2008</v>
          </cell>
          <cell r="D98">
            <v>21621108.25999999</v>
          </cell>
          <cell r="E98">
            <v>37396246.330000013</v>
          </cell>
          <cell r="F98">
            <v>0</v>
          </cell>
          <cell r="G98">
            <v>0</v>
          </cell>
          <cell r="H98">
            <v>0</v>
          </cell>
          <cell r="I98">
            <v>0</v>
          </cell>
          <cell r="J98">
            <v>95499690.209999979</v>
          </cell>
          <cell r="K98">
            <v>147830865.53000006</v>
          </cell>
          <cell r="L98">
            <v>10622278.18</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312970188.51000005</v>
          </cell>
          <cell r="AC98">
            <v>14438556.140000001</v>
          </cell>
          <cell r="AD98">
            <v>6677270.3200000003</v>
          </cell>
          <cell r="AE98">
            <v>0</v>
          </cell>
          <cell r="AF98">
            <v>0</v>
          </cell>
          <cell r="AO98">
            <v>21115826.459999997</v>
          </cell>
          <cell r="AQ98">
            <v>334086014.97000003</v>
          </cell>
          <cell r="AU98">
            <v>27487075.620000001</v>
          </cell>
          <cell r="AV98">
            <v>20189275.690000001</v>
          </cell>
          <cell r="AW98">
            <v>99032204.979999989</v>
          </cell>
          <cell r="AX98">
            <v>1122309.2399999998</v>
          </cell>
          <cell r="AY98">
            <v>0</v>
          </cell>
          <cell r="AZ98">
            <v>147830865.53000003</v>
          </cell>
          <cell r="BD98">
            <v>39884060.810000002</v>
          </cell>
          <cell r="BE98">
            <v>700061.82000000007</v>
          </cell>
          <cell r="BF98">
            <v>1856287.65</v>
          </cell>
          <cell r="BG98">
            <v>0</v>
          </cell>
          <cell r="BH98">
            <v>1613163.2200000002</v>
          </cell>
          <cell r="BI98">
            <v>263352.13</v>
          </cell>
          <cell r="BJ98">
            <v>20189275.690000001</v>
          </cell>
          <cell r="BK98">
            <v>37222416.889999993</v>
          </cell>
          <cell r="BL98">
            <v>101728618.21000001</v>
          </cell>
          <cell r="BN98">
            <v>40584122.629999995</v>
          </cell>
          <cell r="BO98">
            <v>0</v>
          </cell>
          <cell r="BP98">
            <v>0</v>
          </cell>
          <cell r="BQ98">
            <v>0</v>
          </cell>
          <cell r="BR98">
            <v>14055188.880000001</v>
          </cell>
          <cell r="BS98">
            <v>36100107.650000006</v>
          </cell>
          <cell r="BT98">
            <v>1005303.3</v>
          </cell>
          <cell r="BU98">
            <v>22164.75</v>
          </cell>
          <cell r="BV98">
            <v>0</v>
          </cell>
          <cell r="BW98">
            <v>0</v>
          </cell>
          <cell r="BX98">
            <v>1856287.65</v>
          </cell>
          <cell r="BY98">
            <v>1876515.3500000003</v>
          </cell>
          <cell r="BZ98">
            <v>0</v>
          </cell>
          <cell r="CA98">
            <v>95499690.209999993</v>
          </cell>
          <cell r="CC98">
            <v>0</v>
          </cell>
          <cell r="CD98">
            <v>178792.13</v>
          </cell>
          <cell r="CE98">
            <v>10443486.050000001</v>
          </cell>
          <cell r="CF98">
            <v>10622278.18</v>
          </cell>
          <cell r="CH98">
            <v>0</v>
          </cell>
          <cell r="CP98">
            <v>171922.16999999998</v>
          </cell>
          <cell r="CQ98">
            <v>11594610.760000002</v>
          </cell>
          <cell r="CR98">
            <v>2233968.4299999997</v>
          </cell>
          <cell r="CS98">
            <v>0</v>
          </cell>
          <cell r="CT98">
            <v>14000501.360000003</v>
          </cell>
          <cell r="CV98">
            <v>0</v>
          </cell>
          <cell r="CW98">
            <v>-8906.619999999999</v>
          </cell>
          <cell r="CX98">
            <v>359579.32999999996</v>
          </cell>
          <cell r="CY98">
            <v>0</v>
          </cell>
          <cell r="CZ98">
            <v>350672.71</v>
          </cell>
          <cell r="DB98">
            <v>2740.81</v>
          </cell>
          <cell r="DC98">
            <v>72611.66</v>
          </cell>
          <cell r="DD98">
            <v>12029.599999999999</v>
          </cell>
          <cell r="DE98">
            <v>0</v>
          </cell>
          <cell r="DF98">
            <v>87382.069999999992</v>
          </cell>
          <cell r="DH98">
            <v>14438556.140000001</v>
          </cell>
          <cell r="DN98">
            <v>37304062.330000013</v>
          </cell>
          <cell r="DO98">
            <v>92184</v>
          </cell>
          <cell r="DP98">
            <v>37396246.330000013</v>
          </cell>
          <cell r="DR98">
            <v>21120352.979999997</v>
          </cell>
          <cell r="DS98">
            <v>17928</v>
          </cell>
          <cell r="DT98">
            <v>140481.35999999999</v>
          </cell>
          <cell r="DU98">
            <v>345085.58999999438</v>
          </cell>
          <cell r="DV98">
            <v>21623847.929999992</v>
          </cell>
          <cell r="DW98">
            <v>20134465.569999985</v>
          </cell>
          <cell r="DY98">
            <v>0</v>
          </cell>
          <cell r="DZ98">
            <v>14055188.880000001</v>
          </cell>
          <cell r="EB98">
            <v>229215.92</v>
          </cell>
        </row>
        <row r="99">
          <cell r="C99">
            <v>2009</v>
          </cell>
          <cell r="D99">
            <v>69095074.140000001</v>
          </cell>
          <cell r="E99">
            <v>49952829.339999996</v>
          </cell>
          <cell r="F99">
            <v>0</v>
          </cell>
          <cell r="G99">
            <v>0</v>
          </cell>
          <cell r="H99">
            <v>0</v>
          </cell>
          <cell r="I99">
            <v>0</v>
          </cell>
          <cell r="J99">
            <v>37679602.160000004</v>
          </cell>
          <cell r="K99">
            <v>49527042.540000014</v>
          </cell>
          <cell r="L99">
            <v>7793375.5600000005</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214047923.74000001</v>
          </cell>
          <cell r="AC99">
            <v>11547008.619999999</v>
          </cell>
          <cell r="AD99">
            <v>474161.55</v>
          </cell>
          <cell r="AE99">
            <v>0</v>
          </cell>
          <cell r="AF99">
            <v>0</v>
          </cell>
          <cell r="AO99">
            <v>12021170.170000002</v>
          </cell>
          <cell r="AQ99">
            <v>226069093.91000003</v>
          </cell>
          <cell r="AU99">
            <v>9278527.6999999993</v>
          </cell>
          <cell r="AV99">
            <v>8070181.8500000006</v>
          </cell>
          <cell r="AW99">
            <v>31675365.579999994</v>
          </cell>
          <cell r="AX99">
            <v>488778.14000000007</v>
          </cell>
          <cell r="AY99">
            <v>14189.270000000006</v>
          </cell>
          <cell r="AZ99">
            <v>49527042.540000007</v>
          </cell>
          <cell r="BD99">
            <v>8909844.8000000007</v>
          </cell>
          <cell r="BE99">
            <v>977008.72</v>
          </cell>
          <cell r="BF99">
            <v>11845715.200000001</v>
          </cell>
          <cell r="BG99">
            <v>0</v>
          </cell>
          <cell r="BH99">
            <v>2737243.37</v>
          </cell>
          <cell r="BI99">
            <v>108090.4</v>
          </cell>
          <cell r="BJ99">
            <v>8070181.8500000006</v>
          </cell>
          <cell r="BK99">
            <v>12284503.070000004</v>
          </cell>
          <cell r="BL99">
            <v>44932587.410000011</v>
          </cell>
          <cell r="BN99">
            <v>9886853.5199999996</v>
          </cell>
          <cell r="BO99">
            <v>0</v>
          </cell>
          <cell r="BP99">
            <v>277405.21999999997</v>
          </cell>
          <cell r="BQ99">
            <v>0</v>
          </cell>
          <cell r="BR99">
            <v>0</v>
          </cell>
          <cell r="BS99">
            <v>3286970.68</v>
          </cell>
          <cell r="BT99">
            <v>821876.25</v>
          </cell>
          <cell r="BU99">
            <v>0</v>
          </cell>
          <cell r="BV99">
            <v>484098.49000000005</v>
          </cell>
          <cell r="BW99">
            <v>0</v>
          </cell>
          <cell r="BX99">
            <v>11845715.200000001</v>
          </cell>
          <cell r="BY99">
            <v>2845333.77</v>
          </cell>
          <cell r="BZ99">
            <v>8231349.0300000031</v>
          </cell>
          <cell r="CA99">
            <v>37679602.160000004</v>
          </cell>
          <cell r="CC99">
            <v>0</v>
          </cell>
          <cell r="CD99">
            <v>33075.199999999997</v>
          </cell>
          <cell r="CE99">
            <v>7760300.3600000003</v>
          </cell>
          <cell r="CF99">
            <v>7793375.5600000005</v>
          </cell>
          <cell r="CH99">
            <v>0</v>
          </cell>
          <cell r="CP99">
            <v>0</v>
          </cell>
          <cell r="CQ99">
            <v>11322696.840000002</v>
          </cell>
          <cell r="CR99">
            <v>35957.040000000001</v>
          </cell>
          <cell r="CS99">
            <v>0</v>
          </cell>
          <cell r="CT99">
            <v>11358653.880000003</v>
          </cell>
          <cell r="CV99">
            <v>0</v>
          </cell>
          <cell r="CW99">
            <v>38033.829999999994</v>
          </cell>
          <cell r="CX99">
            <v>43080.619999999995</v>
          </cell>
          <cell r="CY99">
            <v>0</v>
          </cell>
          <cell r="CZ99">
            <v>81114.45</v>
          </cell>
          <cell r="DB99">
            <v>0</v>
          </cell>
          <cell r="DC99">
            <v>99698.349999999991</v>
          </cell>
          <cell r="DD99">
            <v>7541.9400000000005</v>
          </cell>
          <cell r="DE99">
            <v>0</v>
          </cell>
          <cell r="DF99">
            <v>107240.29</v>
          </cell>
          <cell r="DH99">
            <v>11547008.619999999</v>
          </cell>
          <cell r="DN99">
            <v>49907964.339999996</v>
          </cell>
          <cell r="DO99">
            <v>44865</v>
          </cell>
          <cell r="DP99">
            <v>49952829.339999996</v>
          </cell>
          <cell r="DR99">
            <v>66976476.970000006</v>
          </cell>
          <cell r="DS99">
            <v>0</v>
          </cell>
          <cell r="DT99">
            <v>143134.50000000003</v>
          </cell>
          <cell r="DU99">
            <v>1979595.63</v>
          </cell>
          <cell r="DV99">
            <v>69099207.100000009</v>
          </cell>
          <cell r="DW99">
            <v>1227356.4399999997</v>
          </cell>
          <cell r="DY99">
            <v>0</v>
          </cell>
          <cell r="DZ99">
            <v>0</v>
          </cell>
          <cell r="EB99">
            <v>0</v>
          </cell>
        </row>
        <row r="100">
          <cell r="C100">
            <v>2010</v>
          </cell>
          <cell r="D100">
            <v>1141660.4899999993</v>
          </cell>
          <cell r="E100">
            <v>3696461.79</v>
          </cell>
          <cell r="F100">
            <v>0</v>
          </cell>
          <cell r="G100">
            <v>0</v>
          </cell>
          <cell r="H100">
            <v>0</v>
          </cell>
          <cell r="I100">
            <v>0</v>
          </cell>
          <cell r="J100">
            <v>15930089.210000005</v>
          </cell>
          <cell r="K100">
            <v>5569719.8599999975</v>
          </cell>
          <cell r="L100">
            <v>582726.06000000006</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26920657.41</v>
          </cell>
          <cell r="AC100">
            <v>1788264.9599999997</v>
          </cell>
          <cell r="AD100">
            <v>1078923.75</v>
          </cell>
          <cell r="AE100">
            <v>0</v>
          </cell>
          <cell r="AF100">
            <v>0</v>
          </cell>
          <cell r="AI100">
            <v>0</v>
          </cell>
          <cell r="AJ100">
            <v>0</v>
          </cell>
          <cell r="AK100">
            <v>0</v>
          </cell>
          <cell r="AL100">
            <v>0</v>
          </cell>
          <cell r="AM100">
            <v>0</v>
          </cell>
          <cell r="AN100">
            <v>0</v>
          </cell>
          <cell r="AO100">
            <v>2867188.71</v>
          </cell>
          <cell r="AQ100">
            <v>29787846.119999997</v>
          </cell>
          <cell r="AU100">
            <v>1802905.6000000001</v>
          </cell>
          <cell r="AV100">
            <v>-18231.32</v>
          </cell>
          <cell r="AW100">
            <v>3778276.9399999995</v>
          </cell>
          <cell r="AX100">
            <v>6768.6399999999994</v>
          </cell>
          <cell r="AY100">
            <v>0</v>
          </cell>
          <cell r="AZ100">
            <v>5569719.8599999994</v>
          </cell>
          <cell r="BD100">
            <v>0</v>
          </cell>
          <cell r="BE100">
            <v>0</v>
          </cell>
          <cell r="BF100">
            <v>0</v>
          </cell>
          <cell r="BG100">
            <v>0</v>
          </cell>
          <cell r="BH100">
            <v>0</v>
          </cell>
          <cell r="BI100">
            <v>0</v>
          </cell>
          <cell r="BJ100">
            <v>-18231.32</v>
          </cell>
          <cell r="BK100">
            <v>11207931.020000003</v>
          </cell>
          <cell r="BL100">
            <v>11189699.700000003</v>
          </cell>
          <cell r="BN100">
            <v>0</v>
          </cell>
          <cell r="BO100">
            <v>0</v>
          </cell>
          <cell r="BP100">
            <v>0</v>
          </cell>
          <cell r="BQ100">
            <v>0</v>
          </cell>
          <cell r="BR100">
            <v>0</v>
          </cell>
          <cell r="BS100">
            <v>0</v>
          </cell>
          <cell r="BT100">
            <v>190044</v>
          </cell>
          <cell r="BU100">
            <v>0</v>
          </cell>
          <cell r="BV100">
            <v>4442352.33</v>
          </cell>
          <cell r="BW100">
            <v>0</v>
          </cell>
          <cell r="BX100">
            <v>0</v>
          </cell>
          <cell r="BY100">
            <v>0</v>
          </cell>
          <cell r="BZ100">
            <v>11297692.880000003</v>
          </cell>
          <cell r="CA100">
            <v>15930089.210000003</v>
          </cell>
          <cell r="CC100">
            <v>0</v>
          </cell>
          <cell r="CD100">
            <v>56928.01</v>
          </cell>
          <cell r="CE100">
            <v>525798.04999999993</v>
          </cell>
          <cell r="CF100">
            <v>582726.06000000006</v>
          </cell>
          <cell r="CH100">
            <v>0</v>
          </cell>
          <cell r="CP100">
            <v>0</v>
          </cell>
          <cell r="CQ100">
            <v>1758657.4799999997</v>
          </cell>
          <cell r="CR100">
            <v>0</v>
          </cell>
          <cell r="CS100">
            <v>0</v>
          </cell>
          <cell r="CT100">
            <v>1758657.4799999997</v>
          </cell>
          <cell r="CV100">
            <v>0</v>
          </cell>
          <cell r="CW100">
            <v>13693.16</v>
          </cell>
          <cell r="CX100">
            <v>0</v>
          </cell>
          <cell r="CY100">
            <v>0</v>
          </cell>
          <cell r="CZ100">
            <v>13693.16</v>
          </cell>
          <cell r="DB100">
            <v>0</v>
          </cell>
          <cell r="DC100">
            <v>15914.320000000003</v>
          </cell>
          <cell r="DD100">
            <v>0</v>
          </cell>
          <cell r="DE100">
            <v>0</v>
          </cell>
          <cell r="DF100">
            <v>15914.320000000003</v>
          </cell>
          <cell r="DH100">
            <v>1788264.9599999997</v>
          </cell>
          <cell r="DN100">
            <v>3689381.79</v>
          </cell>
          <cell r="DO100">
            <v>7080</v>
          </cell>
          <cell r="DP100">
            <v>3696461.79</v>
          </cell>
          <cell r="DR100">
            <v>276997.79999999993</v>
          </cell>
          <cell r="DS100">
            <v>14927.06</v>
          </cell>
          <cell r="DT100">
            <v>-1346.4499999999998</v>
          </cell>
          <cell r="DU100">
            <v>834953.05999999901</v>
          </cell>
          <cell r="DV100">
            <v>1125531.4699999988</v>
          </cell>
          <cell r="DW100">
            <v>1008671.4099999989</v>
          </cell>
          <cell r="DY100">
            <v>0</v>
          </cell>
          <cell r="DZ100">
            <v>0</v>
          </cell>
          <cell r="EB100">
            <v>0</v>
          </cell>
        </row>
        <row r="101">
          <cell r="C101" t="str">
            <v>End of Jan10</v>
          </cell>
          <cell r="D101">
            <v>66906467.450000018</v>
          </cell>
          <cell r="E101">
            <v>50469519.539999999</v>
          </cell>
          <cell r="F101">
            <v>0</v>
          </cell>
          <cell r="G101">
            <v>0</v>
          </cell>
          <cell r="H101">
            <v>0</v>
          </cell>
          <cell r="I101">
            <v>0</v>
          </cell>
          <cell r="J101">
            <v>36095503.910000004</v>
          </cell>
          <cell r="K101">
            <v>41652719.920000002</v>
          </cell>
          <cell r="L101">
            <v>7690632.3000000007</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202814843.12</v>
          </cell>
          <cell r="AC101">
            <v>7848928.209999999</v>
          </cell>
          <cell r="AD101">
            <v>1437003.78</v>
          </cell>
          <cell r="AE101">
            <v>0</v>
          </cell>
          <cell r="AF101">
            <v>0</v>
          </cell>
          <cell r="AO101">
            <v>9285931.9900000002</v>
          </cell>
          <cell r="AQ101">
            <v>212100775.10999995</v>
          </cell>
          <cell r="AU101">
            <v>10291139.92</v>
          </cell>
          <cell r="AV101">
            <v>7111948.6699999999</v>
          </cell>
          <cell r="AW101">
            <v>23743155.560000002</v>
          </cell>
          <cell r="AX101">
            <v>492286.50000000006</v>
          </cell>
          <cell r="AY101">
            <v>14189.270000000006</v>
          </cell>
          <cell r="AZ101">
            <v>41652719.920000002</v>
          </cell>
          <cell r="BD101">
            <v>8706630.5600000005</v>
          </cell>
          <cell r="BE101">
            <v>977008.72</v>
          </cell>
          <cell r="BF101">
            <v>6414538.4199999999</v>
          </cell>
          <cell r="BG101">
            <v>0</v>
          </cell>
          <cell r="BH101">
            <v>2737243.37</v>
          </cell>
          <cell r="BI101">
            <v>108090.4</v>
          </cell>
          <cell r="BJ101">
            <v>7111948.6699999999</v>
          </cell>
          <cell r="BK101">
            <v>14510140.050000004</v>
          </cell>
          <cell r="BL101">
            <v>40565600.190000013</v>
          </cell>
          <cell r="BN101">
            <v>9683639.2799999993</v>
          </cell>
          <cell r="BO101">
            <v>0</v>
          </cell>
          <cell r="BP101">
            <v>277405.21999999997</v>
          </cell>
          <cell r="BQ101">
            <v>0</v>
          </cell>
          <cell r="BR101">
            <v>0</v>
          </cell>
          <cell r="BS101">
            <v>798818.64</v>
          </cell>
          <cell r="BT101">
            <v>827286.75</v>
          </cell>
          <cell r="BU101">
            <v>0</v>
          </cell>
          <cell r="BV101">
            <v>2264101.54</v>
          </cell>
          <cell r="BW101">
            <v>0</v>
          </cell>
          <cell r="BX101">
            <v>6414538.4199999999</v>
          </cell>
          <cell r="BY101">
            <v>2845333.77</v>
          </cell>
          <cell r="BZ101">
            <v>13783198.930000003</v>
          </cell>
          <cell r="CA101">
            <v>36095503.910000004</v>
          </cell>
          <cell r="CC101">
            <v>0</v>
          </cell>
          <cell r="CD101">
            <v>83677.64</v>
          </cell>
          <cell r="CE101">
            <v>7606954.6600000011</v>
          </cell>
          <cell r="CF101">
            <v>7690632.3000000007</v>
          </cell>
          <cell r="CH101">
            <v>0</v>
          </cell>
          <cell r="CP101">
            <v>0</v>
          </cell>
          <cell r="CQ101">
            <v>7612896.46</v>
          </cell>
          <cell r="CR101">
            <v>33917.630000000005</v>
          </cell>
          <cell r="CS101">
            <v>0</v>
          </cell>
          <cell r="CT101">
            <v>7646814.0900000008</v>
          </cell>
          <cell r="CV101">
            <v>0</v>
          </cell>
          <cell r="CW101">
            <v>46465.819999999992</v>
          </cell>
          <cell r="CX101">
            <v>43080.619999999995</v>
          </cell>
          <cell r="CY101">
            <v>0</v>
          </cell>
          <cell r="CZ101">
            <v>89546.44</v>
          </cell>
          <cell r="DB101">
            <v>0</v>
          </cell>
          <cell r="DC101">
            <v>105025.73999999999</v>
          </cell>
          <cell r="DD101">
            <v>7541.9400000000005</v>
          </cell>
          <cell r="DE101">
            <v>0</v>
          </cell>
          <cell r="DF101">
            <v>112567.67999999999</v>
          </cell>
          <cell r="DH101">
            <v>7848928.209999999</v>
          </cell>
          <cell r="DN101">
            <v>50425534.539999999</v>
          </cell>
          <cell r="DO101">
            <v>43985</v>
          </cell>
          <cell r="DP101">
            <v>50469519.539999999</v>
          </cell>
          <cell r="DR101">
            <v>64764586.330000006</v>
          </cell>
          <cell r="DS101">
            <v>0</v>
          </cell>
          <cell r="DT101">
            <v>140921.55000000002</v>
          </cell>
          <cell r="DU101">
            <v>1989193.4099999997</v>
          </cell>
          <cell r="DV101">
            <v>66894701.290000007</v>
          </cell>
          <cell r="DW101">
            <v>1279017.0799999994</v>
          </cell>
          <cell r="DY101">
            <v>0</v>
          </cell>
          <cell r="DZ101">
            <v>0</v>
          </cell>
          <cell r="EB101">
            <v>0</v>
          </cell>
        </row>
        <row r="105">
          <cell r="C105" t="str">
            <v>Snapshot</v>
          </cell>
          <cell r="D105">
            <v>66937049.590000018</v>
          </cell>
          <cell r="E105">
            <v>50470074.030000001</v>
          </cell>
          <cell r="F105">
            <v>0</v>
          </cell>
          <cell r="G105">
            <v>0</v>
          </cell>
          <cell r="H105">
            <v>0</v>
          </cell>
          <cell r="I105">
            <v>0</v>
          </cell>
          <cell r="J105">
            <v>36109103.109999999</v>
          </cell>
          <cell r="K105">
            <v>41671159.720000006</v>
          </cell>
          <cell r="L105">
            <v>7690632.3000000007</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202878018.75</v>
          </cell>
          <cell r="AC105">
            <v>7848926.4999999991</v>
          </cell>
          <cell r="AD105">
            <v>1499736.3800000001</v>
          </cell>
          <cell r="AE105">
            <v>0</v>
          </cell>
          <cell r="AF105">
            <v>0</v>
          </cell>
          <cell r="AO105">
            <v>9348662.8800000008</v>
          </cell>
          <cell r="AQ105">
            <v>212226681.62999997</v>
          </cell>
          <cell r="AU105">
            <v>10296200.200000003</v>
          </cell>
          <cell r="AV105">
            <v>7134610.2400000002</v>
          </cell>
          <cell r="AW105">
            <v>23733873.510000002</v>
          </cell>
          <cell r="AX105">
            <v>492286.50000000006</v>
          </cell>
          <cell r="AY105">
            <v>14189.270000000006</v>
          </cell>
          <cell r="AZ105">
            <v>41671159.720000006</v>
          </cell>
          <cell r="BD105">
            <v>8706630.5600000005</v>
          </cell>
          <cell r="BE105">
            <v>977008.72</v>
          </cell>
          <cell r="BF105">
            <v>6414538.4199999999</v>
          </cell>
          <cell r="BG105">
            <v>0</v>
          </cell>
          <cell r="BH105">
            <v>2737243.37</v>
          </cell>
          <cell r="BI105">
            <v>108090.4</v>
          </cell>
          <cell r="BJ105">
            <v>7134610.2400000002</v>
          </cell>
          <cell r="BK105">
            <v>14511870.250000004</v>
          </cell>
          <cell r="BL105">
            <v>40589991.960000008</v>
          </cell>
          <cell r="BN105">
            <v>9683639.2799999993</v>
          </cell>
          <cell r="BO105">
            <v>0</v>
          </cell>
          <cell r="BP105">
            <v>277405.21999999997</v>
          </cell>
          <cell r="BQ105">
            <v>0</v>
          </cell>
          <cell r="BR105">
            <v>0</v>
          </cell>
          <cell r="BS105">
            <v>798818.64</v>
          </cell>
          <cell r="BT105">
            <v>827286.75</v>
          </cell>
          <cell r="BU105">
            <v>0</v>
          </cell>
          <cell r="BV105">
            <v>2275910.54</v>
          </cell>
          <cell r="BW105">
            <v>0</v>
          </cell>
          <cell r="BX105">
            <v>6414538.4199999999</v>
          </cell>
          <cell r="BY105">
            <v>2845333.77</v>
          </cell>
          <cell r="BZ105">
            <v>13784989.130000003</v>
          </cell>
          <cell r="CA105">
            <v>36109103.109999999</v>
          </cell>
          <cell r="CC105">
            <v>0</v>
          </cell>
          <cell r="CD105">
            <v>83677.64</v>
          </cell>
          <cell r="CE105">
            <v>7606954.6600000011</v>
          </cell>
          <cell r="CF105">
            <v>7690632.3000000007</v>
          </cell>
          <cell r="CH105">
            <v>0</v>
          </cell>
          <cell r="CP105">
            <v>0</v>
          </cell>
          <cell r="CQ105">
            <v>7612894.8499999996</v>
          </cell>
          <cell r="CR105">
            <v>33917.630000000005</v>
          </cell>
          <cell r="CS105">
            <v>0</v>
          </cell>
          <cell r="CT105">
            <v>7646812.4800000004</v>
          </cell>
          <cell r="CV105">
            <v>0</v>
          </cell>
          <cell r="CW105">
            <v>46502.649999999994</v>
          </cell>
          <cell r="CX105">
            <v>43080.619999999995</v>
          </cell>
          <cell r="CY105">
            <v>0</v>
          </cell>
          <cell r="CZ105">
            <v>89583.26999999999</v>
          </cell>
          <cell r="DB105">
            <v>0</v>
          </cell>
          <cell r="DC105">
            <v>104988.80999999998</v>
          </cell>
          <cell r="DD105">
            <v>7541.9400000000005</v>
          </cell>
          <cell r="DE105">
            <v>0</v>
          </cell>
          <cell r="DF105">
            <v>112530.74999999999</v>
          </cell>
          <cell r="DH105">
            <v>7848926.4999999991</v>
          </cell>
          <cell r="DN105">
            <v>50426089.030000001</v>
          </cell>
          <cell r="DO105">
            <v>43985</v>
          </cell>
          <cell r="DP105">
            <v>50470074.030000001</v>
          </cell>
          <cell r="DR105">
            <v>64764586.330000006</v>
          </cell>
          <cell r="DS105">
            <v>0</v>
          </cell>
          <cell r="DT105">
            <v>140921.55000000002</v>
          </cell>
          <cell r="DU105">
            <v>2033054.8199999998</v>
          </cell>
          <cell r="DV105">
            <v>66938562.70000001</v>
          </cell>
          <cell r="DW105">
            <v>1322878.4899999995</v>
          </cell>
          <cell r="DY105">
            <v>0</v>
          </cell>
          <cell r="DZ105">
            <v>0</v>
          </cell>
          <cell r="EB105">
            <v>0</v>
          </cell>
        </row>
        <row r="106">
          <cell r="C106" t="str">
            <v>CHANGE</v>
          </cell>
          <cell r="D106">
            <v>-30582.140000000596</v>
          </cell>
          <cell r="E106">
            <v>-554.49000000208616</v>
          </cell>
          <cell r="F106">
            <v>0</v>
          </cell>
          <cell r="G106">
            <v>0</v>
          </cell>
          <cell r="H106">
            <v>0</v>
          </cell>
          <cell r="I106">
            <v>0</v>
          </cell>
          <cell r="J106">
            <v>-13599.19999999553</v>
          </cell>
          <cell r="K106">
            <v>-18439.80000000447</v>
          </cell>
          <cell r="L106">
            <v>0</v>
          </cell>
          <cell r="M106">
            <v>0</v>
          </cell>
          <cell r="AA106">
            <v>-63175.629999995232</v>
          </cell>
          <cell r="AC106">
            <v>1.7099999999627471</v>
          </cell>
          <cell r="AD106">
            <v>-62732.600000000093</v>
          </cell>
          <cell r="AE106">
            <v>0</v>
          </cell>
          <cell r="AF106">
            <v>0</v>
          </cell>
          <cell r="AO106">
            <v>-62730.890000000596</v>
          </cell>
          <cell r="AQ106">
            <v>-125906.52000001073</v>
          </cell>
          <cell r="AU106">
            <v>-5060.2800000030547</v>
          </cell>
          <cell r="AV106">
            <v>-22661.570000000298</v>
          </cell>
          <cell r="AW106">
            <v>9282.0500000007451</v>
          </cell>
          <cell r="AX106">
            <v>0</v>
          </cell>
          <cell r="AY106">
            <v>0</v>
          </cell>
          <cell r="AZ106">
            <v>-18439.80000000447</v>
          </cell>
          <cell r="BD106">
            <v>0</v>
          </cell>
          <cell r="BE106">
            <v>0</v>
          </cell>
          <cell r="BF106">
            <v>0</v>
          </cell>
          <cell r="BG106">
            <v>0</v>
          </cell>
          <cell r="BH106">
            <v>0</v>
          </cell>
          <cell r="BI106">
            <v>0</v>
          </cell>
          <cell r="BJ106">
            <v>-22661.570000000298</v>
          </cell>
          <cell r="BK106">
            <v>-1730.1999999992549</v>
          </cell>
          <cell r="BL106">
            <v>-24391.769999995828</v>
          </cell>
          <cell r="BN106">
            <v>0</v>
          </cell>
          <cell r="BO106">
            <v>0</v>
          </cell>
          <cell r="BP106">
            <v>0</v>
          </cell>
          <cell r="BQ106">
            <v>0</v>
          </cell>
          <cell r="BR106">
            <v>0</v>
          </cell>
          <cell r="BS106">
            <v>0</v>
          </cell>
          <cell r="BT106">
            <v>0</v>
          </cell>
          <cell r="BU106">
            <v>0</v>
          </cell>
          <cell r="BV106">
            <v>-11809</v>
          </cell>
          <cell r="BW106">
            <v>0</v>
          </cell>
          <cell r="BX106">
            <v>0</v>
          </cell>
          <cell r="BY106">
            <v>0</v>
          </cell>
          <cell r="BZ106">
            <v>-1790.1999999992549</v>
          </cell>
          <cell r="CA106">
            <v>-13599.19999999553</v>
          </cell>
          <cell r="CC106">
            <v>0</v>
          </cell>
          <cell r="CD106">
            <v>0</v>
          </cell>
          <cell r="CE106">
            <v>0</v>
          </cell>
          <cell r="CF106">
            <v>0</v>
          </cell>
          <cell r="CH106">
            <v>0</v>
          </cell>
          <cell r="CP106">
            <v>0</v>
          </cell>
          <cell r="CQ106">
            <v>1.6100000003352761</v>
          </cell>
          <cell r="CR106">
            <v>0</v>
          </cell>
          <cell r="CS106">
            <v>0</v>
          </cell>
          <cell r="CT106">
            <v>1.6100000003352761</v>
          </cell>
          <cell r="CV106">
            <v>0</v>
          </cell>
          <cell r="CW106">
            <v>-36.830000000001746</v>
          </cell>
          <cell r="CX106">
            <v>0</v>
          </cell>
          <cell r="CY106">
            <v>0</v>
          </cell>
          <cell r="CZ106">
            <v>-36.829999999987194</v>
          </cell>
          <cell r="DB106">
            <v>0</v>
          </cell>
          <cell r="DC106">
            <v>36.930000000007567</v>
          </cell>
          <cell r="DD106">
            <v>0</v>
          </cell>
          <cell r="DF106">
            <v>36.930000000007567</v>
          </cell>
          <cell r="DH106">
            <v>1.7099999999627471</v>
          </cell>
          <cell r="DN106">
            <v>-554.49000000208616</v>
          </cell>
          <cell r="DO106">
            <v>0</v>
          </cell>
          <cell r="DP106">
            <v>-554.49000000208616</v>
          </cell>
          <cell r="DR106">
            <v>0</v>
          </cell>
          <cell r="DS106">
            <v>0</v>
          </cell>
          <cell r="DT106">
            <v>0</v>
          </cell>
          <cell r="DU106">
            <v>-43861.410000000149</v>
          </cell>
          <cell r="DV106">
            <v>-43861.410000003874</v>
          </cell>
          <cell r="DW106">
            <v>-43861.410000000149</v>
          </cell>
          <cell r="DY106">
            <v>0</v>
          </cell>
          <cell r="DZ106">
            <v>0</v>
          </cell>
          <cell r="EB106">
            <v>0</v>
          </cell>
        </row>
        <row r="107">
          <cell r="F107" t="str">
            <v/>
          </cell>
          <cell r="AU107">
            <v>51635.23</v>
          </cell>
          <cell r="AW107">
            <v>7681854.4467079993</v>
          </cell>
          <cell r="BN107">
            <v>9460803.6099999994</v>
          </cell>
          <cell r="BR107">
            <v>161686.7738</v>
          </cell>
          <cell r="BT107">
            <v>61674</v>
          </cell>
          <cell r="BX107">
            <v>0</v>
          </cell>
          <cell r="BY107">
            <v>0</v>
          </cell>
          <cell r="DN107">
            <v>4452724.66</v>
          </cell>
          <cell r="DV107">
            <v>-33634.278599999991</v>
          </cell>
          <cell r="DW107">
            <v>-1184931.55</v>
          </cell>
        </row>
        <row r="112">
          <cell r="D112" t="str">
            <v>Financial SWAPs</v>
          </cell>
          <cell r="G112" t="str">
            <v xml:space="preserve">   Chats Falls</v>
          </cell>
          <cell r="L112" t="str">
            <v>Water</v>
          </cell>
          <cell r="AW112" t="str">
            <v>ISO  -  60202</v>
          </cell>
          <cell r="BC112" t="str">
            <v>Transm. Charges -  60240</v>
          </cell>
          <cell r="BI112" t="str">
            <v>Saunders (230kV - H4)</v>
          </cell>
          <cell r="BK112" t="str">
            <v>Chats Falls (115kV - H5)</v>
          </cell>
          <cell r="BN112" t="str">
            <v>TOTAL</v>
          </cell>
          <cell r="BT112" t="str">
            <v>Non-ISO's  -  60204</v>
          </cell>
          <cell r="CE112" t="str">
            <v>NYPA</v>
          </cell>
          <cell r="CG112" t="str">
            <v>Manitoba</v>
          </cell>
          <cell r="CQ112" t="str">
            <v>Energy (100)</v>
          </cell>
          <cell r="CY112" t="str">
            <v>CMSC (105)</v>
          </cell>
          <cell r="DG112" t="str">
            <v>IOG (130)</v>
          </cell>
          <cell r="DU112" t="str">
            <v>Saunders (230kV - H4)</v>
          </cell>
          <cell r="DX112" t="str">
            <v>Chats Falls (115kV - H5)</v>
          </cell>
          <cell r="EF112" t="str">
            <v>Transm. Charges -  60240</v>
          </cell>
          <cell r="EP112" t="str">
            <v>IC Financial SWAPs - 60220</v>
          </cell>
        </row>
        <row r="113">
          <cell r="C113" t="str">
            <v>Month (Wrksht)</v>
          </cell>
          <cell r="D113" t="str">
            <v>IC 60220</v>
          </cell>
          <cell r="E113" t="str">
            <v>IMO 60120</v>
          </cell>
          <cell r="F113" t="str">
            <v>Trans Chrg 60240</v>
          </cell>
          <cell r="G113">
            <v>60040</v>
          </cell>
          <cell r="H113">
            <v>60038</v>
          </cell>
          <cell r="I113" t="str">
            <v>NON-ISO 60204</v>
          </cell>
          <cell r="J113" t="str">
            <v>ISO   60202</v>
          </cell>
          <cell r="K113" t="str">
            <v>FTR   50350</v>
          </cell>
          <cell r="L113" t="str">
            <v>Trsfr 50000 / 60370</v>
          </cell>
          <cell r="M113" t="str">
            <v>GAS</v>
          </cell>
          <cell r="AA113" t="str">
            <v>Total</v>
          </cell>
          <cell r="AC113" t="str">
            <v>IMO  60206</v>
          </cell>
          <cell r="AD113" t="str">
            <v>IMO Uplifts 60242</v>
          </cell>
          <cell r="AE113" t="str">
            <v>Chats Falls</v>
          </cell>
          <cell r="AF113" t="str">
            <v>HQ Seg</v>
          </cell>
          <cell r="AG113" t="str">
            <v>Internal Cost (Fortis)</v>
          </cell>
          <cell r="AH113" t="str">
            <v>Domes.</v>
          </cell>
          <cell r="AO113" t="str">
            <v>Total</v>
          </cell>
          <cell r="AQ113" t="str">
            <v>GRAND TOTAL PURCHASES</v>
          </cell>
          <cell r="AU113" t="str">
            <v>MISO</v>
          </cell>
          <cell r="AV113" t="str">
            <v>ISONE</v>
          </cell>
          <cell r="AW113" t="str">
            <v>PJM</v>
          </cell>
          <cell r="AX113" t="str">
            <v>NYISO</v>
          </cell>
          <cell r="AY113" t="str">
            <v>Ancill</v>
          </cell>
          <cell r="AZ113" t="str">
            <v>Total</v>
          </cell>
          <cell r="BA113" t="str">
            <v>?GL60202</v>
          </cell>
          <cell r="BB113" t="str">
            <v>MISO Tx</v>
          </cell>
          <cell r="BC113" t="str">
            <v>NYISO Tx</v>
          </cell>
          <cell r="BD113" t="str">
            <v>HQ Tx</v>
          </cell>
          <cell r="BE113" t="str">
            <v>Other</v>
          </cell>
          <cell r="BF113" t="str">
            <v>Total</v>
          </cell>
          <cell r="BH113" t="str">
            <v>HQEM / HQ Dist</v>
          </cell>
          <cell r="BI113" t="str">
            <v>Brascan / CETC</v>
          </cell>
          <cell r="BJ113" t="str">
            <v>NY ZoneM / / NE / NB</v>
          </cell>
          <cell r="BK113" t="str">
            <v>HQEM / HQ Dist</v>
          </cell>
          <cell r="BL113" t="str">
            <v>Brascan / CETC</v>
          </cell>
          <cell r="BM113" t="str">
            <v>NY ZoneM / NE / NB</v>
          </cell>
          <cell r="BN113" t="str">
            <v>Energy (Inter)</v>
          </cell>
          <cell r="BP113" t="str">
            <v>DTE</v>
          </cell>
          <cell r="BQ113" t="str">
            <v>PSEG</v>
          </cell>
          <cell r="BR113" t="str">
            <v>OPGET (old is AEP)</v>
          </cell>
          <cell r="BS113" t="str">
            <v>TPS-MI</v>
          </cell>
          <cell r="BT113" t="str">
            <v>SRE</v>
          </cell>
          <cell r="BU113" t="str">
            <v>NPES</v>
          </cell>
          <cell r="BV113" t="str">
            <v>MAN</v>
          </cell>
          <cell r="BW113" t="str">
            <v>EXEL</v>
          </cell>
          <cell r="BX113" t="str">
            <v>CGE</v>
          </cell>
          <cell r="BY113" t="str">
            <v>CEC / CETC</v>
          </cell>
          <cell r="BZ113" t="str">
            <v>DECO</v>
          </cell>
          <cell r="CA113" t="str">
            <v>CPS</v>
          </cell>
          <cell r="CB113" t="str">
            <v>EMERAD</v>
          </cell>
          <cell r="CC113" t="str">
            <v>TOTAL</v>
          </cell>
          <cell r="CD113" t="str">
            <v>?GL60204</v>
          </cell>
          <cell r="CE113" t="str">
            <v>(into IMO) GL50000</v>
          </cell>
          <cell r="CF113" t="str">
            <v>(into NYISO) GL60370</v>
          </cell>
          <cell r="CG113" t="str">
            <v>RRP GL60370</v>
          </cell>
          <cell r="CH113" t="str">
            <v>Total</v>
          </cell>
          <cell r="CI113" t="str">
            <v>?GL60370</v>
          </cell>
          <cell r="CO113" t="str">
            <v>to Other</v>
          </cell>
          <cell r="CP113" t="str">
            <v>to NYISO</v>
          </cell>
          <cell r="CQ113" t="str">
            <v>to MISO</v>
          </cell>
          <cell r="CR113" t="str">
            <v>to MP</v>
          </cell>
          <cell r="CS113" t="str">
            <v>to NYMPA</v>
          </cell>
          <cell r="CT113" t="str">
            <v>to OPGET</v>
          </cell>
          <cell r="CV113" t="str">
            <v>TOTAL</v>
          </cell>
          <cell r="CX113" t="str">
            <v>to NYISO</v>
          </cell>
          <cell r="CY113" t="str">
            <v>to MISO</v>
          </cell>
          <cell r="CZ113" t="str">
            <v>to MP</v>
          </cell>
          <cell r="DA113" t="str">
            <v>Adjust / Other</v>
          </cell>
          <cell r="DB113" t="str">
            <v>to NYMPA</v>
          </cell>
          <cell r="DC113" t="str">
            <v>to OPGET</v>
          </cell>
          <cell r="DD113" t="str">
            <v>TOTAL</v>
          </cell>
          <cell r="DF113" t="str">
            <v>to NYISO</v>
          </cell>
          <cell r="DG113" t="str">
            <v>to MISO</v>
          </cell>
          <cell r="DH113" t="str">
            <v>to OPGET</v>
          </cell>
          <cell r="DI113" t="str">
            <v>to NYMPA</v>
          </cell>
          <cell r="DJ113" t="str">
            <v>to Other</v>
          </cell>
          <cell r="DK113" t="str">
            <v>TOTAL</v>
          </cell>
          <cell r="DM113" t="str">
            <v>TOTAL</v>
          </cell>
          <cell r="DO113" t="str">
            <v>NYISO</v>
          </cell>
          <cell r="DP113" t="str">
            <v>MISO</v>
          </cell>
          <cell r="DQ113" t="str">
            <v>OPGET (old MP)</v>
          </cell>
          <cell r="DR113" t="str">
            <v>Adjust / NBPG</v>
          </cell>
          <cell r="DS113" t="str">
            <v>NYMPA</v>
          </cell>
          <cell r="DT113" t="str">
            <v>HQEM / HQ Dist</v>
          </cell>
          <cell r="DU113" t="str">
            <v>Brascan / CETC</v>
          </cell>
          <cell r="DV113" t="str">
            <v>NY ZoneM NE / NB</v>
          </cell>
          <cell r="DX113" t="str">
            <v>HQEM / HQ Dist</v>
          </cell>
          <cell r="DY113" t="str">
            <v>Brascan / CETC</v>
          </cell>
          <cell r="DZ113" t="str">
            <v>NY ZoneM / NE</v>
          </cell>
          <cell r="EA113" t="str">
            <v>TOTAL</v>
          </cell>
          <cell r="EE113" t="str">
            <v>MISO Tx</v>
          </cell>
          <cell r="EF113" t="str">
            <v>NYISO Tx</v>
          </cell>
          <cell r="EG113" t="str">
            <v>HQ Tx</v>
          </cell>
          <cell r="EH113" t="str">
            <v>BECO</v>
          </cell>
          <cell r="EI113" t="str">
            <v>CMPC</v>
          </cell>
          <cell r="EJ113" t="str">
            <v>TUIC</v>
          </cell>
          <cell r="EK113" t="str">
            <v>MISO Tx for sales</v>
          </cell>
          <cell r="EM113" t="str">
            <v>Total</v>
          </cell>
          <cell r="EO113" t="str">
            <v>NYISO</v>
          </cell>
          <cell r="EP113" t="str">
            <v>MISO</v>
          </cell>
          <cell r="EQ113" t="str">
            <v>MISO (virtuals)</v>
          </cell>
          <cell r="ER113" t="str">
            <v>PJM</v>
          </cell>
          <cell r="ES113" t="str">
            <v>TOTAL</v>
          </cell>
          <cell r="ET113" t="str">
            <v>FIMAT</v>
          </cell>
          <cell r="EV113" t="str">
            <v>FOREIGN RATE ADJ</v>
          </cell>
        </row>
        <row r="115">
          <cell r="C115" t="str">
            <v>mmmyy</v>
          </cell>
          <cell r="D115" t="str">
            <v>zzz = SUMIF( mmmyy!$S:$V, "P60220", mmmyy!$AM:$AP ) - SUMIF( mmmyy!$S:$V, "S60220", mmmyy!$AM:$AP )</v>
          </cell>
          <cell r="E115" t="str">
            <v>zzz = SUMIF( mmmyy!$S:$V, "P60120", mmmyy!$AM:$AP ) - SUMIF( mmmyy!$S:$V, "S60120", mmmyy!$AM:$AP )</v>
          </cell>
          <cell r="F115" t="str">
            <v>zzz = SUMIF( mmmyy!$S:$V, "P60240",  mmmyy!$AM:$AO ) - SUMIF( mmmyy!$S:$V, "S60240", mmmyy!$AM:$AO)</v>
          </cell>
          <cell r="G115" t="str">
            <v>zzz = SUMIF( mmmyy!$S:$V, "P60040",  mmmyy!$AM:$AO)</v>
          </cell>
          <cell r="H115" t="str">
            <v>zzz = SUMIF( mmmyy!$S:$V, "P60038",  mmmyy!$AM:$AO)</v>
          </cell>
          <cell r="I115" t="str">
            <v>zzz = SUMIF( mmmyy!$S:$V, "P60204",  mmmyy!$AM:$AO) - SUMIF( mmmyy!$S:$V, "S60204",  mmmyy!$AM:$AO)</v>
          </cell>
          <cell r="J115" t="str">
            <v>zzz = SUMIF( mmmyy!$S:$V, "P60202",  mmmyy!$AM:$AO) - SUMIF( mmmyy!$S:$V, "S60202",  mmmyy!$AM:$AO)</v>
          </cell>
          <cell r="K115" t="str">
            <v>zzz = SUMIF( mmmyy!$S:$V, "P50350",  mmmyy!$AM:$AO)</v>
          </cell>
          <cell r="L115" t="str">
            <v>zzz = SUMIF( mmmyy!$S:$V, "P60370",  mmmyy!$AM:$AO) - SUMIF( mmmyy!$S:$V, "S60370",  mmmyy!$AM:$AO)</v>
          </cell>
          <cell r="AA115" t="str">
            <v>zzz = SUM(D114:L114)</v>
          </cell>
          <cell r="AC115" t="str">
            <v>zzz = SUMIF( mmmyy!$S:$V, "P60206",  mmmyy!$AM:$AO
)</v>
          </cell>
          <cell r="AD115" t="str">
            <v>zzz = SUMIF( mmmyy!$S:$V, "P60242",  mmmyy!$AM:$AO)</v>
          </cell>
          <cell r="AE115" t="str">
            <v>zzz = -SUMIF( mmmyy!$S:$V, "IMOcf_6*",  mmmyy!$AM:$AO)</v>
          </cell>
          <cell r="AF115" t="str">
            <v>zzz = SUMIF( mmmyy!$S:$V, "Internal_hq",  mmmyy!$AM:$AO)</v>
          </cell>
          <cell r="AG115" t="str">
            <v>zzz = SUMIF( mmmyy!$S:$V, "Internal_fort",  mmmyy!$AM:$AO)</v>
          </cell>
          <cell r="AH115" t="str">
            <v>zzz = SUMIF( mmmyy!S:V, "Internal_dom_P",  mmmyy!$AM:$AO)</v>
          </cell>
          <cell r="AO115" t="str">
            <v>zzz = SUM(AC114:AN114)</v>
          </cell>
          <cell r="AQ115" t="str">
            <v>zzz = AA114+AO114</v>
          </cell>
          <cell r="AS115" t="str">
            <v>zzz = IF( AND(BA114="ok", BG114="ok", BO114=0, CD114="ok", CI114="ok", EU114="ok", ROUND(DN114,2)=0, ROUND(EB114,2)=0), "ok", "Err")</v>
          </cell>
          <cell r="AU115" t="str">
            <v>zzz = DSUM( mmmyy!$3:$10000, Table2!$D$18, Table2!$B$18:$C$19) + DSUM( mmmyy!$3:$10000, Table2!$P$18, Table2!$N$18:$O$19) - DSUM( mmmyy!$3:$10000, Table2!$D$18, Table2!$B$21:$C$22) - DSUM( mmmyy!$3:$10000, Table2!$P$18, Table2!$N$21:$O$22)</v>
          </cell>
          <cell r="AV115" t="str">
            <v>zzz = SUMIF( mmmyy!R:R,  "ISONE* P *",mmmyy!AM:AM )</v>
          </cell>
          <cell r="AW115" t="str">
            <v>zzz = SUMIF( mmmyy!R:R,  "PJM* P *",mmmyy!AM:AM )</v>
          </cell>
          <cell r="AX115" t="str">
            <v>zzz = SUMIF( mmmyy!R:R, "NYISO * P *",mmmyy!AM:AM ) + SUMIF( mmmyy!R:R, "NYISO VR* P *",mmmyy!AP:AP )</v>
          </cell>
          <cell r="AY115" t="str">
            <v>zzz = SUMIF( mmmyy!R:R, "NYISO TER* P *", mmmyy!AP:AP) + SUMIF( mmmyy!R:R, "NYISO ADJ* P *", mmmyy!AP:AP) +  SUMIF( mmmyy!R:R, "NYISO S* P *", mmmyy!AP:AP)</v>
          </cell>
          <cell r="AZ115" t="str">
            <v>zzz = SUM(AU114:AY114)</v>
          </cell>
          <cell r="BA115" t="str">
            <v>zzz = IF(ABS( AZ114 -J114 )&lt;1, "ok",  TEXT(AZ114 - J114,"$#,##0") )</v>
          </cell>
          <cell r="BB115" t="str">
            <v>zzz = EE114</v>
          </cell>
          <cell r="BC115" t="str">
            <v>zzz = SUMIF( mmmyy!R:R, "NYISO TRNSM*P *", mmmyy!AP:AP) + SUMIF( mmmyy!R:R, "NYPA Tx*P *", mmmyy!AP:AP)</v>
          </cell>
          <cell r="BD115" t="str">
            <v>zzz = SUMIF( mmmyy!R:R, "HQTE* P *", mmmyy!AM:AM ) + SUMIF( mmmyy!R:R, "HQTE* P *",  mmmyy!AP:AP )</v>
          </cell>
          <cell r="BE115" t="str">
            <v>zzz = SUM( EH114:EL114  )</v>
          </cell>
          <cell r="BF115" t="str">
            <v>zzz = SUM(BB114:BE114)</v>
          </cell>
          <cell r="BG115" t="str">
            <v>zzz = IF(ABS( BF114 - F114 )&lt;1, "ok",  TEXT(BF114 - F114,"$#,##0") )</v>
          </cell>
          <cell r="BH115" t="str">
            <v>zzz = SUMIF( mmmyy!R:R, "HQIMO4 * P *",mmmyy!AM:AM ) + SUMIF( mmmyy!R:R, "HDIMO4 * P *",mmmyy!AM:AM )</v>
          </cell>
          <cell r="BI115" t="str">
            <v>zzz = SUMIF( mmmyy!R:R, "BZIMO4 * P *",mmmyy!AM:AM ) + SUMIF( mmmyy!R:R, "CEIMO4 * P *",mmmyy!AM:AM )</v>
          </cell>
          <cell r="BJ115" t="str">
            <v>zzz = SUMIF( mmmyy!R:R, "NZIMO4 * P *",mmmyy!AM:AM ) +  SUMIF( mmmyy!R:R, "NEIMO4 * P *",mmmyy!AM:AM ) +  SUMIF( mmmyy!R:R, "NBIMO4 * P *",mmmyy!AM:AM ) +  SUMIF( mmmyy!R:R, "EMIMO4 * P *",mmmyy!AM:AM )</v>
          </cell>
          <cell r="BK115" t="str">
            <v>zzz = SUMIF( mmmyy!R:R, "HQIMO5 * P *",mmmyy!AM:AM ) + SUMIF( mmmyy!R:R, "HDIMO5 * P *",mmmyy!AM:AM )</v>
          </cell>
          <cell r="BL115" t="str">
            <v>zzz = SUMIF( mmmyy!R:R, "BZIMO5 * P *",mmmyy!AM:AM ) + SUMIF( mmmyy!R:R, "CEIMO5 * P *",mmmyy!AM:AM )</v>
          </cell>
          <cell r="BM115" t="str">
            <v>zzz = SUMIF( mmmyy!R:R, "NZIMO5 * P *",mmmyy!AM:AM ) + SUMIF( mmmyy!R:R, "NEIMO5 * P *",mmmyy!AM:AM ) + SUMIF( mmmyy!R:R, "NBIMO5 * P *",mmmyy!AM:AM )</v>
          </cell>
          <cell r="BN115" t="str">
            <v>zzz = SUM(BH114:BM114)</v>
          </cell>
          <cell r="BO115" t="str">
            <v>zzz = BN114 - AF114</v>
          </cell>
          <cell r="BP115" t="str">
            <v>zzz = SUMIF( mmmyy!R:R, "DTE * P *", mmmyy!AM:AP )</v>
          </cell>
          <cell r="BQ115" t="str">
            <v>zzz = SUMIF( mmmyy!R:R, "PSEG * P *", mmmyy!AM:AP )</v>
          </cell>
          <cell r="BR115" t="str">
            <v>zzz = SUMIF( mmmyy!R:R, "OPGET * P *", mmmyy!AM:AM ) + SUMIF( mmmyy!R:R, "OPGET * P *", mmmyy!AP:AP )</v>
          </cell>
          <cell r="BS115" t="str">
            <v>zzz = SUMIF( mmmyy!R:R, "TPS-MI * P *", mmmyy!AM:AP )</v>
          </cell>
          <cell r="BT115" t="str">
            <v>zzz = SUMIF( mmmyy!R:R, "SRE * P *", mmmyy!AM:AP )</v>
          </cell>
          <cell r="BU115" t="str">
            <v>zzz = SUMIF( mmmyy!R:R, "NPES * P *", mmmyy!AM:AP )</v>
          </cell>
          <cell r="BV115" t="str">
            <v>zzz = SUMIF( mmmyy!R:R, "MAN FIRM*P *", mmmyy!AM:AP ) + SUMIF( mmmyy!R:R, "MAN FUND*P *", mmmyy!AP:AP )</v>
          </cell>
          <cell r="BW115" t="str">
            <v>zzz = SUMIF( mmmyy!R:R, "EXEL * P *", mmmyy!AM:AP )</v>
          </cell>
          <cell r="BX115" t="str">
            <v>zzz = SUMIF( mmmyy!R:R, "CGE * P *", mmmyy!AM:AP ) - SUMIF( mmmyy!R:R, "CGE * S *", mmmyy!AM:AP )</v>
          </cell>
          <cell r="BY115" t="str">
            <v>zzz = SUMIF( mmmyy!R:R, "CEC * P *", mmmyy!AM:AP ) + SUMIF( mmmyy!R:R, "CETC * P *", mmmyy!AM:AP )</v>
          </cell>
          <cell r="BZ115" t="str">
            <v>zzz = SUMIF( mmmyy!R:R, "DECO * P *", mmmyy!AM:AP )</v>
          </cell>
          <cell r="CA115" t="str">
            <v>zzz = SUMIF( mmmyy!R:R, "CPS * P *", mmmyy!AM:AP )</v>
          </cell>
          <cell r="CB115" t="str">
            <v>zzz = SUMIF( mmmyy!R:R, "EMERAD * P *", mmmyy!AM:AP )</v>
          </cell>
          <cell r="CC115" t="str">
            <v>zzz = SUM(BP114:CB114)</v>
          </cell>
          <cell r="CD115" t="str">
            <v>zzz = IF(ABS(CC114-I114)&lt;1, "ok",  TEXT(CC114-I114,"$#,##0") )</v>
          </cell>
          <cell r="CE115" t="str">
            <v>zzz = SUMIF( mmmyy!R:R, "NYPA * P *", mmmyy!AM:AM )</v>
          </cell>
          <cell r="CF115" t="str">
            <v>zzz = -SUMIF( mmmyy!R:R, "NYPA * S *",  mmmyy!AP:AP )</v>
          </cell>
          <cell r="CG115" t="str">
            <v>zzz = SUMIF( mmmyy!R:R, "MAN RRP* P *",  mmmyy!AM:AM ) + SUMIF( mmmyy!R:R, "MAN RRP* P *",  mmmyy!AP:AP ) + SUMIF( mmmyy!R:R, "MAN FUND* P *",  mmmyy!AM:AM ) - SUMIF( mmmyy!R:R, "MAN FUND* S *",  mmmyy!AM:AM )</v>
          </cell>
          <cell r="CH115" t="str">
            <v>zzz = SUM(CE114:CG114)</v>
          </cell>
          <cell r="CI115" t="str">
            <v>zzz = IF(ABS( CH114 - L114 )&lt;1, "ok",  TEXT(CH114 - L114,"$#,##0") )</v>
          </cell>
          <cell r="CO115" t="str">
            <v>zzz = SUMIF( mmmyy!R:R, "ZZIMO SF* P *",mmmyy!AM:AM ) - SUM(CP114:CT114)</v>
          </cell>
          <cell r="CP115" t="str">
            <v>zzz = SUMIF( mmmyy!R:R, "ZZIMO TER* P *",mmmyy!AM:AM )  + SUMIF( mmmyy!R:R, "ZZIMO SWAP*P *",mmmyy!AM:AM ) + SUMIF( mmmyy!R:R, "ZZIMO HSWAP*P *",mmmyy!AM:AM ) + SUMIF( mmmyy!R:R, "ZZIMO S???O? P *",mmmyy!AM:AM )</v>
          </cell>
          <cell r="CQ115" t="str">
            <v>zzz = SUMIF( mmmyy!R:R, "ZZIMO SF??W P *",mmmyy!AM:AM ) + SUMIF( mmmyy!R:R, "ZZIMO SF??I P *",mmmyy!AM:AM ) + SUMIF( mmmyy!R:R, "ZZIMO SF??N P *",mmmyy!AM:AM )</v>
          </cell>
          <cell r="CR115" t="str">
            <v>zzz = SUMIF( mmmyy!R:R, "ZZIMO OSF* P *",mmmyy!AM:AM )</v>
          </cell>
          <cell r="CS115" t="str">
            <v>zzz = SUMIF( mmmyy!R:R, "ZZIMO LTP* P *",mmmyy!AM:AM )</v>
          </cell>
          <cell r="CT115" t="str">
            <v>zzz = SUMIF( mmmyy!R:R, "ZZIMO SF??H? P *",mmmyy!AM:AM ) + SUMIF( mmmyy!R:R, "ZZIMO SF??M? P *",mmmyy!AM:AM ) + SUMIF( mmmyy!R:R, "ZZIMO SF??S? P *",mmmyy!AM:AM ) + SUMIF( mmmyy!R:R, "ZZIMO SF??N? P *",mmmyy!AM:AM )</v>
          </cell>
          <cell r="CV115" t="str">
            <v>zzz = SUM(CO114:CU114)</v>
          </cell>
          <cell r="CX115" t="str">
            <v>zzz = SUMIF( mmmyy!R:R, "ZZIMO TER* P *", mmmyy!AN:AN ) + SUMIF( mmmyy!R:R, "ZZIMO SWAP*P *", mmmyy!AN:AN ) + SUMIF( mmmyy!R:R, "ZZIMO S???O? P *", mmmyy!AN:AN ) + SUMIF( mmmyy!R:R, "ZZIMO S???M? P *", mmmyy!AN:AN )</v>
          </cell>
          <cell r="CY115" t="str">
            <v>zzz = SUMIF( mmmyy!R:R, "ZZIMO SF??W P *", mmmyy!AN:AN ) + SUMIF( mmmyy!R:R, "ZZIMO SF??I P *", mmmyy!AN:AN )</v>
          </cell>
          <cell r="CZ115" t="str">
            <v>zzz = SUMIF( mmmyy!R:R, "ZZIMO OSF* P *", mmmyy!AN:AN )</v>
          </cell>
          <cell r="DA115" t="str">
            <v>zzz = SUMIF( mmmyy!R:R, "ZZIMO ADJUST P *", mmmyy!AN:AN ) + SUMIF( mmmyy!R:R, "ZZIMO SF??Z? P *", mmmyy!AN:AN )</v>
          </cell>
          <cell r="DB115" t="str">
            <v>zzz = SUMIF( mmmyy!R:R, "ZZIMO LTP* P *", mmmyy!AN:AN )</v>
          </cell>
          <cell r="DC115" t="str">
            <v>zzz = SUMIF( mmmyy!R:R, "ZZIMO SF??H* P *", mmmyy!AN:AN )</v>
          </cell>
          <cell r="DD115" t="str">
            <v>zzz = SUM(CX114:DC114)</v>
          </cell>
          <cell r="DF115" t="str">
            <v>zzz = SUMIF( mmmyy!R:R, "ZZIMO TER* P *", mmmyy!AO:AO )  + SUMIF( mmmyy!R:R, "ZZIMO SWAP*P *", mmmyy!AO:AO )  + SUMIF( mmmyy!R:R, "NZIMO* TER*P *", mmmyy!AO:AO ) + SUMIF( mmmyy!R:R, "ZZIMO S???O? P *",mmmyy!AO:AO )</v>
          </cell>
          <cell r="DG115" t="str">
            <v>zzz = SUMIF( mmmyy!R:R, "ZZIMO SF??I P *", mmmyy!AO:AO ) + SUMIF( mmmyy!R:R, "ZZIMO SF??W P *", mmmyy!AO:AO )</v>
          </cell>
          <cell r="DH115" t="str">
            <v>zzz = SUMIF( mmmyy!R:R, "ZZIMO SF??H? P *", mmmyy!AO:AO )</v>
          </cell>
          <cell r="DI115" t="str">
            <v>zzz = SUMIF( mmmyy!R:R, "ZZIMO LTP* P *", mmmyy!AO:AO )</v>
          </cell>
          <cell r="DJ115" t="str">
            <v>zzz = SUMIF( mmmyy!R:R, "ZZIMO SF??Z? P *", mmmyy!AO:AO )</v>
          </cell>
          <cell r="DK115" t="str">
            <v>zzz = SUM(DF114:DJ114)</v>
          </cell>
          <cell r="DM115" t="str">
            <v>zzz = DK114 + DD114 + CV114</v>
          </cell>
          <cell r="DN115" t="str">
            <v>zzz = DM114 - AC114</v>
          </cell>
          <cell r="DO115" t="str">
            <v>zzz = SUMIF( mmmyy!R:R, "ZZIMO TER* P *", mmmyy!AP:AP )  + SUMIF( mmmyy!R:R, "ZZIMO SWAP*P *", mmmyy!AP:AP )  + SUMIF( mmmyy!R:R, "ZZIMO HSWAP*P *", mmmyy!AP:AP )  + SUMIF( mmmyy!R:R, "ZZIMO S???O? P *", mmmyy!AP:AP )</v>
          </cell>
          <cell r="DP115" t="str">
            <v>zzz = SUMIF( mmmyy!R:R, "ZZIMO SF??I P *", mmmyy!AP:AP ) + SUMIF( mmmyy!R:R, "ZZIMO SF??W P *", mmmyy!AP:AP ) + SUMIF( mmmyy!R:R, "ZZIMO SF??N P *", mmmyy!AP:AP )</v>
          </cell>
          <cell r="DQ115" t="str">
            <v>zzz = SUMIF( mmmyy!R:R, "ZZIMO SF??H? P *", mmmyy!AP:AP ) + SUMIF( mmmyy!R:R, "ZZIMO SF??M? P *", mmmyy!AP:AP )  + SUMIF( mmmyy!R:R, "ZZIMO SF??S? P *", mmmyy!AP:AP ) + SUMIF( mmmyy!R:R, "ZZIMO SF??N? P *", mmmyy!AP:AP )</v>
          </cell>
          <cell r="DR115" t="str">
            <v>zzz = SUMIF( mmmyy!R:R, "ZZIM O ADJUST P *", mmmyy!AP:AP ) + SUMIF( mmmyy!R:R, "ZZIMO SF* P *", mmmyy!AP:AP ) - SUM(DO114:DQ114)</v>
          </cell>
          <cell r="DS115" t="str">
            <v>zzz = SUMIF( mmmyy!R:R, "ZZIMO LTP* P *", mmmyy!AP:AP )</v>
          </cell>
          <cell r="DT115" t="str">
            <v>zzz = SUMIF( mmmyy!R:R, "HQIMO4 * P *", mmmyy!AP:AP ) + SUMIF( mmmyy!R:R, "HDIMO4 * P *", mmmyy!AP:AP )</v>
          </cell>
          <cell r="DU115" t="str">
            <v>zzz = SUMIF( mmmyy!R:R, "BZIMO4 * P *", mmmyy!AP:AP ) +  SUMIF( mmmyy!R:R, "CEIMO4 * P *", mmmyy!AP:AP )</v>
          </cell>
          <cell r="DV115" t="str">
            <v>zzz = SUMIF( mmmyy!R:R, "NZIMO4 * P *", mmmyy!AP:AP ) + SUMIF( mmmyy!R:R, "NEIMO4 * P *", mmmyy!AP:AP )+ SUMIF( mmmyy!R:R, "NBIMO4 * P *", mmmyy!AP:AP )+ SUMIF( mmmyy!R:R, "EMIMO4 * P *", mmmyy!AP:AP )</v>
          </cell>
          <cell r="DX115" t="str">
            <v>zzz = SUMIF( mmmyy!R:R, "HQIMO5 * P *", mmmyy!AP:AP ) + SUMIF( mmmyy!R:R, "HDIMO5 * P *", mmmyy!AP:AP )</v>
          </cell>
          <cell r="DY115" t="str">
            <v>zzz = SUMIF( mmmyy!R:R, "BZIMO5 * P *", mmmyy!AP:AP ) +  SUMIF( mmmyy!R:R, "CEIMO5 * P *", mmmyy!AP:AP )</v>
          </cell>
          <cell r="DZ115" t="str">
            <v>zzz = SUMIF( mmmyy!R:R, "NZIMO5 * P *", mmmyy!AP:AP ) + SUMIF( mmmyy!R:R, "NEIMO5 * P *", mmmyy!AP:AP ) + SUMIF( mmmyy!R:R, "NBIMO5 * P *", mmmyy!AP:AP )</v>
          </cell>
          <cell r="EA115" t="str">
            <v>zzz = SUM(DO114:DZ114)</v>
          </cell>
          <cell r="EB115" t="str">
            <v>zzz = ROUND(EA114 - AD114,2)</v>
          </cell>
          <cell r="EE115" t="str">
            <v>zzz = SUMIF( mmmyy!R:R, "MISO TRN* P *", mmmyy!P:P )  -  SUMIF( mmmyy!R:R, "MISO TRN* S *", mmmyy!P:P ) - EK114</v>
          </cell>
          <cell r="EF115" t="str">
            <v>zzz = SUMIF( mmmyy!R:R, "NYISO TRNSM*P *", mmmyy!AP:AP) + SUMIF( mmmyy!R:R, "NYPA Tx*P *", mmmyy!AP:AP)</v>
          </cell>
          <cell r="EG115" t="str">
            <v>zzz = SUMIF( mmmyy!R:R, "HQTE* * P *", mmmyy!AM:AM ) + SUMIF( mmmyy!R:R, "HQTE* * P *",  mmmyy!AP:AP )</v>
          </cell>
          <cell r="EH115" t="str">
            <v>zzz = SUMIF( mmmyy!R:R, "BECO * P *", mmmyy!AM:AM ) + SUMIF( mmmyy!R:R, "BECO * P *",  mmmyy!AP:AP )</v>
          </cell>
          <cell r="EI115" t="str">
            <v>zzz = SUMIF( mmmyy!R:R, "CMPC * P *", mmmyy!AM:AM ) + SUMIF( mmmyy!R:R, "CMPC * P *",  mmmyy!AP:AP )</v>
          </cell>
          <cell r="EJ115" t="str">
            <v>zzz = SUMIF( mmmyy!R:R, "TUIC * P *", mmmyy!AM:AM ) + SUMIF( mmmyy!R:R, "TUIC * P *",  mmmyy!AP:AP )</v>
          </cell>
          <cell r="EK115" t="str">
            <v>zzz = -SUMIF( mmmyy!R:R, "MISO Tx*S *", mmmyy!AM:AM ) +  SUMIF( mmmyy!R:R, "MISO TRN*S P *", mmmyy!P:P )</v>
          </cell>
          <cell r="EM115" t="str">
            <v>zzz = SUM(EE114:EL114)</v>
          </cell>
          <cell r="EN115" t="str">
            <v>zzz = IF(ABS( EM114 - F114 )&lt;1, "ok",  TEXT(EM114 - F114,"$#,##0") )</v>
          </cell>
          <cell r="EO115" t="str">
            <v>zzz = SUMIF( mmmyy!R:R, "*-u*FA*P f", mmmyy!AM:AM ) - SUMIF( mmmyy!R:R, "*-u*IA*S f", mmmyy!AM:AM )  + SUMIF( mmmyy!R:R, "*-u*$N*P f", mmmyy!AM:AM )</v>
          </cell>
          <cell r="EP115" t="str">
            <v>zzz = SUMIF( mmmyy!R:R, "*-u*FM*P f", mmmyy!AM:AM ) - SUMIF( mmmyy!R:R, "*-u*IM*S f", mmmyy!AM:AM ) + SUMIF( mmmyy!R:R, "*-u*FC*P f", mmmyy!AM:AM ) - SUMIF( mmmyy!R:R, "*-u*IC*S f", mmmyy!AM:AM )  + SUMIF( mmmyy!R:R, "*-u*$M*P f", mmmyy!AM:AM )</v>
          </cell>
          <cell r="EQ115" t="str">
            <v>zzz = SUMIF( mmmyy!R:R, "MISO VR* P *", mmmyy!P:P )</v>
          </cell>
          <cell r="ER115" t="str">
            <v>zzz = SUMIF( mmmyy!R:R, "*-u*FW*P f", mmmyy!AM:AM )  + SUMIF( mmmyy!R:R, "*-u*FD*P f", mmmyy!AM:AM ) + SUMIF( mmmyy!R:R, "*-u*$P*P f", mmmyy!AM:AM ) + SUMIF( mmmyy!R:R, "*-u*$P*P f", mmmyy!AP:AP )</v>
          </cell>
          <cell r="ES115" t="str">
            <v>zzz = SUM(EO114:ER114)</v>
          </cell>
          <cell r="ET115" t="str">
            <v>zzz = SUMIF( mmmyy!R:R, "FIM-UF * P f", mmmyy!AM:AM ) +  SUMIF( mmmyy!R:R, "NEW-UF * P f", mmmyy!AM:AM )</v>
          </cell>
          <cell r="EU115" t="str">
            <v>zzz = IF(ABS( ES114 - D114 )&lt;1, "ok",  TEXT(ES114 - D114,"$#,##0") )</v>
          </cell>
          <cell r="EV115" t="str">
            <v>zzz = SUMIF( mmmyy!Q:Q, "* EXRATE P",  mmmyy!$P:$P ) + SUMIF( mmmyy!Q:Q, "UNKN * D$* P",  mmmyy!$P:$P )</v>
          </cell>
        </row>
        <row r="117">
          <cell r="C117" t="str">
            <v>Jan04</v>
          </cell>
          <cell r="D117">
            <v>-1226695.5</v>
          </cell>
          <cell r="E117">
            <v>-684405.75</v>
          </cell>
          <cell r="F117">
            <v>287785.76</v>
          </cell>
          <cell r="G117">
            <v>-60393</v>
          </cell>
          <cell r="H117">
            <v>-365.69</v>
          </cell>
          <cell r="I117">
            <v>7587290.7400000021</v>
          </cell>
          <cell r="J117">
            <v>1130145.67</v>
          </cell>
          <cell r="K117">
            <v>0</v>
          </cell>
          <cell r="L117">
            <v>-1045869.68</v>
          </cell>
          <cell r="AA117">
            <v>5987492.5500000026</v>
          </cell>
          <cell r="AC117">
            <v>9158550.0600000005</v>
          </cell>
          <cell r="AD117">
            <v>791564.31</v>
          </cell>
          <cell r="AE117">
            <v>60758.69</v>
          </cell>
          <cell r="AF117">
            <v>2883593.12</v>
          </cell>
          <cell r="AG117">
            <v>5664.95</v>
          </cell>
          <cell r="AO117">
            <v>12900131.129999999</v>
          </cell>
          <cell r="AQ117">
            <v>18887623.68</v>
          </cell>
          <cell r="AS117" t="str">
            <v>ok</v>
          </cell>
          <cell r="AU117">
            <v>0</v>
          </cell>
          <cell r="AX117">
            <v>1084268.3600000001</v>
          </cell>
          <cell r="AY117">
            <v>45877.31</v>
          </cell>
          <cell r="AZ117">
            <v>1130145.67</v>
          </cell>
          <cell r="BA117" t="str">
            <v>ok</v>
          </cell>
          <cell r="BB117">
            <v>241908.45</v>
          </cell>
          <cell r="BC117">
            <v>45877.31</v>
          </cell>
          <cell r="BF117">
            <v>287785.76</v>
          </cell>
          <cell r="BP117">
            <v>2645588.7000000002</v>
          </cell>
          <cell r="BQ117">
            <v>2592721.6800000002</v>
          </cell>
          <cell r="BR117">
            <v>456326.81</v>
          </cell>
          <cell r="BS117">
            <v>1892653.55</v>
          </cell>
          <cell r="BT117">
            <v>0</v>
          </cell>
          <cell r="BU117">
            <v>0</v>
          </cell>
          <cell r="BV117">
            <v>0</v>
          </cell>
          <cell r="BW117">
            <v>0</v>
          </cell>
          <cell r="BX117">
            <v>0</v>
          </cell>
          <cell r="BY117">
            <v>0</v>
          </cell>
          <cell r="BZ117">
            <v>0</v>
          </cell>
          <cell r="CC117">
            <v>7587290.7400000021</v>
          </cell>
          <cell r="CD117" t="str">
            <v>ok</v>
          </cell>
          <cell r="CE117">
            <v>80467.87</v>
          </cell>
          <cell r="CF117">
            <v>34563.949999999997</v>
          </cell>
          <cell r="CG117">
            <v>-1160901.5</v>
          </cell>
          <cell r="CH117">
            <v>-1045869.68</v>
          </cell>
          <cell r="CI117" t="str">
            <v>ok</v>
          </cell>
          <cell r="CP117">
            <v>6964126.4300000034</v>
          </cell>
          <cell r="CS117">
            <v>4419702.32</v>
          </cell>
          <cell r="CV117">
            <v>11383828.750000004</v>
          </cell>
          <cell r="CX117">
            <v>-1546390.57</v>
          </cell>
          <cell r="DB117">
            <v>-680447.27</v>
          </cell>
          <cell r="DD117">
            <v>-2226837.84</v>
          </cell>
          <cell r="DF117">
            <v>1559.15</v>
          </cell>
          <cell r="DK117">
            <v>1559.15</v>
          </cell>
          <cell r="DM117">
            <v>9158550.0600000042</v>
          </cell>
          <cell r="DO117">
            <v>438864.25</v>
          </cell>
          <cell r="DS117">
            <v>272749.06</v>
          </cell>
          <cell r="EA117">
            <v>711613.31</v>
          </cell>
          <cell r="EE117">
            <v>241908.45</v>
          </cell>
          <cell r="EF117">
            <v>45877.31</v>
          </cell>
          <cell r="EM117">
            <v>287785.76</v>
          </cell>
        </row>
        <row r="118">
          <cell r="C118" t="str">
            <v>Feb04</v>
          </cell>
          <cell r="D118">
            <v>35545</v>
          </cell>
          <cell r="E118">
            <v>178389.5</v>
          </cell>
          <cell r="F118">
            <v>261152.77</v>
          </cell>
          <cell r="G118">
            <v>-53979</v>
          </cell>
          <cell r="H118">
            <v>-192.8</v>
          </cell>
          <cell r="I118">
            <v>4763271.21</v>
          </cell>
          <cell r="J118">
            <v>638950.30000000005</v>
          </cell>
          <cell r="K118">
            <v>0</v>
          </cell>
          <cell r="L118">
            <v>-254419.3</v>
          </cell>
          <cell r="AA118">
            <v>5568717.6799999997</v>
          </cell>
          <cell r="AC118">
            <v>5544961.1899999995</v>
          </cell>
          <cell r="AD118">
            <v>570813.79</v>
          </cell>
          <cell r="AE118">
            <v>54171.8</v>
          </cell>
          <cell r="AF118">
            <v>1366864.22</v>
          </cell>
          <cell r="AG118">
            <v>5036.8999999999996</v>
          </cell>
          <cell r="AO118">
            <v>7541847.8999999994</v>
          </cell>
          <cell r="AQ118">
            <v>13110565.579999998</v>
          </cell>
          <cell r="AS118" t="str">
            <v>ok</v>
          </cell>
          <cell r="AU118">
            <v>0</v>
          </cell>
          <cell r="AX118">
            <v>607836.01</v>
          </cell>
          <cell r="AY118">
            <v>31114.29</v>
          </cell>
          <cell r="AZ118">
            <v>638950.30000000005</v>
          </cell>
          <cell r="BA118" t="str">
            <v>ok</v>
          </cell>
          <cell r="BB118">
            <v>230038.48</v>
          </cell>
          <cell r="BC118">
            <v>31114.29</v>
          </cell>
          <cell r="BF118">
            <v>261152.77</v>
          </cell>
          <cell r="BG118" t="str">
            <v>ok</v>
          </cell>
          <cell r="BP118">
            <v>905017.85</v>
          </cell>
          <cell r="BQ118">
            <v>1450437.68</v>
          </cell>
          <cell r="BR118">
            <v>0</v>
          </cell>
          <cell r="BS118">
            <v>2407815.6800000002</v>
          </cell>
          <cell r="BT118">
            <v>0</v>
          </cell>
          <cell r="BU118">
            <v>0</v>
          </cell>
          <cell r="BV118">
            <v>-0.38000000000465661</v>
          </cell>
          <cell r="BW118">
            <v>0</v>
          </cell>
          <cell r="BX118">
            <v>0</v>
          </cell>
          <cell r="BY118">
            <v>0</v>
          </cell>
          <cell r="BZ118">
            <v>0</v>
          </cell>
          <cell r="CC118">
            <v>4763270.83</v>
          </cell>
          <cell r="CD118" t="str">
            <v>ok</v>
          </cell>
          <cell r="CE118">
            <v>2145.75</v>
          </cell>
          <cell r="CF118">
            <v>39578.730000000003</v>
          </cell>
          <cell r="CG118">
            <v>-296143.40000000002</v>
          </cell>
          <cell r="CH118">
            <v>-254418.92</v>
          </cell>
          <cell r="CI118" t="str">
            <v>ok</v>
          </cell>
          <cell r="CP118">
            <v>2849881.73</v>
          </cell>
          <cell r="CS118">
            <v>2718365.8</v>
          </cell>
          <cell r="CV118">
            <v>5568247.5299999993</v>
          </cell>
          <cell r="CX118">
            <v>-23286.34</v>
          </cell>
          <cell r="DB118">
            <v>0</v>
          </cell>
          <cell r="DD118">
            <v>-23286.34</v>
          </cell>
          <cell r="DF118">
            <v>0</v>
          </cell>
          <cell r="DK118">
            <v>0</v>
          </cell>
          <cell r="DM118">
            <v>5544961.1899999995</v>
          </cell>
          <cell r="DO118">
            <v>290716.71000000002</v>
          </cell>
          <cell r="DS118">
            <v>247628.08</v>
          </cell>
          <cell r="EA118">
            <v>538344.79</v>
          </cell>
          <cell r="EE118">
            <v>230038.48</v>
          </cell>
          <cell r="EF118">
            <v>31114.29</v>
          </cell>
          <cell r="EM118">
            <v>261152.77</v>
          </cell>
        </row>
        <row r="119">
          <cell r="C119" t="str">
            <v>Mar04</v>
          </cell>
          <cell r="D119">
            <v>-1454.25</v>
          </cell>
          <cell r="E119">
            <v>-82780</v>
          </cell>
          <cell r="F119">
            <v>264530.64</v>
          </cell>
          <cell r="G119">
            <v>-56085</v>
          </cell>
          <cell r="H119">
            <v>-125.6</v>
          </cell>
          <cell r="I119">
            <v>4135658.64</v>
          </cell>
          <cell r="J119">
            <v>301179.61</v>
          </cell>
          <cell r="K119">
            <v>0</v>
          </cell>
          <cell r="L119">
            <v>241661.5</v>
          </cell>
          <cell r="AA119">
            <v>4802585.54</v>
          </cell>
          <cell r="AC119">
            <v>7644811.3000000007</v>
          </cell>
          <cell r="AD119">
            <v>626260.44999999995</v>
          </cell>
          <cell r="AE119">
            <v>56210.6</v>
          </cell>
          <cell r="AF119">
            <v>3621014.79</v>
          </cell>
          <cell r="AG119">
            <v>4004.72</v>
          </cell>
          <cell r="AO119">
            <v>11952301.859999999</v>
          </cell>
          <cell r="AQ119">
            <v>16754887.4</v>
          </cell>
          <cell r="AS119" t="str">
            <v>ok</v>
          </cell>
          <cell r="AU119">
            <v>0</v>
          </cell>
          <cell r="AX119">
            <v>289353.82</v>
          </cell>
          <cell r="AY119">
            <v>11825.79</v>
          </cell>
          <cell r="AZ119">
            <v>301179.61</v>
          </cell>
          <cell r="BA119" t="str">
            <v>ok</v>
          </cell>
          <cell r="BB119">
            <v>252704.85</v>
          </cell>
          <cell r="BC119">
            <v>11825.79</v>
          </cell>
          <cell r="BF119">
            <v>264530.64</v>
          </cell>
          <cell r="BP119">
            <v>801082.26</v>
          </cell>
          <cell r="BQ119">
            <v>1267320.8</v>
          </cell>
          <cell r="BR119">
            <v>0</v>
          </cell>
          <cell r="BS119">
            <v>2067255.58</v>
          </cell>
          <cell r="BT119">
            <v>0</v>
          </cell>
          <cell r="BU119">
            <v>0</v>
          </cell>
          <cell r="BV119">
            <v>0</v>
          </cell>
          <cell r="BW119">
            <v>0</v>
          </cell>
          <cell r="BX119">
            <v>0</v>
          </cell>
          <cell r="BY119">
            <v>0</v>
          </cell>
          <cell r="BZ119">
            <v>0</v>
          </cell>
          <cell r="CC119">
            <v>4135658.64</v>
          </cell>
          <cell r="CD119" t="str">
            <v>ok</v>
          </cell>
          <cell r="CE119">
            <v>119009.51</v>
          </cell>
          <cell r="CF119">
            <v>89060.39</v>
          </cell>
          <cell r="CG119">
            <v>33591.599999999999</v>
          </cell>
          <cell r="CH119">
            <v>241661.5</v>
          </cell>
          <cell r="CI119" t="str">
            <v>ok</v>
          </cell>
          <cell r="CP119">
            <v>6278470.0200000014</v>
          </cell>
          <cell r="CS119">
            <v>1573540.85</v>
          </cell>
          <cell r="CV119">
            <v>7852010.870000001</v>
          </cell>
          <cell r="CX119">
            <v>-207199.57</v>
          </cell>
          <cell r="DB119">
            <v>0</v>
          </cell>
          <cell r="DD119">
            <v>-207199.57</v>
          </cell>
          <cell r="DF119">
            <v>0</v>
          </cell>
          <cell r="DK119">
            <v>0</v>
          </cell>
          <cell r="DM119">
            <v>7644811.3000000007</v>
          </cell>
          <cell r="DO119">
            <v>433316.82</v>
          </cell>
          <cell r="DS119">
            <v>108069.63</v>
          </cell>
          <cell r="EA119">
            <v>541386.44999999995</v>
          </cell>
          <cell r="EE119">
            <v>252704.85</v>
          </cell>
          <cell r="EF119">
            <v>11825.79</v>
          </cell>
          <cell r="EM119">
            <v>264530.64</v>
          </cell>
        </row>
        <row r="120">
          <cell r="C120" t="str">
            <v>Apr04</v>
          </cell>
          <cell r="D120">
            <v>-21433</v>
          </cell>
          <cell r="E120">
            <v>71395.75</v>
          </cell>
          <cell r="F120">
            <v>234642.52</v>
          </cell>
          <cell r="G120">
            <v>-58458</v>
          </cell>
          <cell r="H120">
            <v>-33.44</v>
          </cell>
          <cell r="I120">
            <v>2004077.08</v>
          </cell>
          <cell r="J120">
            <v>0</v>
          </cell>
          <cell r="K120">
            <v>0</v>
          </cell>
          <cell r="L120">
            <v>103417.86</v>
          </cell>
          <cell r="AA120">
            <v>2333608.77</v>
          </cell>
          <cell r="AC120">
            <v>8622685.6400000006</v>
          </cell>
          <cell r="AD120">
            <v>893851.11</v>
          </cell>
          <cell r="AE120">
            <v>58491.44</v>
          </cell>
          <cell r="AF120">
            <v>9644581.389999995</v>
          </cell>
          <cell r="AG120">
            <v>3626.57</v>
          </cell>
          <cell r="AO120">
            <v>19223236.149999995</v>
          </cell>
          <cell r="AQ120">
            <v>21556844.919999994</v>
          </cell>
          <cell r="AS120" t="str">
            <v>ok</v>
          </cell>
          <cell r="AU120">
            <v>0</v>
          </cell>
          <cell r="AX120">
            <v>0</v>
          </cell>
          <cell r="AY120">
            <v>0</v>
          </cell>
          <cell r="AZ120">
            <v>0</v>
          </cell>
          <cell r="BA120" t="str">
            <v>ok</v>
          </cell>
          <cell r="BB120">
            <v>234642.52</v>
          </cell>
          <cell r="BC120">
            <v>0</v>
          </cell>
          <cell r="BF120">
            <v>234642.52</v>
          </cell>
          <cell r="BP120">
            <v>257604.44</v>
          </cell>
          <cell r="BQ120">
            <v>479975.84</v>
          </cell>
          <cell r="BR120">
            <v>724026.86</v>
          </cell>
          <cell r="BS120">
            <v>542469.93999999994</v>
          </cell>
          <cell r="BT120">
            <v>0</v>
          </cell>
          <cell r="BU120">
            <v>0</v>
          </cell>
          <cell r="BV120">
            <v>0</v>
          </cell>
          <cell r="BW120">
            <v>0</v>
          </cell>
          <cell r="BX120">
            <v>0</v>
          </cell>
          <cell r="BY120">
            <v>0</v>
          </cell>
          <cell r="BZ120">
            <v>0</v>
          </cell>
          <cell r="CC120">
            <v>2004077.08</v>
          </cell>
          <cell r="CD120" t="str">
            <v>ok</v>
          </cell>
          <cell r="CE120">
            <v>60704.99</v>
          </cell>
          <cell r="CF120">
            <v>22524.87</v>
          </cell>
          <cell r="CG120">
            <v>20188</v>
          </cell>
          <cell r="CH120">
            <v>103417.86</v>
          </cell>
          <cell r="CI120" t="str">
            <v>ok</v>
          </cell>
          <cell r="CP120">
            <v>8501834.0500000007</v>
          </cell>
          <cell r="CS120">
            <v>165627.62</v>
          </cell>
          <cell r="CV120">
            <v>8667461.6699999999</v>
          </cell>
          <cell r="CX120">
            <v>-44776.03</v>
          </cell>
          <cell r="DB120">
            <v>0</v>
          </cell>
          <cell r="DD120">
            <v>-44776.03</v>
          </cell>
          <cell r="DF120">
            <v>0</v>
          </cell>
          <cell r="DK120">
            <v>0</v>
          </cell>
          <cell r="DM120">
            <v>8622685.6400000006</v>
          </cell>
          <cell r="DO120">
            <v>650380.88</v>
          </cell>
          <cell r="DS120">
            <v>12750.23</v>
          </cell>
          <cell r="EA120">
            <v>663131.11</v>
          </cell>
          <cell r="EE120">
            <v>234642.52</v>
          </cell>
          <cell r="EF120">
            <v>0</v>
          </cell>
          <cell r="EM120">
            <v>234642.52</v>
          </cell>
        </row>
        <row r="121">
          <cell r="C121" t="str">
            <v>May04</v>
          </cell>
          <cell r="D121">
            <v>-220889</v>
          </cell>
          <cell r="E121">
            <v>-446504</v>
          </cell>
          <cell r="F121">
            <v>254234.60499999995</v>
          </cell>
          <cell r="G121">
            <v>-59171</v>
          </cell>
          <cell r="H121">
            <v>-53.59</v>
          </cell>
          <cell r="I121">
            <v>2937653.57</v>
          </cell>
          <cell r="J121">
            <v>48986.995000000003</v>
          </cell>
          <cell r="K121">
            <v>0</v>
          </cell>
          <cell r="L121">
            <v>437386.01</v>
          </cell>
          <cell r="AA121">
            <v>2951643.59</v>
          </cell>
          <cell r="AC121">
            <v>16151508.98</v>
          </cell>
          <cell r="AD121">
            <v>1914044.29</v>
          </cell>
          <cell r="AE121">
            <v>59224.59</v>
          </cell>
          <cell r="AF121">
            <v>7784727.2799999956</v>
          </cell>
          <cell r="AG121">
            <v>2599.56</v>
          </cell>
          <cell r="AO121">
            <v>25912104.699999992</v>
          </cell>
          <cell r="AQ121">
            <v>28863748.289999992</v>
          </cell>
          <cell r="AS121" t="str">
            <v>ok</v>
          </cell>
          <cell r="AU121">
            <v>0</v>
          </cell>
          <cell r="AX121">
            <v>46923.75</v>
          </cell>
          <cell r="AY121">
            <v>2063.2449999999999</v>
          </cell>
          <cell r="AZ121">
            <v>48986.995000000003</v>
          </cell>
          <cell r="BA121" t="str">
            <v>ok</v>
          </cell>
          <cell r="BB121">
            <v>252171.36</v>
          </cell>
          <cell r="BC121">
            <v>2063.2449999999999</v>
          </cell>
          <cell r="BF121">
            <v>254234.60499999995</v>
          </cell>
          <cell r="BP121">
            <v>26248.32</v>
          </cell>
          <cell r="BQ121">
            <v>1048222.5</v>
          </cell>
          <cell r="BR121">
            <v>1577995.02</v>
          </cell>
          <cell r="BS121">
            <v>285187.73</v>
          </cell>
          <cell r="BT121">
            <v>0</v>
          </cell>
          <cell r="BU121">
            <v>0</v>
          </cell>
          <cell r="BV121">
            <v>0</v>
          </cell>
          <cell r="BW121">
            <v>0</v>
          </cell>
          <cell r="BX121">
            <v>0</v>
          </cell>
          <cell r="BY121">
            <v>0</v>
          </cell>
          <cell r="BZ121">
            <v>0</v>
          </cell>
          <cell r="CC121">
            <v>2937653.57</v>
          </cell>
          <cell r="CD121" t="str">
            <v>ok</v>
          </cell>
          <cell r="CE121">
            <v>393915.6</v>
          </cell>
          <cell r="CF121">
            <v>41098.81</v>
          </cell>
          <cell r="CG121">
            <v>2371.6</v>
          </cell>
          <cell r="CH121">
            <v>437386.01</v>
          </cell>
          <cell r="CI121" t="str">
            <v>ok</v>
          </cell>
          <cell r="CP121">
            <v>16030431.230000002</v>
          </cell>
          <cell r="CS121">
            <v>186189.95</v>
          </cell>
          <cell r="CV121">
            <v>16216621.180000002</v>
          </cell>
          <cell r="CX121">
            <v>-65112.2</v>
          </cell>
          <cell r="DB121">
            <v>0</v>
          </cell>
          <cell r="DD121">
            <v>-65112.2</v>
          </cell>
          <cell r="DF121">
            <v>0</v>
          </cell>
          <cell r="DK121">
            <v>0</v>
          </cell>
          <cell r="DM121">
            <v>16151508.980000002</v>
          </cell>
          <cell r="DO121">
            <v>1690341</v>
          </cell>
          <cell r="DS121">
            <v>18862.29</v>
          </cell>
          <cell r="EA121">
            <v>1709203.29</v>
          </cell>
          <cell r="EE121">
            <v>252171.36</v>
          </cell>
          <cell r="EF121">
            <v>2063.2449999999999</v>
          </cell>
          <cell r="EM121">
            <v>254234.60499999995</v>
          </cell>
        </row>
        <row r="122">
          <cell r="C122" t="str">
            <v>Jun04</v>
          </cell>
          <cell r="D122">
            <v>198390</v>
          </cell>
          <cell r="E122">
            <v>495486.5</v>
          </cell>
          <cell r="F122">
            <v>244944</v>
          </cell>
          <cell r="G122">
            <v>-49837</v>
          </cell>
          <cell r="H122">
            <v>-317.41000000000003</v>
          </cell>
          <cell r="I122">
            <v>4035768.09</v>
          </cell>
          <cell r="J122">
            <v>0</v>
          </cell>
          <cell r="K122">
            <v>0</v>
          </cell>
          <cell r="L122">
            <v>118541.34</v>
          </cell>
          <cell r="AA122">
            <v>5042975.5199999996</v>
          </cell>
          <cell r="AC122">
            <v>14232172.050000004</v>
          </cell>
          <cell r="AD122">
            <v>1584292.32</v>
          </cell>
          <cell r="AE122">
            <v>50154.41</v>
          </cell>
          <cell r="AF122">
            <v>6858809.9300000025</v>
          </cell>
          <cell r="AG122">
            <v>1842.94</v>
          </cell>
          <cell r="AO122">
            <v>22727271.65000001</v>
          </cell>
          <cell r="AQ122">
            <v>27770247.170000006</v>
          </cell>
          <cell r="AS122" t="str">
            <v>ok</v>
          </cell>
          <cell r="AU122">
            <v>0</v>
          </cell>
          <cell r="AX122">
            <v>0</v>
          </cell>
          <cell r="AY122">
            <v>0</v>
          </cell>
          <cell r="AZ122">
            <v>0</v>
          </cell>
          <cell r="BA122" t="str">
            <v>ok</v>
          </cell>
          <cell r="BB122">
            <v>244944</v>
          </cell>
          <cell r="BC122">
            <v>0</v>
          </cell>
          <cell r="BF122">
            <v>244944</v>
          </cell>
          <cell r="BP122">
            <v>0</v>
          </cell>
          <cell r="BQ122">
            <v>970396.29</v>
          </cell>
          <cell r="BR122">
            <v>1718724.68</v>
          </cell>
          <cell r="BS122">
            <v>14047.08</v>
          </cell>
          <cell r="BT122">
            <v>1332600.04</v>
          </cell>
          <cell r="BU122">
            <v>0</v>
          </cell>
          <cell r="BV122">
            <v>0</v>
          </cell>
          <cell r="BW122">
            <v>0</v>
          </cell>
          <cell r="BX122">
            <v>0</v>
          </cell>
          <cell r="BY122">
            <v>0</v>
          </cell>
          <cell r="BZ122">
            <v>0</v>
          </cell>
          <cell r="CC122">
            <v>4035768.09</v>
          </cell>
          <cell r="CD122" t="str">
            <v>ok</v>
          </cell>
          <cell r="CE122">
            <v>68120.08</v>
          </cell>
          <cell r="CF122">
            <v>50421.26</v>
          </cell>
          <cell r="CG122">
            <v>0</v>
          </cell>
          <cell r="CH122">
            <v>118541.34</v>
          </cell>
          <cell r="CI122" t="str">
            <v>ok</v>
          </cell>
          <cell r="CP122">
            <v>14101225.370000007</v>
          </cell>
          <cell r="CS122">
            <v>171159.58</v>
          </cell>
          <cell r="CV122">
            <v>14272384.950000007</v>
          </cell>
          <cell r="CX122">
            <v>-40212.9</v>
          </cell>
          <cell r="DB122">
            <v>0</v>
          </cell>
          <cell r="DD122">
            <v>-40212.9</v>
          </cell>
          <cell r="DF122">
            <v>0</v>
          </cell>
          <cell r="DK122">
            <v>0</v>
          </cell>
          <cell r="DM122">
            <v>14232172.050000006</v>
          </cell>
          <cell r="DO122">
            <v>1382525.9</v>
          </cell>
          <cell r="DS122">
            <v>16034.42</v>
          </cell>
          <cell r="EA122">
            <v>1398560.32</v>
          </cell>
          <cell r="EE122">
            <v>244944</v>
          </cell>
          <cell r="EF122">
            <v>0</v>
          </cell>
          <cell r="EM122">
            <v>244944</v>
          </cell>
        </row>
        <row r="123">
          <cell r="C123" t="str">
            <v>Jul04</v>
          </cell>
          <cell r="D123">
            <v>2216.5</v>
          </cell>
          <cell r="E123">
            <v>1335468.75</v>
          </cell>
          <cell r="F123">
            <v>248783.7</v>
          </cell>
          <cell r="G123">
            <v>-51193</v>
          </cell>
          <cell r="H123">
            <v>-183.5</v>
          </cell>
          <cell r="I123">
            <v>2276130.13</v>
          </cell>
          <cell r="J123">
            <v>0</v>
          </cell>
          <cell r="K123">
            <v>0</v>
          </cell>
          <cell r="L123">
            <v>75005.070000000007</v>
          </cell>
          <cell r="AA123">
            <v>3886227.65</v>
          </cell>
          <cell r="AC123">
            <v>10796666.070000002</v>
          </cell>
          <cell r="AD123">
            <v>1405869.9</v>
          </cell>
          <cell r="AE123">
            <v>51376.5</v>
          </cell>
          <cell r="AF123">
            <v>3202242.4</v>
          </cell>
          <cell r="AG123">
            <v>1842.94</v>
          </cell>
          <cell r="AO123">
            <v>15457997.810000001</v>
          </cell>
          <cell r="AQ123">
            <v>19344225.460000001</v>
          </cell>
          <cell r="AS123" t="str">
            <v>ok</v>
          </cell>
          <cell r="AU123">
            <v>0</v>
          </cell>
          <cell r="AX123">
            <v>0</v>
          </cell>
          <cell r="AY123">
            <v>0</v>
          </cell>
          <cell r="AZ123">
            <v>0</v>
          </cell>
          <cell r="BA123" t="str">
            <v>ok</v>
          </cell>
          <cell r="BB123">
            <v>248783.7</v>
          </cell>
          <cell r="BC123">
            <v>0</v>
          </cell>
          <cell r="BF123">
            <v>248783.7</v>
          </cell>
          <cell r="BP123">
            <v>0</v>
          </cell>
          <cell r="BQ123">
            <v>738120.01</v>
          </cell>
          <cell r="BR123">
            <v>1350119.7</v>
          </cell>
          <cell r="BS123">
            <v>187890.42</v>
          </cell>
          <cell r="BT123">
            <v>0</v>
          </cell>
          <cell r="BU123">
            <v>0</v>
          </cell>
          <cell r="BV123">
            <v>0</v>
          </cell>
          <cell r="BW123">
            <v>0</v>
          </cell>
          <cell r="BX123">
            <v>0</v>
          </cell>
          <cell r="BY123">
            <v>0</v>
          </cell>
          <cell r="BZ123">
            <v>0</v>
          </cell>
          <cell r="CC123">
            <v>2276130.13</v>
          </cell>
          <cell r="CD123" t="str">
            <v>ok</v>
          </cell>
          <cell r="CE123">
            <v>20137.14</v>
          </cell>
          <cell r="CF123">
            <v>54867.93</v>
          </cell>
          <cell r="CG123">
            <v>0</v>
          </cell>
          <cell r="CH123">
            <v>75005.070000000007</v>
          </cell>
          <cell r="CI123" t="str">
            <v>ok</v>
          </cell>
          <cell r="CP123">
            <v>10663986.880000005</v>
          </cell>
          <cell r="CS123">
            <v>174570.27</v>
          </cell>
          <cell r="CV123">
            <v>10838557.150000004</v>
          </cell>
          <cell r="CX123">
            <v>-41891.08</v>
          </cell>
          <cell r="DB123">
            <v>0</v>
          </cell>
          <cell r="DD123">
            <v>-41891.08</v>
          </cell>
          <cell r="DF123">
            <v>0</v>
          </cell>
          <cell r="DK123">
            <v>0</v>
          </cell>
          <cell r="DM123">
            <v>10796666.070000004</v>
          </cell>
          <cell r="DO123">
            <v>1283697.04</v>
          </cell>
          <cell r="DS123">
            <v>20306.86</v>
          </cell>
          <cell r="EA123">
            <v>1304003.8999999999</v>
          </cell>
          <cell r="EE123">
            <v>248783.7</v>
          </cell>
          <cell r="EF123">
            <v>0</v>
          </cell>
          <cell r="EM123">
            <v>248783.7</v>
          </cell>
        </row>
        <row r="124">
          <cell r="C124" t="str">
            <v>Aug04</v>
          </cell>
          <cell r="D124">
            <v>50129.5</v>
          </cell>
          <cell r="E124">
            <v>1667670.75</v>
          </cell>
          <cell r="F124">
            <v>244717.54</v>
          </cell>
          <cell r="G124">
            <v>-1738</v>
          </cell>
          <cell r="H124">
            <v>-314.61</v>
          </cell>
          <cell r="I124">
            <v>5643325.1400000006</v>
          </cell>
          <cell r="J124">
            <v>6713.54</v>
          </cell>
          <cell r="K124">
            <v>0</v>
          </cell>
          <cell r="L124">
            <v>62160.18</v>
          </cell>
          <cell r="AA124">
            <v>7672664.04</v>
          </cell>
          <cell r="AC124">
            <v>10046005.019999996</v>
          </cell>
          <cell r="AD124">
            <v>741046.29</v>
          </cell>
          <cell r="AE124">
            <v>2052.61</v>
          </cell>
          <cell r="AF124">
            <v>2587330.27</v>
          </cell>
          <cell r="AG124">
            <v>1635.31</v>
          </cell>
          <cell r="AO124">
            <v>13378069.499999994</v>
          </cell>
          <cell r="AQ124">
            <v>21050733.539999995</v>
          </cell>
          <cell r="AS124" t="str">
            <v>ok</v>
          </cell>
          <cell r="AU124">
            <v>0</v>
          </cell>
          <cell r="AX124">
            <v>6395.68</v>
          </cell>
          <cell r="AY124">
            <v>317.86</v>
          </cell>
          <cell r="AZ124">
            <v>6713.54</v>
          </cell>
          <cell r="BA124" t="str">
            <v>ok</v>
          </cell>
          <cell r="BB124">
            <v>244399.68</v>
          </cell>
          <cell r="BC124">
            <v>317.86</v>
          </cell>
          <cell r="BF124">
            <v>244717.54</v>
          </cell>
          <cell r="BP124">
            <v>0</v>
          </cell>
          <cell r="BQ124">
            <v>3854439.98</v>
          </cell>
          <cell r="BR124">
            <v>1265663.47</v>
          </cell>
          <cell r="BS124">
            <v>262520.32000000001</v>
          </cell>
          <cell r="BT124">
            <v>0</v>
          </cell>
          <cell r="BU124">
            <v>45285.5</v>
          </cell>
          <cell r="BV124">
            <v>215415.87</v>
          </cell>
          <cell r="BW124">
            <v>0</v>
          </cell>
          <cell r="BX124">
            <v>0</v>
          </cell>
          <cell r="BY124">
            <v>0</v>
          </cell>
          <cell r="BZ124">
            <v>0</v>
          </cell>
          <cell r="CC124">
            <v>5643325.1399999997</v>
          </cell>
          <cell r="CD124" t="str">
            <v>ok</v>
          </cell>
          <cell r="CE124">
            <v>0</v>
          </cell>
          <cell r="CF124">
            <v>60396.18</v>
          </cell>
          <cell r="CG124">
            <v>1764</v>
          </cell>
          <cell r="CH124">
            <v>62160.18</v>
          </cell>
          <cell r="CI124" t="str">
            <v>ok</v>
          </cell>
          <cell r="CP124">
            <v>9930181.3099999968</v>
          </cell>
          <cell r="CS124">
            <v>131503.01</v>
          </cell>
          <cell r="CV124">
            <v>10061684.319999997</v>
          </cell>
          <cell r="CX124">
            <v>-15679.3</v>
          </cell>
          <cell r="DB124">
            <v>0</v>
          </cell>
          <cell r="DD124">
            <v>-15679.3</v>
          </cell>
          <cell r="DF124">
            <v>0</v>
          </cell>
          <cell r="DK124">
            <v>0</v>
          </cell>
          <cell r="DM124">
            <v>10046005.019999996</v>
          </cell>
          <cell r="DO124">
            <v>652451.93000000005</v>
          </cell>
          <cell r="DS124">
            <v>8425.36</v>
          </cell>
          <cell r="EA124">
            <v>660877.29</v>
          </cell>
          <cell r="EE124">
            <v>244399.68</v>
          </cell>
          <cell r="EF124">
            <v>317.86</v>
          </cell>
          <cell r="EM124">
            <v>244717.54</v>
          </cell>
        </row>
        <row r="125">
          <cell r="C125" t="str">
            <v>Sep04</v>
          </cell>
          <cell r="D125">
            <v>63903</v>
          </cell>
          <cell r="E125">
            <v>-160615.75</v>
          </cell>
          <cell r="F125">
            <v>240386.3</v>
          </cell>
          <cell r="G125">
            <v>-22820</v>
          </cell>
          <cell r="H125">
            <v>-436.36</v>
          </cell>
          <cell r="I125">
            <v>5297863.79</v>
          </cell>
          <cell r="J125">
            <v>93722.62</v>
          </cell>
          <cell r="K125">
            <v>0</v>
          </cell>
          <cell r="L125">
            <v>606271.13</v>
          </cell>
          <cell r="AA125">
            <v>6118274.7300000004</v>
          </cell>
          <cell r="AC125">
            <v>2613954.6800000002</v>
          </cell>
          <cell r="AD125">
            <v>297739.82</v>
          </cell>
          <cell r="AE125">
            <v>23256.36</v>
          </cell>
          <cell r="AF125">
            <v>1280192.6000000001</v>
          </cell>
          <cell r="AG125">
            <v>2022.46</v>
          </cell>
          <cell r="AO125">
            <v>4217165.92</v>
          </cell>
          <cell r="AQ125">
            <v>10335440.649999999</v>
          </cell>
          <cell r="AS125" t="str">
            <v>ok</v>
          </cell>
          <cell r="AU125">
            <v>0</v>
          </cell>
          <cell r="AX125">
            <v>89117.6</v>
          </cell>
          <cell r="AY125">
            <v>4605.0200000000004</v>
          </cell>
          <cell r="AZ125">
            <v>93722.62</v>
          </cell>
          <cell r="BA125" t="str">
            <v>ok</v>
          </cell>
          <cell r="BB125">
            <v>235781.28</v>
          </cell>
          <cell r="BC125">
            <v>4605.0200000000004</v>
          </cell>
          <cell r="BF125">
            <v>240386.3</v>
          </cell>
          <cell r="BP125">
            <v>1219813.04</v>
          </cell>
          <cell r="BQ125">
            <v>741844</v>
          </cell>
          <cell r="BR125">
            <v>1896247.08</v>
          </cell>
          <cell r="BS125">
            <v>801069.35</v>
          </cell>
          <cell r="BT125">
            <v>0</v>
          </cell>
          <cell r="BU125">
            <v>0</v>
          </cell>
          <cell r="BV125">
            <v>638890.31999999995</v>
          </cell>
          <cell r="BW125">
            <v>0</v>
          </cell>
          <cell r="BX125">
            <v>0</v>
          </cell>
          <cell r="BY125">
            <v>0</v>
          </cell>
          <cell r="BZ125">
            <v>0</v>
          </cell>
          <cell r="CC125">
            <v>5297863.79</v>
          </cell>
          <cell r="CD125" t="str">
            <v>ok</v>
          </cell>
          <cell r="CE125">
            <v>522377.77</v>
          </cell>
          <cell r="CF125">
            <v>48754.76</v>
          </cell>
          <cell r="CG125">
            <v>35138.6</v>
          </cell>
          <cell r="CH125">
            <v>606271.13</v>
          </cell>
          <cell r="CI125" t="str">
            <v>ok</v>
          </cell>
          <cell r="CP125">
            <v>2481286.11</v>
          </cell>
          <cell r="CS125">
            <v>142473.48000000001</v>
          </cell>
          <cell r="CV125">
            <v>2623759.59</v>
          </cell>
          <cell r="CX125">
            <v>-9804.91</v>
          </cell>
          <cell r="DB125">
            <v>0</v>
          </cell>
          <cell r="DD125">
            <v>-9804.91</v>
          </cell>
          <cell r="DF125">
            <v>0</v>
          </cell>
          <cell r="DK125">
            <v>0</v>
          </cell>
          <cell r="DM125">
            <v>2613954.6800000002</v>
          </cell>
          <cell r="DO125">
            <v>242880.03</v>
          </cell>
          <cell r="DS125">
            <v>12963.79</v>
          </cell>
          <cell r="EA125">
            <v>255843.82</v>
          </cell>
          <cell r="EE125">
            <v>235781.28</v>
          </cell>
          <cell r="EF125">
            <v>4605.0200000000004</v>
          </cell>
          <cell r="EM125">
            <v>240386.3</v>
          </cell>
        </row>
        <row r="126">
          <cell r="C126" t="str">
            <v>Oct04</v>
          </cell>
          <cell r="D126">
            <v>7933.5</v>
          </cell>
          <cell r="E126">
            <v>33861.750000000058</v>
          </cell>
          <cell r="F126">
            <v>232758.3249999999</v>
          </cell>
          <cell r="G126">
            <v>-11940</v>
          </cell>
          <cell r="H126">
            <v>-374.3</v>
          </cell>
          <cell r="I126">
            <v>3708773.08</v>
          </cell>
          <cell r="J126">
            <v>4412.7049999999999</v>
          </cell>
          <cell r="K126">
            <v>0</v>
          </cell>
          <cell r="L126">
            <v>1279176.6499999999</v>
          </cell>
          <cell r="AA126">
            <v>5254601.71</v>
          </cell>
          <cell r="AC126">
            <v>4041418.04</v>
          </cell>
          <cell r="AD126">
            <v>284411.27</v>
          </cell>
          <cell r="AE126">
            <v>12314.3</v>
          </cell>
          <cell r="AF126">
            <v>526585.26</v>
          </cell>
          <cell r="AG126">
            <v>2071.02</v>
          </cell>
          <cell r="AO126">
            <v>4866799.8899999997</v>
          </cell>
          <cell r="AQ126">
            <v>10121401.6</v>
          </cell>
          <cell r="AS126" t="str">
            <v>ok</v>
          </cell>
          <cell r="AU126">
            <v>0</v>
          </cell>
          <cell r="AX126">
            <v>4139.5</v>
          </cell>
          <cell r="AY126">
            <v>273.20499999999998</v>
          </cell>
          <cell r="AZ126">
            <v>4412.7049999999999</v>
          </cell>
          <cell r="BA126" t="str">
            <v>ok</v>
          </cell>
          <cell r="BB126">
            <v>232485.12</v>
          </cell>
          <cell r="BC126">
            <v>273.20499999999998</v>
          </cell>
          <cell r="BF126">
            <v>232758.3249999999</v>
          </cell>
          <cell r="BG126" t="str">
            <v>ok</v>
          </cell>
          <cell r="BP126">
            <v>2162839.19</v>
          </cell>
          <cell r="BQ126">
            <v>0</v>
          </cell>
          <cell r="BR126">
            <v>0</v>
          </cell>
          <cell r="BS126">
            <v>866365.24</v>
          </cell>
          <cell r="BT126">
            <v>0</v>
          </cell>
          <cell r="BU126">
            <v>22920</v>
          </cell>
          <cell r="BV126">
            <v>643504.65</v>
          </cell>
          <cell r="BW126">
            <v>13144</v>
          </cell>
          <cell r="BX126">
            <v>0</v>
          </cell>
          <cell r="BY126">
            <v>0</v>
          </cell>
          <cell r="BZ126">
            <v>0</v>
          </cell>
          <cell r="CC126">
            <v>3708773.08</v>
          </cell>
          <cell r="CD126" t="str">
            <v>ok</v>
          </cell>
          <cell r="CE126">
            <v>1243647.23</v>
          </cell>
          <cell r="CF126">
            <v>33736.019999999997</v>
          </cell>
          <cell r="CG126">
            <v>1793.4</v>
          </cell>
          <cell r="CH126">
            <v>1279176.6499999999</v>
          </cell>
          <cell r="CI126" t="str">
            <v>ok</v>
          </cell>
          <cell r="CP126">
            <v>3880149.48</v>
          </cell>
          <cell r="CS126">
            <v>183268.67</v>
          </cell>
          <cell r="CV126">
            <v>4063418.15</v>
          </cell>
          <cell r="CX126">
            <v>-22000.11</v>
          </cell>
          <cell r="DB126">
            <v>0</v>
          </cell>
          <cell r="DD126">
            <v>-22000.11</v>
          </cell>
          <cell r="DF126">
            <v>0</v>
          </cell>
          <cell r="DK126">
            <v>0</v>
          </cell>
          <cell r="DM126">
            <v>4041418.04</v>
          </cell>
          <cell r="DO126">
            <v>256363.27</v>
          </cell>
          <cell r="DS126">
            <v>14099</v>
          </cell>
          <cell r="EA126">
            <v>270462.27</v>
          </cell>
          <cell r="EE126">
            <v>232485.12</v>
          </cell>
          <cell r="EF126">
            <v>273.20499999999998</v>
          </cell>
          <cell r="EM126">
            <v>232758.3249999999</v>
          </cell>
          <cell r="EN126" t="str">
            <v>ok</v>
          </cell>
        </row>
        <row r="127">
          <cell r="C127" t="str">
            <v>Nov04</v>
          </cell>
          <cell r="D127">
            <v>-188394.5</v>
          </cell>
          <cell r="E127">
            <v>-277528.75</v>
          </cell>
          <cell r="F127">
            <v>229316.77499999988</v>
          </cell>
          <cell r="G127">
            <v>-16860</v>
          </cell>
          <cell r="H127">
            <v>-489.6</v>
          </cell>
          <cell r="I127">
            <v>4420730.37</v>
          </cell>
          <cell r="J127">
            <v>330301.12500000012</v>
          </cell>
          <cell r="K127">
            <v>0</v>
          </cell>
          <cell r="L127">
            <v>133205.21</v>
          </cell>
          <cell r="AA127">
            <v>4630280.63</v>
          </cell>
          <cell r="AC127">
            <v>5473569.6499999966</v>
          </cell>
          <cell r="AD127">
            <v>570014.38</v>
          </cell>
          <cell r="AE127">
            <v>17349.599999999999</v>
          </cell>
          <cell r="AF127">
            <v>2361165.3199999998</v>
          </cell>
          <cell r="AG127">
            <v>2864.88</v>
          </cell>
          <cell r="AO127">
            <v>8424963.8299999963</v>
          </cell>
          <cell r="AQ127">
            <v>13055244.459999997</v>
          </cell>
          <cell r="AS127" t="str">
            <v>ok</v>
          </cell>
          <cell r="AU127">
            <v>0</v>
          </cell>
          <cell r="AX127">
            <v>317805.15000000002</v>
          </cell>
          <cell r="AY127">
            <v>12495.974999999999</v>
          </cell>
          <cell r="AZ127">
            <v>330301.125</v>
          </cell>
          <cell r="BA127" t="str">
            <v>ok</v>
          </cell>
          <cell r="BB127">
            <v>216820.8</v>
          </cell>
          <cell r="BC127">
            <v>12495.974999999999</v>
          </cell>
          <cell r="BF127">
            <v>229316.77499999985</v>
          </cell>
          <cell r="BG127" t="str">
            <v>ok</v>
          </cell>
          <cell r="BP127">
            <v>1698355.63</v>
          </cell>
          <cell r="BQ127">
            <v>0</v>
          </cell>
          <cell r="BR127">
            <v>0</v>
          </cell>
          <cell r="BS127">
            <v>1653535.5</v>
          </cell>
          <cell r="BT127">
            <v>0</v>
          </cell>
          <cell r="BU127">
            <v>77540</v>
          </cell>
          <cell r="BV127">
            <v>0</v>
          </cell>
          <cell r="BW127">
            <v>680603.4</v>
          </cell>
          <cell r="BX127">
            <v>310695.84000000003</v>
          </cell>
          <cell r="BY127">
            <v>0</v>
          </cell>
          <cell r="BZ127">
            <v>0</v>
          </cell>
          <cell r="CC127">
            <v>4420730.37</v>
          </cell>
          <cell r="CD127" t="str">
            <v>ok</v>
          </cell>
          <cell r="CE127">
            <v>0</v>
          </cell>
          <cell r="CF127">
            <v>133205.21</v>
          </cell>
          <cell r="CG127">
            <v>0</v>
          </cell>
          <cell r="CH127">
            <v>133205.21</v>
          </cell>
          <cell r="CI127" t="str">
            <v>ok</v>
          </cell>
          <cell r="CP127">
            <v>5239098.84</v>
          </cell>
          <cell r="CS127">
            <v>264083.64</v>
          </cell>
          <cell r="CV127">
            <v>5503182.4799999995</v>
          </cell>
          <cell r="CX127">
            <v>-26321.62</v>
          </cell>
          <cell r="DB127">
            <v>0</v>
          </cell>
          <cell r="DD127">
            <v>-26321.62</v>
          </cell>
          <cell r="DF127">
            <v>-3291.21</v>
          </cell>
          <cell r="DK127">
            <v>-3291.21</v>
          </cell>
          <cell r="DM127">
            <v>5473569.6499999994</v>
          </cell>
          <cell r="DO127">
            <v>483955.19</v>
          </cell>
          <cell r="DS127">
            <v>23034.19</v>
          </cell>
          <cell r="EA127">
            <v>506989.38</v>
          </cell>
          <cell r="EE127">
            <v>216820.8</v>
          </cell>
          <cell r="EF127">
            <v>12495.974999999999</v>
          </cell>
          <cell r="EM127">
            <v>229316.77499999985</v>
          </cell>
          <cell r="EN127" t="str">
            <v>ok</v>
          </cell>
        </row>
        <row r="128">
          <cell r="C128" t="str">
            <v>Dec04</v>
          </cell>
          <cell r="D128">
            <v>59427</v>
          </cell>
          <cell r="E128">
            <v>158239</v>
          </cell>
          <cell r="F128">
            <v>221156.18</v>
          </cell>
          <cell r="G128">
            <v>-18088</v>
          </cell>
          <cell r="H128">
            <v>-489.6</v>
          </cell>
          <cell r="I128">
            <v>3592331.96</v>
          </cell>
          <cell r="J128">
            <v>64948.97</v>
          </cell>
          <cell r="K128">
            <v>0</v>
          </cell>
          <cell r="L128">
            <v>143836.04</v>
          </cell>
          <cell r="AA128">
            <v>4221361.55</v>
          </cell>
          <cell r="AC128">
            <v>10239863.82</v>
          </cell>
          <cell r="AD128">
            <v>892776.23</v>
          </cell>
          <cell r="AE128">
            <v>18577.599999999999</v>
          </cell>
          <cell r="AF128">
            <v>4554984.72</v>
          </cell>
          <cell r="AG128">
            <v>5809.2</v>
          </cell>
          <cell r="AO128">
            <v>15712011.57</v>
          </cell>
          <cell r="AQ128">
            <v>19933373.120000001</v>
          </cell>
          <cell r="AS128" t="str">
            <v>ok</v>
          </cell>
          <cell r="AU128">
            <v>0</v>
          </cell>
          <cell r="AX128">
            <v>62216.31</v>
          </cell>
          <cell r="AY128">
            <v>2732.66</v>
          </cell>
          <cell r="AZ128">
            <v>64948.97</v>
          </cell>
          <cell r="BA128" t="str">
            <v>ok</v>
          </cell>
          <cell r="BB128">
            <v>218423.52</v>
          </cell>
          <cell r="BC128">
            <v>2732.66</v>
          </cell>
          <cell r="BF128">
            <v>221156.18</v>
          </cell>
          <cell r="BG128" t="str">
            <v>ok</v>
          </cell>
          <cell r="BP128">
            <v>2539454.2400000002</v>
          </cell>
          <cell r="BQ128">
            <v>0</v>
          </cell>
          <cell r="BR128">
            <v>0</v>
          </cell>
          <cell r="BS128">
            <v>464326.68</v>
          </cell>
          <cell r="BT128">
            <v>0</v>
          </cell>
          <cell r="BU128">
            <v>0</v>
          </cell>
          <cell r="BV128">
            <v>0</v>
          </cell>
          <cell r="BW128">
            <v>0</v>
          </cell>
          <cell r="BX128">
            <v>143398.07999999999</v>
          </cell>
          <cell r="BY128">
            <v>445152.96</v>
          </cell>
          <cell r="BZ128">
            <v>0</v>
          </cell>
          <cell r="CC128">
            <v>3592331.96</v>
          </cell>
          <cell r="CD128" t="str">
            <v>ok</v>
          </cell>
          <cell r="CE128">
            <v>0</v>
          </cell>
          <cell r="CF128">
            <v>143836.04</v>
          </cell>
          <cell r="CG128">
            <v>0</v>
          </cell>
          <cell r="CH128">
            <v>143836.04</v>
          </cell>
          <cell r="CI128" t="str">
            <v>ok</v>
          </cell>
          <cell r="CP128">
            <v>8952774.879999999</v>
          </cell>
          <cell r="CS128">
            <v>1475617.26</v>
          </cell>
          <cell r="CV128">
            <v>10428392.139999999</v>
          </cell>
          <cell r="CX128">
            <v>-133664.15</v>
          </cell>
          <cell r="DB128">
            <v>-54864.17</v>
          </cell>
          <cell r="DD128">
            <v>-188528.32</v>
          </cell>
          <cell r="DF128">
            <v>0</v>
          </cell>
          <cell r="DK128">
            <v>0</v>
          </cell>
          <cell r="DM128">
            <v>10239863.819999998</v>
          </cell>
          <cell r="DO128">
            <v>658389.82999999996</v>
          </cell>
          <cell r="DS128">
            <v>114361.4</v>
          </cell>
          <cell r="EA128">
            <v>772751.23</v>
          </cell>
          <cell r="EE128">
            <v>218423.52</v>
          </cell>
          <cell r="EF128">
            <v>2732.66</v>
          </cell>
          <cell r="EM128">
            <v>221156.18</v>
          </cell>
          <cell r="EN128" t="str">
            <v>ok</v>
          </cell>
        </row>
        <row r="129">
          <cell r="C129" t="str">
            <v>Jan05</v>
          </cell>
          <cell r="D129">
            <v>13956.25</v>
          </cell>
          <cell r="E129">
            <v>-212455.5</v>
          </cell>
          <cell r="F129">
            <v>259749.63</v>
          </cell>
          <cell r="G129">
            <v>-52809</v>
          </cell>
          <cell r="H129">
            <v>-333.5</v>
          </cell>
          <cell r="I129">
            <v>4166585.15</v>
          </cell>
          <cell r="J129">
            <v>0</v>
          </cell>
          <cell r="K129">
            <v>0</v>
          </cell>
          <cell r="L129">
            <v>96064.44</v>
          </cell>
          <cell r="AA129">
            <v>4270757.47</v>
          </cell>
          <cell r="AC129">
            <v>17707850.20000001</v>
          </cell>
          <cell r="AD129">
            <v>1497700</v>
          </cell>
          <cell r="AE129">
            <v>53142.5</v>
          </cell>
          <cell r="AF129">
            <v>5120156.45</v>
          </cell>
          <cell r="AG129">
            <v>7460.83</v>
          </cell>
          <cell r="AO129">
            <v>24386309.980000008</v>
          </cell>
          <cell r="AQ129">
            <v>28657067.450000007</v>
          </cell>
          <cell r="AS129" t="str">
            <v>ok</v>
          </cell>
          <cell r="AU129">
            <v>0</v>
          </cell>
          <cell r="AX129">
            <v>0</v>
          </cell>
          <cell r="AY129">
            <v>0</v>
          </cell>
          <cell r="AZ129">
            <v>0</v>
          </cell>
          <cell r="BA129" t="str">
            <v>ok</v>
          </cell>
          <cell r="BB129">
            <v>259749.63</v>
          </cell>
          <cell r="BC129">
            <v>0</v>
          </cell>
          <cell r="BD129">
            <v>0</v>
          </cell>
          <cell r="BF129">
            <v>259749.63</v>
          </cell>
          <cell r="BG129" t="str">
            <v>ok</v>
          </cell>
          <cell r="BH129">
            <v>4939780.6500000004</v>
          </cell>
          <cell r="BI129">
            <v>89660</v>
          </cell>
          <cell r="BK129">
            <v>90715.8</v>
          </cell>
          <cell r="BN129">
            <v>5120156.45</v>
          </cell>
          <cell r="BP129">
            <v>1950845.44</v>
          </cell>
          <cell r="BQ129">
            <v>0</v>
          </cell>
          <cell r="BR129">
            <v>0</v>
          </cell>
          <cell r="BS129">
            <v>1432476.03</v>
          </cell>
          <cell r="BT129">
            <v>0</v>
          </cell>
          <cell r="BU129">
            <v>0</v>
          </cell>
          <cell r="BV129">
            <v>0</v>
          </cell>
          <cell r="BW129">
            <v>0</v>
          </cell>
          <cell r="BX129">
            <v>12136.32</v>
          </cell>
          <cell r="BY129">
            <v>771127.36</v>
          </cell>
          <cell r="BZ129">
            <v>0</v>
          </cell>
          <cell r="CA129">
            <v>0</v>
          </cell>
          <cell r="CC129">
            <v>4166585.15</v>
          </cell>
          <cell r="CD129" t="str">
            <v>ok</v>
          </cell>
          <cell r="CE129">
            <v>14236.52</v>
          </cell>
          <cell r="CF129">
            <v>81827.92</v>
          </cell>
          <cell r="CG129">
            <v>0</v>
          </cell>
          <cell r="CH129">
            <v>96064.44</v>
          </cell>
          <cell r="CI129" t="str">
            <v>ok</v>
          </cell>
          <cell r="CP129">
            <v>13488481.820000004</v>
          </cell>
          <cell r="CQ129">
            <v>30479.11</v>
          </cell>
          <cell r="CR129">
            <v>257538.02</v>
          </cell>
          <cell r="CS129">
            <v>4063073.2</v>
          </cell>
          <cell r="CV129">
            <v>17839572.150000002</v>
          </cell>
          <cell r="CX129">
            <v>-83637.98</v>
          </cell>
          <cell r="CY129">
            <v>0</v>
          </cell>
          <cell r="CZ129">
            <v>0</v>
          </cell>
          <cell r="DA129">
            <v>-48083.97</v>
          </cell>
          <cell r="DB129">
            <v>0</v>
          </cell>
          <cell r="DD129">
            <v>-131721.95000000001</v>
          </cell>
          <cell r="DF129">
            <v>0</v>
          </cell>
          <cell r="DG129">
            <v>0</v>
          </cell>
          <cell r="DK129">
            <v>0</v>
          </cell>
          <cell r="DM129">
            <v>17707850.200000003</v>
          </cell>
          <cell r="DO129">
            <v>917912.55</v>
          </cell>
          <cell r="DP129">
            <v>2118.6799999999998</v>
          </cell>
          <cell r="DQ129">
            <v>19682.78</v>
          </cell>
          <cell r="DR129">
            <v>183175.84</v>
          </cell>
          <cell r="DS129">
            <v>282834.15000000002</v>
          </cell>
          <cell r="DT129">
            <v>89660</v>
          </cell>
          <cell r="DX129">
            <v>2316</v>
          </cell>
          <cell r="EA129">
            <v>1497700</v>
          </cell>
          <cell r="EB129">
            <v>0</v>
          </cell>
          <cell r="EE129">
            <v>259749.63</v>
          </cell>
          <cell r="EF129">
            <v>0</v>
          </cell>
          <cell r="EG129">
            <v>0</v>
          </cell>
          <cell r="EM129">
            <v>259749.63</v>
          </cell>
          <cell r="EN129" t="str">
            <v>ok</v>
          </cell>
          <cell r="EO129">
            <v>13956.25</v>
          </cell>
          <cell r="ES129">
            <v>13956.25</v>
          </cell>
          <cell r="EU129" t="str">
            <v>ok</v>
          </cell>
        </row>
        <row r="130">
          <cell r="C130" t="str">
            <v>Feb05</v>
          </cell>
          <cell r="D130">
            <v>954204</v>
          </cell>
          <cell r="E130">
            <v>1618907.75</v>
          </cell>
          <cell r="F130">
            <v>251717.76000000001</v>
          </cell>
          <cell r="G130">
            <v>-43912</v>
          </cell>
          <cell r="H130">
            <v>-658.9</v>
          </cell>
          <cell r="I130">
            <v>1783372.24</v>
          </cell>
          <cell r="J130">
            <v>0</v>
          </cell>
          <cell r="K130">
            <v>0</v>
          </cell>
          <cell r="L130">
            <v>264335.15000000002</v>
          </cell>
          <cell r="AA130">
            <v>4827966</v>
          </cell>
          <cell r="AC130">
            <v>12923850.719999999</v>
          </cell>
          <cell r="AD130">
            <v>1132610.3</v>
          </cell>
          <cell r="AE130">
            <v>44570.9</v>
          </cell>
          <cell r="AF130">
            <v>4649764.43</v>
          </cell>
          <cell r="AG130">
            <v>4581.1899999999996</v>
          </cell>
          <cell r="AO130">
            <v>18755377.540000003</v>
          </cell>
          <cell r="AQ130">
            <v>23583343.540000007</v>
          </cell>
          <cell r="AS130" t="str">
            <v>ok</v>
          </cell>
          <cell r="AU130">
            <v>0</v>
          </cell>
          <cell r="AX130">
            <v>0</v>
          </cell>
          <cell r="AY130">
            <v>0</v>
          </cell>
          <cell r="AZ130">
            <v>0</v>
          </cell>
          <cell r="BA130" t="str">
            <v>ok</v>
          </cell>
          <cell r="BB130">
            <v>251717.76000000001</v>
          </cell>
          <cell r="BC130">
            <v>0</v>
          </cell>
          <cell r="BD130">
            <v>0</v>
          </cell>
          <cell r="BF130">
            <v>251717.76000000001</v>
          </cell>
          <cell r="BG130" t="str">
            <v>ok</v>
          </cell>
          <cell r="BH130">
            <v>4249814.3</v>
          </cell>
          <cell r="BI130">
            <v>99950</v>
          </cell>
          <cell r="BK130">
            <v>300000.13</v>
          </cell>
          <cell r="BN130">
            <v>4649764.43</v>
          </cell>
          <cell r="BP130">
            <v>1144442.72</v>
          </cell>
          <cell r="BQ130">
            <v>0</v>
          </cell>
          <cell r="BR130">
            <v>0</v>
          </cell>
          <cell r="BS130">
            <v>274547.59999999998</v>
          </cell>
          <cell r="BT130">
            <v>0</v>
          </cell>
          <cell r="BU130">
            <v>0</v>
          </cell>
          <cell r="BV130">
            <v>0</v>
          </cell>
          <cell r="BW130">
            <v>0</v>
          </cell>
          <cell r="BX130">
            <v>0</v>
          </cell>
          <cell r="BY130">
            <v>229602.24</v>
          </cell>
          <cell r="BZ130">
            <v>134779.68</v>
          </cell>
          <cell r="CA130">
            <v>0</v>
          </cell>
          <cell r="CC130">
            <v>1783372.24</v>
          </cell>
          <cell r="CD130" t="str">
            <v>ok</v>
          </cell>
          <cell r="CE130">
            <v>227071.35999999999</v>
          </cell>
          <cell r="CF130">
            <v>37263.79</v>
          </cell>
          <cell r="CG130">
            <v>0</v>
          </cell>
          <cell r="CH130">
            <v>264335.15000000002</v>
          </cell>
          <cell r="CI130" t="str">
            <v>ok</v>
          </cell>
          <cell r="CP130">
            <v>10174077.960000001</v>
          </cell>
          <cell r="CQ130">
            <v>0</v>
          </cell>
          <cell r="CR130">
            <v>0</v>
          </cell>
          <cell r="CS130">
            <v>2641042.54</v>
          </cell>
          <cell r="CV130">
            <v>12815120.5</v>
          </cell>
          <cell r="CX130">
            <v>-6922.59</v>
          </cell>
          <cell r="CY130">
            <v>0</v>
          </cell>
          <cell r="CZ130">
            <v>0</v>
          </cell>
          <cell r="DA130">
            <v>115652.81</v>
          </cell>
          <cell r="DB130">
            <v>0</v>
          </cell>
          <cell r="DD130">
            <v>108730.22</v>
          </cell>
          <cell r="DF130">
            <v>0</v>
          </cell>
          <cell r="DG130">
            <v>0</v>
          </cell>
          <cell r="DK130">
            <v>0</v>
          </cell>
          <cell r="DM130">
            <v>12923850.720000001</v>
          </cell>
          <cell r="DO130">
            <v>707890.16</v>
          </cell>
          <cell r="DP130">
            <v>0</v>
          </cell>
          <cell r="DQ130">
            <v>0</v>
          </cell>
          <cell r="DR130">
            <v>132468.6</v>
          </cell>
          <cell r="DS130">
            <v>185012.54</v>
          </cell>
          <cell r="DT130">
            <v>99950</v>
          </cell>
          <cell r="DX130">
            <v>7289</v>
          </cell>
          <cell r="EA130">
            <v>1132610.3</v>
          </cell>
          <cell r="EB130">
            <v>9.3132257461547852E-10</v>
          </cell>
          <cell r="EE130">
            <v>251717.76000000001</v>
          </cell>
          <cell r="EF130">
            <v>0</v>
          </cell>
          <cell r="EG130">
            <v>0</v>
          </cell>
          <cell r="EM130">
            <v>251717.76000000001</v>
          </cell>
          <cell r="EN130" t="str">
            <v>ok</v>
          </cell>
          <cell r="EO130">
            <v>954204</v>
          </cell>
          <cell r="ES130">
            <v>954204</v>
          </cell>
        </row>
        <row r="131">
          <cell r="C131" t="str">
            <v>Mar05</v>
          </cell>
          <cell r="D131">
            <v>-38782.5</v>
          </cell>
          <cell r="E131">
            <v>-553057.75</v>
          </cell>
          <cell r="F131">
            <v>406009.44499999989</v>
          </cell>
          <cell r="G131">
            <v>-37838</v>
          </cell>
          <cell r="H131">
            <v>-1125.01</v>
          </cell>
          <cell r="I131">
            <v>1107106.56</v>
          </cell>
          <cell r="J131">
            <v>68429.965000000011</v>
          </cell>
          <cell r="K131">
            <v>0</v>
          </cell>
          <cell r="L131">
            <v>322045.78999999998</v>
          </cell>
          <cell r="AA131">
            <v>1272788.5</v>
          </cell>
          <cell r="AC131">
            <v>11428502.719999995</v>
          </cell>
          <cell r="AD131">
            <v>1039485.07</v>
          </cell>
          <cell r="AE131">
            <v>38963.01</v>
          </cell>
          <cell r="AF131">
            <v>1835212.21</v>
          </cell>
          <cell r="AG131">
            <v>5675.68</v>
          </cell>
          <cell r="AO131">
            <v>14347838.689999996</v>
          </cell>
          <cell r="AQ131">
            <v>15620627.189999996</v>
          </cell>
          <cell r="AS131" t="str">
            <v>ok</v>
          </cell>
          <cell r="AU131">
            <v>0</v>
          </cell>
          <cell r="AX131">
            <v>66917.259999999995</v>
          </cell>
          <cell r="AY131">
            <v>1512.7049999999999</v>
          </cell>
          <cell r="AZ131">
            <v>68429.965000000011</v>
          </cell>
          <cell r="BA131" t="str">
            <v>ok</v>
          </cell>
          <cell r="BB131">
            <v>404496.74</v>
          </cell>
          <cell r="BC131">
            <v>1512.7049999999999</v>
          </cell>
          <cell r="BD131">
            <v>0</v>
          </cell>
          <cell r="BF131">
            <v>406009.44499999989</v>
          </cell>
          <cell r="BG131" t="str">
            <v>ok</v>
          </cell>
          <cell r="BH131">
            <v>1669502.1</v>
          </cell>
          <cell r="BI131">
            <v>30330</v>
          </cell>
          <cell r="BK131">
            <v>135380.10999999999</v>
          </cell>
          <cell r="BN131">
            <v>1835212.21</v>
          </cell>
          <cell r="BP131">
            <v>1107106.56</v>
          </cell>
          <cell r="BQ131">
            <v>0</v>
          </cell>
          <cell r="BR131">
            <v>0</v>
          </cell>
          <cell r="BS131">
            <v>0</v>
          </cell>
          <cell r="BT131">
            <v>0</v>
          </cell>
          <cell r="BU131">
            <v>0</v>
          </cell>
          <cell r="BV131">
            <v>0</v>
          </cell>
          <cell r="BW131">
            <v>0</v>
          </cell>
          <cell r="BX131">
            <v>0</v>
          </cell>
          <cell r="BY131">
            <v>0</v>
          </cell>
          <cell r="BZ131">
            <v>0</v>
          </cell>
          <cell r="CA131">
            <v>0</v>
          </cell>
          <cell r="CC131">
            <v>1107106.56</v>
          </cell>
          <cell r="CD131" t="str">
            <v>ok</v>
          </cell>
          <cell r="CE131">
            <v>275351.11</v>
          </cell>
          <cell r="CF131">
            <v>46694.68</v>
          </cell>
          <cell r="CG131">
            <v>0</v>
          </cell>
          <cell r="CH131">
            <v>322045.78999999998</v>
          </cell>
          <cell r="CI131" t="str">
            <v>ok</v>
          </cell>
          <cell r="CP131">
            <v>9274331.6900000013</v>
          </cell>
          <cell r="CQ131">
            <v>0</v>
          </cell>
          <cell r="CR131">
            <v>0</v>
          </cell>
          <cell r="CS131">
            <v>2155878.61</v>
          </cell>
          <cell r="CV131">
            <v>11430210.300000001</v>
          </cell>
          <cell r="CX131">
            <v>-1707.58</v>
          </cell>
          <cell r="CY131">
            <v>0</v>
          </cell>
          <cell r="CZ131">
            <v>0</v>
          </cell>
          <cell r="DA131">
            <v>0</v>
          </cell>
          <cell r="DB131">
            <v>0</v>
          </cell>
          <cell r="DD131">
            <v>-1707.58</v>
          </cell>
          <cell r="DF131">
            <v>0</v>
          </cell>
          <cell r="DG131">
            <v>0</v>
          </cell>
          <cell r="DK131">
            <v>0</v>
          </cell>
          <cell r="DM131">
            <v>11428502.720000001</v>
          </cell>
          <cell r="DO131">
            <v>621807.41</v>
          </cell>
          <cell r="DP131">
            <v>0</v>
          </cell>
          <cell r="DQ131">
            <v>0</v>
          </cell>
          <cell r="DR131">
            <v>236692.47</v>
          </cell>
          <cell r="DS131">
            <v>147817.19</v>
          </cell>
          <cell r="DT131">
            <v>30330</v>
          </cell>
          <cell r="DX131">
            <v>2838</v>
          </cell>
          <cell r="EA131">
            <v>1039485.07</v>
          </cell>
          <cell r="EB131">
            <v>0</v>
          </cell>
          <cell r="EE131">
            <v>404496.74</v>
          </cell>
          <cell r="EF131">
            <v>1512.7049999999999</v>
          </cell>
          <cell r="EG131">
            <v>0</v>
          </cell>
          <cell r="EM131">
            <v>406009.44499999989</v>
          </cell>
          <cell r="EN131" t="str">
            <v>ok</v>
          </cell>
          <cell r="EO131">
            <v>-38782.5</v>
          </cell>
          <cell r="ES131">
            <v>-38782.5</v>
          </cell>
        </row>
        <row r="132">
          <cell r="C132" t="str">
            <v>Apr05</v>
          </cell>
          <cell r="D132">
            <v>-165224.5</v>
          </cell>
          <cell r="E132">
            <v>-360327.5</v>
          </cell>
          <cell r="F132">
            <v>481359.44</v>
          </cell>
          <cell r="G132">
            <v>-34976</v>
          </cell>
          <cell r="H132">
            <v>-77.94</v>
          </cell>
          <cell r="I132">
            <v>483381</v>
          </cell>
          <cell r="J132">
            <v>2933182.88</v>
          </cell>
          <cell r="K132">
            <v>3249</v>
          </cell>
          <cell r="L132">
            <v>54301.34</v>
          </cell>
          <cell r="AA132">
            <v>3394867.72</v>
          </cell>
          <cell r="AC132">
            <v>3711041.84</v>
          </cell>
          <cell r="AD132">
            <v>314568.84000000003</v>
          </cell>
          <cell r="AE132">
            <v>35053.94</v>
          </cell>
          <cell r="AF132">
            <v>4678008.5</v>
          </cell>
          <cell r="AG132">
            <v>4384.6400000000003</v>
          </cell>
          <cell r="AO132">
            <v>8743057.7600000016</v>
          </cell>
          <cell r="AQ132">
            <v>12137925.480000002</v>
          </cell>
          <cell r="AS132" t="str">
            <v>ok</v>
          </cell>
          <cell r="AU132">
            <v>2899333.82</v>
          </cell>
          <cell r="AX132">
            <v>33717.47</v>
          </cell>
          <cell r="AY132">
            <v>131.59</v>
          </cell>
          <cell r="AZ132">
            <v>2933182.88</v>
          </cell>
          <cell r="BA132" t="str">
            <v>ok</v>
          </cell>
          <cell r="BB132">
            <v>481227.85</v>
          </cell>
          <cell r="BC132">
            <v>131.59</v>
          </cell>
          <cell r="BD132">
            <v>0</v>
          </cell>
          <cell r="BF132">
            <v>481359.44</v>
          </cell>
          <cell r="BG132" t="str">
            <v>ok</v>
          </cell>
          <cell r="BH132">
            <v>4262048.4800000004</v>
          </cell>
          <cell r="BI132">
            <v>89508</v>
          </cell>
          <cell r="BK132">
            <v>326452.02</v>
          </cell>
          <cell r="BN132">
            <v>4678008.5</v>
          </cell>
          <cell r="BP132">
            <v>430157</v>
          </cell>
          <cell r="BQ132">
            <v>0</v>
          </cell>
          <cell r="BR132">
            <v>0</v>
          </cell>
          <cell r="BS132">
            <v>0</v>
          </cell>
          <cell r="BT132">
            <v>0</v>
          </cell>
          <cell r="BU132">
            <v>0</v>
          </cell>
          <cell r="BV132">
            <v>0</v>
          </cell>
          <cell r="BW132">
            <v>0</v>
          </cell>
          <cell r="BX132">
            <v>0</v>
          </cell>
          <cell r="BY132">
            <v>0</v>
          </cell>
          <cell r="BZ132">
            <v>0</v>
          </cell>
          <cell r="CA132">
            <v>53224</v>
          </cell>
          <cell r="CC132">
            <v>483381</v>
          </cell>
          <cell r="CD132" t="str">
            <v>ok</v>
          </cell>
          <cell r="CE132">
            <v>0</v>
          </cell>
          <cell r="CF132">
            <v>54301.34</v>
          </cell>
          <cell r="CG132">
            <v>0</v>
          </cell>
          <cell r="CH132">
            <v>54301.34</v>
          </cell>
          <cell r="CI132" t="str">
            <v>ok</v>
          </cell>
          <cell r="CP132">
            <v>3400865.36</v>
          </cell>
          <cell r="CQ132">
            <v>20857.09</v>
          </cell>
          <cell r="CR132">
            <v>0</v>
          </cell>
          <cell r="CS132">
            <v>308481.36</v>
          </cell>
          <cell r="CV132">
            <v>3730203.81</v>
          </cell>
          <cell r="CX132">
            <v>-19161.97</v>
          </cell>
          <cell r="CY132">
            <v>0</v>
          </cell>
          <cell r="CZ132">
            <v>0</v>
          </cell>
          <cell r="DA132">
            <v>0</v>
          </cell>
          <cell r="DB132">
            <v>0</v>
          </cell>
          <cell r="DD132">
            <v>-19161.97</v>
          </cell>
          <cell r="DF132">
            <v>0</v>
          </cell>
          <cell r="DG132">
            <v>0</v>
          </cell>
          <cell r="DK132">
            <v>0</v>
          </cell>
          <cell r="DM132">
            <v>3711041.84</v>
          </cell>
          <cell r="DO132">
            <v>303885.24</v>
          </cell>
          <cell r="DP132">
            <v>1398.66</v>
          </cell>
          <cell r="DQ132">
            <v>0</v>
          </cell>
          <cell r="DR132">
            <v>-114788.6</v>
          </cell>
          <cell r="DS132">
            <v>27166.54</v>
          </cell>
          <cell r="DT132">
            <v>89508</v>
          </cell>
          <cell r="DX132">
            <v>7399</v>
          </cell>
          <cell r="EA132">
            <v>314568.84000000003</v>
          </cell>
          <cell r="EB132">
            <v>0</v>
          </cell>
          <cell r="EE132">
            <v>481227.85</v>
          </cell>
          <cell r="EF132">
            <v>131.59</v>
          </cell>
          <cell r="EG132">
            <v>0</v>
          </cell>
          <cell r="EM132">
            <v>481359.44</v>
          </cell>
          <cell r="EN132" t="str">
            <v>ok</v>
          </cell>
          <cell r="EO132">
            <v>-165224.5</v>
          </cell>
          <cell r="ES132">
            <v>-165224.5</v>
          </cell>
        </row>
        <row r="133">
          <cell r="C133" t="str">
            <v>May05</v>
          </cell>
          <cell r="D133">
            <v>-77144.5</v>
          </cell>
          <cell r="E133">
            <v>-383992.65</v>
          </cell>
          <cell r="F133">
            <v>623253.42000000004</v>
          </cell>
          <cell r="G133">
            <v>-39190</v>
          </cell>
          <cell r="H133">
            <v>-234.86</v>
          </cell>
          <cell r="I133">
            <v>0</v>
          </cell>
          <cell r="J133">
            <v>3877333.15</v>
          </cell>
          <cell r="K133">
            <v>9496.07</v>
          </cell>
          <cell r="L133">
            <v>318874.53999999998</v>
          </cell>
          <cell r="AA133">
            <v>4328395.17</v>
          </cell>
          <cell r="AC133">
            <v>14037506.749999993</v>
          </cell>
          <cell r="AD133">
            <v>1517792.36</v>
          </cell>
          <cell r="AE133">
            <v>39424.86</v>
          </cell>
          <cell r="AF133">
            <v>5752930.240000003</v>
          </cell>
          <cell r="AG133">
            <v>2801.04</v>
          </cell>
          <cell r="AO133">
            <v>21350455.249999996</v>
          </cell>
          <cell r="AQ133">
            <v>25678850.419999994</v>
          </cell>
          <cell r="AS133" t="str">
            <v>ok</v>
          </cell>
          <cell r="AU133">
            <v>3877333.15</v>
          </cell>
          <cell r="AX133">
            <v>0</v>
          </cell>
          <cell r="AY133">
            <v>0</v>
          </cell>
          <cell r="AZ133">
            <v>3877333.15</v>
          </cell>
          <cell r="BA133" t="str">
            <v>ok</v>
          </cell>
          <cell r="BB133">
            <v>621254.22</v>
          </cell>
          <cell r="BC133">
            <v>0</v>
          </cell>
          <cell r="BD133">
            <v>1999.2</v>
          </cell>
          <cell r="BF133">
            <v>623253.42000000004</v>
          </cell>
          <cell r="BG133" t="str">
            <v>ok</v>
          </cell>
          <cell r="BH133">
            <v>5090004.25</v>
          </cell>
          <cell r="BI133">
            <v>124682.8</v>
          </cell>
          <cell r="BK133">
            <v>538243.18999999994</v>
          </cell>
          <cell r="BN133">
            <v>5752930.2400000021</v>
          </cell>
          <cell r="BP133">
            <v>0</v>
          </cell>
          <cell r="BQ133">
            <v>0</v>
          </cell>
          <cell r="BR133">
            <v>0</v>
          </cell>
          <cell r="BS133">
            <v>0</v>
          </cell>
          <cell r="BT133">
            <v>0</v>
          </cell>
          <cell r="BU133">
            <v>0</v>
          </cell>
          <cell r="BV133">
            <v>0</v>
          </cell>
          <cell r="BW133">
            <v>0</v>
          </cell>
          <cell r="BX133">
            <v>0</v>
          </cell>
          <cell r="BY133">
            <v>0</v>
          </cell>
          <cell r="BZ133">
            <v>0</v>
          </cell>
          <cell r="CA133">
            <v>0</v>
          </cell>
          <cell r="CC133">
            <v>0</v>
          </cell>
          <cell r="CD133" t="str">
            <v>ok</v>
          </cell>
          <cell r="CE133">
            <v>269988.69</v>
          </cell>
          <cell r="CF133">
            <v>48885.85</v>
          </cell>
          <cell r="CG133">
            <v>0</v>
          </cell>
          <cell r="CH133">
            <v>318874.53999999998</v>
          </cell>
          <cell r="CI133" t="str">
            <v>ok</v>
          </cell>
          <cell r="CP133">
            <v>14378957.41</v>
          </cell>
          <cell r="CQ133">
            <v>0</v>
          </cell>
          <cell r="CR133">
            <v>0</v>
          </cell>
          <cell r="CS133">
            <v>198664.81</v>
          </cell>
          <cell r="CV133">
            <v>14577622.220000001</v>
          </cell>
          <cell r="CX133">
            <v>-530399.15</v>
          </cell>
          <cell r="CY133">
            <v>0</v>
          </cell>
          <cell r="CZ133">
            <v>0</v>
          </cell>
          <cell r="DA133">
            <v>0</v>
          </cell>
          <cell r="DB133">
            <v>-9716.32</v>
          </cell>
          <cell r="DD133">
            <v>-540115.47</v>
          </cell>
          <cell r="DF133">
            <v>0</v>
          </cell>
          <cell r="DG133">
            <v>0</v>
          </cell>
          <cell r="DK133">
            <v>0</v>
          </cell>
          <cell r="DM133">
            <v>14037506.75</v>
          </cell>
          <cell r="DO133">
            <v>1149760.6000000001</v>
          </cell>
          <cell r="DP133">
            <v>0</v>
          </cell>
          <cell r="DQ133">
            <v>0</v>
          </cell>
          <cell r="DR133">
            <v>215166.79</v>
          </cell>
          <cell r="DS133">
            <v>15954.17</v>
          </cell>
          <cell r="DT133">
            <v>124682.8</v>
          </cell>
          <cell r="DX133">
            <v>12228</v>
          </cell>
          <cell r="EA133">
            <v>1517792.36</v>
          </cell>
          <cell r="EB133">
            <v>0</v>
          </cell>
          <cell r="EE133">
            <v>621254.22</v>
          </cell>
          <cell r="EF133">
            <v>0</v>
          </cell>
          <cell r="EG133">
            <v>1999.2</v>
          </cell>
          <cell r="EM133">
            <v>623253.42000000004</v>
          </cell>
          <cell r="EN133" t="str">
            <v>ok</v>
          </cell>
          <cell r="EO133">
            <v>-77144.5</v>
          </cell>
          <cell r="ES133">
            <v>-77144.5</v>
          </cell>
        </row>
        <row r="134">
          <cell r="C134" t="str">
            <v>Jun05</v>
          </cell>
          <cell r="D134">
            <v>-204912.5</v>
          </cell>
          <cell r="E134">
            <v>-875216.80000000075</v>
          </cell>
          <cell r="F134">
            <v>522232.01</v>
          </cell>
          <cell r="G134">
            <v>-25111</v>
          </cell>
          <cell r="H134">
            <v>-497.1</v>
          </cell>
          <cell r="I134">
            <v>0</v>
          </cell>
          <cell r="J134">
            <v>4713942.9800000004</v>
          </cell>
          <cell r="K134">
            <v>-116940.05</v>
          </cell>
          <cell r="L134">
            <v>45510.97</v>
          </cell>
          <cell r="AA134">
            <v>4059008.51</v>
          </cell>
          <cell r="AC134">
            <v>10171596.359999999</v>
          </cell>
          <cell r="AD134">
            <v>1125138.94</v>
          </cell>
          <cell r="AE134">
            <v>25608.1</v>
          </cell>
          <cell r="AF134">
            <v>5451856.7600000016</v>
          </cell>
          <cell r="AG134">
            <v>2217.2600000000002</v>
          </cell>
          <cell r="AO134">
            <v>16776417.420000002</v>
          </cell>
          <cell r="AQ134">
            <v>20835425.93</v>
          </cell>
          <cell r="AS134" t="str">
            <v>ok</v>
          </cell>
          <cell r="AU134">
            <v>4713942.9800000004</v>
          </cell>
          <cell r="AX134">
            <v>0</v>
          </cell>
          <cell r="AY134">
            <v>0</v>
          </cell>
          <cell r="AZ134">
            <v>4713942.9800000004</v>
          </cell>
          <cell r="BA134" t="str">
            <v>ok</v>
          </cell>
          <cell r="BB134">
            <v>522232.01</v>
          </cell>
          <cell r="BC134">
            <v>0</v>
          </cell>
          <cell r="BD134">
            <v>0</v>
          </cell>
          <cell r="BF134">
            <v>522232.01</v>
          </cell>
          <cell r="BG134" t="str">
            <v>ok</v>
          </cell>
          <cell r="BH134">
            <v>5256383.3</v>
          </cell>
          <cell r="BI134">
            <v>115065</v>
          </cell>
          <cell r="BK134">
            <v>80408.460000000006</v>
          </cell>
          <cell r="BN134">
            <v>5451856.7600000007</v>
          </cell>
          <cell r="BP134">
            <v>0</v>
          </cell>
          <cell r="BQ134">
            <v>0</v>
          </cell>
          <cell r="BR134">
            <v>0</v>
          </cell>
          <cell r="BS134">
            <v>0</v>
          </cell>
          <cell r="BT134">
            <v>0</v>
          </cell>
          <cell r="BU134">
            <v>0</v>
          </cell>
          <cell r="BV134">
            <v>0</v>
          </cell>
          <cell r="BW134">
            <v>0</v>
          </cell>
          <cell r="BX134">
            <v>0</v>
          </cell>
          <cell r="BY134">
            <v>0</v>
          </cell>
          <cell r="BZ134">
            <v>0</v>
          </cell>
          <cell r="CA134">
            <v>0</v>
          </cell>
          <cell r="CC134">
            <v>0</v>
          </cell>
          <cell r="CD134" t="str">
            <v>ok</v>
          </cell>
          <cell r="CE134">
            <v>317.33</v>
          </cell>
          <cell r="CF134">
            <v>45193.64</v>
          </cell>
          <cell r="CG134">
            <v>0</v>
          </cell>
          <cell r="CH134">
            <v>45510.97</v>
          </cell>
          <cell r="CI134" t="str">
            <v>ok</v>
          </cell>
          <cell r="CP134">
            <v>10071943.430000002</v>
          </cell>
          <cell r="CQ134">
            <v>0</v>
          </cell>
          <cell r="CR134">
            <v>13454.28</v>
          </cell>
          <cell r="CS134">
            <v>238150.81</v>
          </cell>
          <cell r="CV134">
            <v>10323548.520000001</v>
          </cell>
          <cell r="CX134">
            <v>-112721.51</v>
          </cell>
          <cell r="CY134">
            <v>0</v>
          </cell>
          <cell r="CZ134">
            <v>0</v>
          </cell>
          <cell r="DA134">
            <v>-39230.65</v>
          </cell>
          <cell r="DB134">
            <v>0</v>
          </cell>
          <cell r="DD134">
            <v>-151952.16</v>
          </cell>
          <cell r="DF134">
            <v>0</v>
          </cell>
          <cell r="DG134">
            <v>0</v>
          </cell>
          <cell r="DK134">
            <v>0</v>
          </cell>
          <cell r="DM134">
            <v>10171596.360000001</v>
          </cell>
          <cell r="DO134">
            <v>878981.47</v>
          </cell>
          <cell r="DP134">
            <v>0</v>
          </cell>
          <cell r="DQ134">
            <v>1621.42</v>
          </cell>
          <cell r="DR134">
            <v>107223.76</v>
          </cell>
          <cell r="DS134">
            <v>20108.29</v>
          </cell>
          <cell r="DT134">
            <v>115065</v>
          </cell>
          <cell r="DX134">
            <v>2139</v>
          </cell>
          <cell r="EA134">
            <v>1125138.94</v>
          </cell>
          <cell r="EB134">
            <v>0</v>
          </cell>
          <cell r="EE134">
            <v>522232.01</v>
          </cell>
          <cell r="EF134">
            <v>0</v>
          </cell>
          <cell r="EG134">
            <v>0</v>
          </cell>
          <cell r="EM134">
            <v>522232.01</v>
          </cell>
          <cell r="EN134" t="str">
            <v>ok</v>
          </cell>
          <cell r="EO134">
            <v>-204912.5</v>
          </cell>
          <cell r="ES134">
            <v>-204912.5</v>
          </cell>
        </row>
        <row r="135">
          <cell r="C135" t="str">
            <v>Jul05</v>
          </cell>
          <cell r="D135">
            <v>-579089</v>
          </cell>
          <cell r="E135">
            <v>-695193</v>
          </cell>
          <cell r="F135">
            <v>451810.68</v>
          </cell>
          <cell r="G135">
            <v>-11608</v>
          </cell>
          <cell r="H135">
            <v>-319.99</v>
          </cell>
          <cell r="I135">
            <v>454464</v>
          </cell>
          <cell r="J135">
            <v>3608749.76</v>
          </cell>
          <cell r="K135">
            <v>-91185.1</v>
          </cell>
          <cell r="L135">
            <v>41479.480000000003</v>
          </cell>
          <cell r="AA135">
            <v>3179108.83</v>
          </cell>
          <cell r="AC135">
            <v>7772197.5899999971</v>
          </cell>
          <cell r="AD135">
            <v>1016477.18</v>
          </cell>
          <cell r="AE135">
            <v>11927.99</v>
          </cell>
          <cell r="AF135">
            <v>2754556.44</v>
          </cell>
          <cell r="AG135">
            <v>2007.72</v>
          </cell>
          <cell r="AO135">
            <v>11557166.919999998</v>
          </cell>
          <cell r="AQ135">
            <v>14736275.749999998</v>
          </cell>
          <cell r="AS135" t="str">
            <v>ok</v>
          </cell>
          <cell r="AU135">
            <v>3302664.11</v>
          </cell>
          <cell r="AX135">
            <v>286097.46999999997</v>
          </cell>
          <cell r="AY135">
            <v>19988.18</v>
          </cell>
          <cell r="AZ135">
            <v>3608749.76</v>
          </cell>
          <cell r="BA135" t="str">
            <v>ok</v>
          </cell>
          <cell r="BB135">
            <v>431822.5</v>
          </cell>
          <cell r="BC135">
            <v>19988.18</v>
          </cell>
          <cell r="BD135">
            <v>0</v>
          </cell>
          <cell r="BF135">
            <v>451810.68</v>
          </cell>
          <cell r="BG135" t="str">
            <v>ok</v>
          </cell>
          <cell r="BH135">
            <v>2690714.44</v>
          </cell>
          <cell r="BI135">
            <v>63842</v>
          </cell>
          <cell r="BK135">
            <v>0</v>
          </cell>
          <cell r="BN135">
            <v>2754556.44</v>
          </cell>
          <cell r="BP135">
            <v>0</v>
          </cell>
          <cell r="BQ135">
            <v>0</v>
          </cell>
          <cell r="BR135">
            <v>0</v>
          </cell>
          <cell r="BS135">
            <v>0</v>
          </cell>
          <cell r="BT135">
            <v>0</v>
          </cell>
          <cell r="BU135">
            <v>0</v>
          </cell>
          <cell r="BV135">
            <v>0</v>
          </cell>
          <cell r="BW135">
            <v>0</v>
          </cell>
          <cell r="BX135">
            <v>0</v>
          </cell>
          <cell r="BY135">
            <v>0</v>
          </cell>
          <cell r="BZ135">
            <v>0</v>
          </cell>
          <cell r="CA135">
            <v>454464</v>
          </cell>
          <cell r="CC135">
            <v>454464</v>
          </cell>
          <cell r="CD135" t="str">
            <v>ok</v>
          </cell>
          <cell r="CE135">
            <v>169.4</v>
          </cell>
          <cell r="CF135">
            <v>41310.080000000002</v>
          </cell>
          <cell r="CG135">
            <v>0</v>
          </cell>
          <cell r="CH135">
            <v>41479.480000000003</v>
          </cell>
          <cell r="CI135" t="str">
            <v>ok</v>
          </cell>
          <cell r="CP135">
            <v>6611068.9099999983</v>
          </cell>
          <cell r="CQ135">
            <v>2593328.9500000002</v>
          </cell>
          <cell r="CR135">
            <v>0</v>
          </cell>
          <cell r="CS135">
            <v>276725.53000000003</v>
          </cell>
          <cell r="CV135">
            <v>9481123.3899999987</v>
          </cell>
          <cell r="CX135">
            <v>-167806.12</v>
          </cell>
          <cell r="CY135">
            <v>-1506704.37</v>
          </cell>
          <cell r="CZ135">
            <v>0</v>
          </cell>
          <cell r="DA135">
            <v>-6417.03</v>
          </cell>
          <cell r="DB135">
            <v>-27998.28</v>
          </cell>
          <cell r="DD135">
            <v>-1708925.8</v>
          </cell>
          <cell r="DF135">
            <v>0</v>
          </cell>
          <cell r="DG135">
            <v>0</v>
          </cell>
          <cell r="DK135">
            <v>0</v>
          </cell>
          <cell r="DM135">
            <v>7772197.5899999989</v>
          </cell>
          <cell r="DO135">
            <v>632753.29</v>
          </cell>
          <cell r="DP135">
            <v>209366.34</v>
          </cell>
          <cell r="DQ135">
            <v>0</v>
          </cell>
          <cell r="DR135">
            <v>82986.320000000007</v>
          </cell>
          <cell r="DS135">
            <v>27529.23</v>
          </cell>
          <cell r="DT135">
            <v>63842</v>
          </cell>
          <cell r="DX135">
            <v>0</v>
          </cell>
          <cell r="EA135">
            <v>1016477.18</v>
          </cell>
          <cell r="EB135">
            <v>-9.3132257461547852E-10</v>
          </cell>
          <cell r="EE135">
            <v>431822.5</v>
          </cell>
          <cell r="EF135">
            <v>19988.18</v>
          </cell>
          <cell r="EG135">
            <v>0</v>
          </cell>
          <cell r="EM135">
            <v>451810.68</v>
          </cell>
          <cell r="EN135" t="str">
            <v>ok</v>
          </cell>
          <cell r="EO135">
            <v>-579089</v>
          </cell>
          <cell r="ES135">
            <v>-579089</v>
          </cell>
        </row>
        <row r="136">
          <cell r="C136" t="str">
            <v>Aug05</v>
          </cell>
          <cell r="D136">
            <v>-1104227</v>
          </cell>
          <cell r="E136">
            <v>-1210763.5</v>
          </cell>
          <cell r="F136">
            <v>533224</v>
          </cell>
          <cell r="G136">
            <v>-13572</v>
          </cell>
          <cell r="H136">
            <v>-403.85</v>
          </cell>
          <cell r="I136">
            <v>663586.56000000006</v>
          </cell>
          <cell r="J136">
            <v>6533617.4699999942</v>
          </cell>
          <cell r="K136">
            <v>116003.97</v>
          </cell>
          <cell r="L136">
            <v>24108.560000000001</v>
          </cell>
          <cell r="AA136">
            <v>5541574.2099999934</v>
          </cell>
          <cell r="AC136">
            <v>11258417.149999982</v>
          </cell>
          <cell r="AD136">
            <v>1411625.35</v>
          </cell>
          <cell r="AE136">
            <v>13975.85</v>
          </cell>
          <cell r="AF136">
            <v>4777202.91</v>
          </cell>
          <cell r="AG136">
            <v>1800.1</v>
          </cell>
          <cell r="AO136">
            <v>17463021.359999985</v>
          </cell>
          <cell r="AQ136">
            <v>23004595.569999978</v>
          </cell>
          <cell r="AS136" t="str">
            <v>ok</v>
          </cell>
          <cell r="AU136">
            <v>6533617.4700000007</v>
          </cell>
          <cell r="AX136">
            <v>0</v>
          </cell>
          <cell r="AY136">
            <v>0</v>
          </cell>
          <cell r="AZ136">
            <v>6533617.4700000007</v>
          </cell>
          <cell r="BA136" t="str">
            <v>ok</v>
          </cell>
          <cell r="BB136">
            <v>504860.35</v>
          </cell>
          <cell r="BC136">
            <v>0</v>
          </cell>
          <cell r="BD136">
            <v>28363.65</v>
          </cell>
          <cell r="BF136">
            <v>533224</v>
          </cell>
          <cell r="BG136" t="str">
            <v>ok</v>
          </cell>
          <cell r="BH136">
            <v>4554830.1900000004</v>
          </cell>
          <cell r="BI136">
            <v>93309</v>
          </cell>
          <cell r="BK136">
            <v>129063.72</v>
          </cell>
          <cell r="BN136">
            <v>4777202.91</v>
          </cell>
          <cell r="BP136">
            <v>663586.56000000006</v>
          </cell>
          <cell r="BQ136">
            <v>0</v>
          </cell>
          <cell r="BR136">
            <v>0</v>
          </cell>
          <cell r="BS136">
            <v>0</v>
          </cell>
          <cell r="BT136">
            <v>0</v>
          </cell>
          <cell r="BU136">
            <v>0</v>
          </cell>
          <cell r="BV136">
            <v>0</v>
          </cell>
          <cell r="BW136">
            <v>0</v>
          </cell>
          <cell r="BX136">
            <v>0</v>
          </cell>
          <cell r="BY136">
            <v>0</v>
          </cell>
          <cell r="BZ136">
            <v>0</v>
          </cell>
          <cell r="CA136">
            <v>0</v>
          </cell>
          <cell r="CC136">
            <v>663586.56000000006</v>
          </cell>
          <cell r="CD136" t="str">
            <v>ok</v>
          </cell>
          <cell r="CE136">
            <v>0</v>
          </cell>
          <cell r="CF136">
            <v>24108.560000000001</v>
          </cell>
          <cell r="CG136">
            <v>0</v>
          </cell>
          <cell r="CH136">
            <v>24108.560000000001</v>
          </cell>
          <cell r="CI136" t="str">
            <v>ok</v>
          </cell>
          <cell r="CP136">
            <v>9230889.5799999982</v>
          </cell>
          <cell r="CQ136">
            <v>4784369.17</v>
          </cell>
          <cell r="CR136">
            <v>0</v>
          </cell>
          <cell r="CS136">
            <v>245728.43</v>
          </cell>
          <cell r="CV136">
            <v>14260987.179999998</v>
          </cell>
          <cell r="CX136">
            <v>-527277.52</v>
          </cell>
          <cell r="CY136">
            <v>-2455625.1800000002</v>
          </cell>
          <cell r="CZ136">
            <v>0</v>
          </cell>
          <cell r="DA136">
            <v>574.97</v>
          </cell>
          <cell r="DB136">
            <v>0</v>
          </cell>
          <cell r="DD136">
            <v>-2982327.73</v>
          </cell>
          <cell r="DF136">
            <v>-20242.3</v>
          </cell>
          <cell r="DG136">
            <v>0</v>
          </cell>
          <cell r="DK136">
            <v>-20242.3</v>
          </cell>
          <cell r="DM136">
            <v>11258417.149999999</v>
          </cell>
          <cell r="DO136">
            <v>663708.66</v>
          </cell>
          <cell r="DP136">
            <v>435996.23</v>
          </cell>
          <cell r="DQ136">
            <v>0</v>
          </cell>
          <cell r="DR136">
            <v>191760.85</v>
          </cell>
          <cell r="DS136">
            <v>23994.61</v>
          </cell>
          <cell r="DT136">
            <v>93309</v>
          </cell>
          <cell r="DX136">
            <v>2856</v>
          </cell>
          <cell r="EA136">
            <v>1411625.35</v>
          </cell>
          <cell r="EB136">
            <v>0</v>
          </cell>
          <cell r="EE136">
            <v>504860.35</v>
          </cell>
          <cell r="EF136">
            <v>0</v>
          </cell>
          <cell r="EG136">
            <v>28363.65</v>
          </cell>
          <cell r="EM136">
            <v>533224</v>
          </cell>
          <cell r="EN136" t="str">
            <v>ok</v>
          </cell>
          <cell r="EO136">
            <v>-1104227</v>
          </cell>
          <cell r="ES136">
            <v>-1104227</v>
          </cell>
        </row>
        <row r="137">
          <cell r="C137" t="str">
            <v>Sep05</v>
          </cell>
          <cell r="D137">
            <v>-1699264.5</v>
          </cell>
          <cell r="E137">
            <v>-1312925.8999999999</v>
          </cell>
          <cell r="F137">
            <v>627981.12</v>
          </cell>
          <cell r="G137">
            <v>-12022</v>
          </cell>
          <cell r="H137">
            <v>-648.67999999999995</v>
          </cell>
          <cell r="I137">
            <v>1577471.12</v>
          </cell>
          <cell r="J137">
            <v>6438025.4199999934</v>
          </cell>
          <cell r="K137">
            <v>0</v>
          </cell>
          <cell r="L137">
            <v>29681.84</v>
          </cell>
          <cell r="AA137">
            <v>5648298.4199999925</v>
          </cell>
          <cell r="AC137">
            <v>17179484.28000002</v>
          </cell>
          <cell r="AD137">
            <v>1612088.55</v>
          </cell>
          <cell r="AE137">
            <v>12670.68</v>
          </cell>
          <cell r="AF137">
            <v>9130854.8500000015</v>
          </cell>
          <cell r="AG137">
            <v>2473.6799999999998</v>
          </cell>
          <cell r="AO137">
            <v>27937572.040000018</v>
          </cell>
          <cell r="AQ137">
            <v>33585870.460000008</v>
          </cell>
          <cell r="AS137" t="str">
            <v>ok</v>
          </cell>
          <cell r="AU137">
            <v>6431932.6299999971</v>
          </cell>
          <cell r="AX137">
            <v>6028.29</v>
          </cell>
          <cell r="AY137">
            <v>64.5</v>
          </cell>
          <cell r="AZ137">
            <v>6438025.4199999971</v>
          </cell>
          <cell r="BA137" t="str">
            <v>ok</v>
          </cell>
          <cell r="BB137">
            <v>476143.52</v>
          </cell>
          <cell r="BC137">
            <v>64.5</v>
          </cell>
          <cell r="BD137">
            <v>151773.1</v>
          </cell>
          <cell r="BE137">
            <v>0</v>
          </cell>
          <cell r="BF137">
            <v>627981.12</v>
          </cell>
          <cell r="BG137" t="str">
            <v>ok</v>
          </cell>
          <cell r="BH137">
            <v>8604725.5200000014</v>
          </cell>
          <cell r="BI137">
            <v>134813</v>
          </cell>
          <cell r="BK137">
            <v>391316.33</v>
          </cell>
          <cell r="BN137">
            <v>9130854.8500000015</v>
          </cell>
          <cell r="BP137">
            <v>1577471.12</v>
          </cell>
          <cell r="BQ137">
            <v>0</v>
          </cell>
          <cell r="BR137">
            <v>0</v>
          </cell>
          <cell r="BS137">
            <v>0</v>
          </cell>
          <cell r="BT137">
            <v>0</v>
          </cell>
          <cell r="BU137">
            <v>0</v>
          </cell>
          <cell r="BV137">
            <v>0</v>
          </cell>
          <cell r="BW137">
            <v>0</v>
          </cell>
          <cell r="BX137">
            <v>0</v>
          </cell>
          <cell r="BY137">
            <v>0</v>
          </cell>
          <cell r="BZ137">
            <v>0</v>
          </cell>
          <cell r="CA137">
            <v>0</v>
          </cell>
          <cell r="CC137">
            <v>1577471.12</v>
          </cell>
          <cell r="CD137" t="str">
            <v>ok</v>
          </cell>
          <cell r="CE137">
            <v>1656.59</v>
          </cell>
          <cell r="CF137">
            <v>13703.25</v>
          </cell>
          <cell r="CG137">
            <v>14322</v>
          </cell>
          <cell r="CH137">
            <v>29681.84</v>
          </cell>
          <cell r="CI137" t="str">
            <v>ok</v>
          </cell>
          <cell r="CP137">
            <v>16064728.090000009</v>
          </cell>
          <cell r="CQ137">
            <v>2022833.96</v>
          </cell>
          <cell r="CR137">
            <v>0</v>
          </cell>
          <cell r="CS137">
            <v>276479.31</v>
          </cell>
          <cell r="CV137">
            <v>18364041.360000007</v>
          </cell>
          <cell r="CX137">
            <v>-136862.82</v>
          </cell>
          <cell r="CY137">
            <v>-1030311.66</v>
          </cell>
          <cell r="CZ137">
            <v>0</v>
          </cell>
          <cell r="DA137">
            <v>-17382.599999999999</v>
          </cell>
          <cell r="DB137">
            <v>0</v>
          </cell>
          <cell r="DD137">
            <v>-1184557.08</v>
          </cell>
          <cell r="DF137">
            <v>0</v>
          </cell>
          <cell r="DG137">
            <v>0</v>
          </cell>
          <cell r="DK137">
            <v>0</v>
          </cell>
          <cell r="DM137">
            <v>17179484.280000009</v>
          </cell>
          <cell r="DO137">
            <v>1090424.2</v>
          </cell>
          <cell r="DP137">
            <v>146721.14000000001</v>
          </cell>
          <cell r="DQ137">
            <v>0</v>
          </cell>
          <cell r="DR137">
            <v>215317.7</v>
          </cell>
          <cell r="DS137">
            <v>18582.509999999998</v>
          </cell>
          <cell r="DT137">
            <v>134813</v>
          </cell>
          <cell r="DX137">
            <v>6230</v>
          </cell>
          <cell r="EA137">
            <v>1612088.55</v>
          </cell>
          <cell r="EB137">
            <v>0</v>
          </cell>
          <cell r="EE137">
            <v>476143.52</v>
          </cell>
          <cell r="EF137">
            <v>64.5</v>
          </cell>
          <cell r="EG137">
            <v>151773.1</v>
          </cell>
          <cell r="EH137">
            <v>0</v>
          </cell>
          <cell r="EM137">
            <v>627981.12</v>
          </cell>
          <cell r="EN137" t="str">
            <v>ok</v>
          </cell>
          <cell r="EO137">
            <v>-1699264.5</v>
          </cell>
          <cell r="ES137">
            <v>-1699264.5</v>
          </cell>
        </row>
        <row r="138">
          <cell r="C138" t="str">
            <v>Oct05</v>
          </cell>
          <cell r="D138">
            <v>-1054814</v>
          </cell>
          <cell r="E138">
            <v>604289.25</v>
          </cell>
          <cell r="F138">
            <v>501685.46500000008</v>
          </cell>
          <cell r="G138">
            <v>-21846</v>
          </cell>
          <cell r="H138">
            <v>-1080.24</v>
          </cell>
          <cell r="I138">
            <v>261011.52</v>
          </cell>
          <cell r="J138">
            <v>5001090.115000003</v>
          </cell>
          <cell r="K138">
            <v>0</v>
          </cell>
          <cell r="L138">
            <v>38159.15</v>
          </cell>
          <cell r="AA138">
            <v>5328495.26</v>
          </cell>
          <cell r="AC138">
            <v>14819718.009999989</v>
          </cell>
          <cell r="AD138">
            <v>1358744.44</v>
          </cell>
          <cell r="AE138">
            <v>22926.240000000002</v>
          </cell>
          <cell r="AF138">
            <v>11134093.220000003</v>
          </cell>
          <cell r="AG138">
            <v>4008.58</v>
          </cell>
          <cell r="AO138">
            <v>27339490.489999987</v>
          </cell>
          <cell r="AQ138">
            <v>32667985.749999993</v>
          </cell>
          <cell r="AS138" t="str">
            <v>ok</v>
          </cell>
          <cell r="AU138">
            <v>4961603.5599999996</v>
          </cell>
          <cell r="AX138">
            <v>38527.760000000002</v>
          </cell>
          <cell r="AY138">
            <v>958.79499999999996</v>
          </cell>
          <cell r="AZ138">
            <v>5001090.1150000002</v>
          </cell>
          <cell r="BA138" t="str">
            <v>ok</v>
          </cell>
          <cell r="BB138">
            <v>381846.46</v>
          </cell>
          <cell r="BC138">
            <v>958.79499999999996</v>
          </cell>
          <cell r="BD138">
            <v>118880.21</v>
          </cell>
          <cell r="BE138">
            <v>0</v>
          </cell>
          <cell r="BF138">
            <v>501685.46499999997</v>
          </cell>
          <cell r="BG138" t="str">
            <v>ok</v>
          </cell>
          <cell r="BH138">
            <v>10347137.299999999</v>
          </cell>
          <cell r="BI138">
            <v>174709</v>
          </cell>
          <cell r="BK138">
            <v>612246.92000000004</v>
          </cell>
          <cell r="BN138">
            <v>11134093.219999999</v>
          </cell>
          <cell r="BP138">
            <v>261011.52</v>
          </cell>
          <cell r="BQ138">
            <v>0</v>
          </cell>
          <cell r="BR138">
            <v>0</v>
          </cell>
          <cell r="BS138">
            <v>0</v>
          </cell>
          <cell r="BT138">
            <v>0</v>
          </cell>
          <cell r="BU138">
            <v>0</v>
          </cell>
          <cell r="BV138">
            <v>0</v>
          </cell>
          <cell r="BW138">
            <v>0</v>
          </cell>
          <cell r="BX138">
            <v>0</v>
          </cell>
          <cell r="BY138">
            <v>0</v>
          </cell>
          <cell r="BZ138">
            <v>0</v>
          </cell>
          <cell r="CA138">
            <v>0</v>
          </cell>
          <cell r="CC138">
            <v>261011.52</v>
          </cell>
          <cell r="CD138" t="str">
            <v>ok</v>
          </cell>
          <cell r="CE138">
            <v>0</v>
          </cell>
          <cell r="CF138">
            <v>8896.35</v>
          </cell>
          <cell r="CG138">
            <v>29262.799999999999</v>
          </cell>
          <cell r="CH138">
            <v>38159.15</v>
          </cell>
          <cell r="CI138" t="str">
            <v>ok</v>
          </cell>
          <cell r="CP138">
            <v>14455613.989999995</v>
          </cell>
          <cell r="CQ138">
            <v>354822.08</v>
          </cell>
          <cell r="CR138">
            <v>0</v>
          </cell>
          <cell r="CS138">
            <v>337431.37</v>
          </cell>
          <cell r="CV138">
            <v>15147867.439999994</v>
          </cell>
          <cell r="CX138">
            <v>-166210.44</v>
          </cell>
          <cell r="CY138">
            <v>-161938.99</v>
          </cell>
          <cell r="CZ138">
            <v>0</v>
          </cell>
          <cell r="DA138">
            <v>0</v>
          </cell>
          <cell r="DB138">
            <v>0</v>
          </cell>
          <cell r="DD138">
            <v>-328149.43</v>
          </cell>
          <cell r="DF138">
            <v>0</v>
          </cell>
          <cell r="DG138">
            <v>0</v>
          </cell>
          <cell r="DK138">
            <v>0</v>
          </cell>
          <cell r="DM138">
            <v>14819718.009999994</v>
          </cell>
          <cell r="DO138">
            <v>974398.38</v>
          </cell>
          <cell r="DP138">
            <v>38147.879999999997</v>
          </cell>
          <cell r="DQ138">
            <v>0</v>
          </cell>
          <cell r="DR138">
            <v>137712.74</v>
          </cell>
          <cell r="DS138">
            <v>23318.44</v>
          </cell>
          <cell r="DT138">
            <v>174709</v>
          </cell>
          <cell r="DX138">
            <v>10458</v>
          </cell>
          <cell r="EA138">
            <v>1358744.44</v>
          </cell>
          <cell r="EB138">
            <v>0</v>
          </cell>
          <cell r="EE138">
            <v>381846.46</v>
          </cell>
          <cell r="EF138">
            <v>958.79499999999996</v>
          </cell>
          <cell r="EG138">
            <v>118880.21</v>
          </cell>
          <cell r="EH138">
            <v>0</v>
          </cell>
          <cell r="EM138">
            <v>501685.46499999997</v>
          </cell>
          <cell r="EN138" t="str">
            <v>ok</v>
          </cell>
          <cell r="EO138">
            <v>-1054814</v>
          </cell>
          <cell r="ES138">
            <v>-1054814</v>
          </cell>
        </row>
        <row r="139">
          <cell r="C139" t="str">
            <v>Nov05</v>
          </cell>
          <cell r="D139">
            <v>564848.5</v>
          </cell>
          <cell r="E139">
            <v>3453308</v>
          </cell>
          <cell r="F139">
            <v>388267.5849999999</v>
          </cell>
          <cell r="G139">
            <v>-27195</v>
          </cell>
          <cell r="H139">
            <v>-600.66</v>
          </cell>
          <cell r="I139">
            <v>0</v>
          </cell>
          <cell r="J139">
            <v>4955163.5650000013</v>
          </cell>
          <cell r="K139">
            <v>0</v>
          </cell>
          <cell r="L139">
            <v>121101.49</v>
          </cell>
          <cell r="AA139">
            <v>9454893.4800000023</v>
          </cell>
          <cell r="AC139">
            <v>15968933.060000027</v>
          </cell>
          <cell r="AD139">
            <v>1462259</v>
          </cell>
          <cell r="AE139">
            <v>27795.66</v>
          </cell>
          <cell r="AF139">
            <v>6824604.709999999</v>
          </cell>
          <cell r="AG139">
            <v>4054.2</v>
          </cell>
          <cell r="AO139">
            <v>24287646.630000029</v>
          </cell>
          <cell r="AQ139">
            <v>33742540.110000029</v>
          </cell>
          <cell r="AS139" t="str">
            <v>ok</v>
          </cell>
          <cell r="AU139">
            <v>4894847</v>
          </cell>
          <cell r="AX139">
            <v>58490.96</v>
          </cell>
          <cell r="AY139">
            <v>1825.605</v>
          </cell>
          <cell r="AZ139">
            <v>4955163.5650000013</v>
          </cell>
          <cell r="BA139" t="str">
            <v>ok</v>
          </cell>
          <cell r="BB139">
            <v>386441.98</v>
          </cell>
          <cell r="BC139">
            <v>1825.605</v>
          </cell>
          <cell r="BD139">
            <v>0</v>
          </cell>
          <cell r="BE139">
            <v>0</v>
          </cell>
          <cell r="BF139">
            <v>388267.5849999999</v>
          </cell>
          <cell r="BG139" t="str">
            <v>ok</v>
          </cell>
          <cell r="BH139">
            <v>6461981.4499999983</v>
          </cell>
          <cell r="BI139">
            <v>148807</v>
          </cell>
          <cell r="BK139">
            <v>213816.26</v>
          </cell>
          <cell r="BN139">
            <v>6824604.7099999981</v>
          </cell>
          <cell r="BP139">
            <v>0</v>
          </cell>
          <cell r="BQ139">
            <v>0</v>
          </cell>
          <cell r="BR139">
            <v>0</v>
          </cell>
          <cell r="BS139">
            <v>0</v>
          </cell>
          <cell r="BT139">
            <v>0</v>
          </cell>
          <cell r="BU139">
            <v>0</v>
          </cell>
          <cell r="BV139">
            <v>0</v>
          </cell>
          <cell r="BW139">
            <v>0</v>
          </cell>
          <cell r="BX139">
            <v>0</v>
          </cell>
          <cell r="BY139">
            <v>0</v>
          </cell>
          <cell r="BZ139">
            <v>0</v>
          </cell>
          <cell r="CA139">
            <v>0</v>
          </cell>
          <cell r="CC139">
            <v>0</v>
          </cell>
          <cell r="CD139" t="str">
            <v>ok</v>
          </cell>
          <cell r="CE139">
            <v>0</v>
          </cell>
          <cell r="CF139">
            <v>80645.69</v>
          </cell>
          <cell r="CG139">
            <v>40455.800000000003</v>
          </cell>
          <cell r="CH139">
            <v>121101.49</v>
          </cell>
          <cell r="CI139" t="str">
            <v>ok</v>
          </cell>
          <cell r="CP139">
            <v>15337524.869999995</v>
          </cell>
          <cell r="CQ139">
            <v>619296.79</v>
          </cell>
          <cell r="CR139">
            <v>0</v>
          </cell>
          <cell r="CS139">
            <v>336833.79</v>
          </cell>
          <cell r="CV139">
            <v>16293655.449999996</v>
          </cell>
          <cell r="CX139">
            <v>-79856.100000000006</v>
          </cell>
          <cell r="CY139">
            <v>-244866.29</v>
          </cell>
          <cell r="CZ139">
            <v>0</v>
          </cell>
          <cell r="DB139">
            <v>0</v>
          </cell>
          <cell r="DD139">
            <v>-324722.39</v>
          </cell>
          <cell r="DF139">
            <v>0</v>
          </cell>
          <cell r="DG139">
            <v>0</v>
          </cell>
          <cell r="DK139">
            <v>0</v>
          </cell>
          <cell r="DM139">
            <v>15968933.059999995</v>
          </cell>
          <cell r="DO139">
            <v>1224205.3999999999</v>
          </cell>
          <cell r="DP139">
            <v>57298.21</v>
          </cell>
          <cell r="DQ139">
            <v>0</v>
          </cell>
          <cell r="DS139">
            <v>26652.39</v>
          </cell>
          <cell r="DT139">
            <v>148807</v>
          </cell>
          <cell r="DX139">
            <v>5296</v>
          </cell>
          <cell r="EA139">
            <v>1462259</v>
          </cell>
          <cell r="EB139">
            <v>0</v>
          </cell>
          <cell r="EE139">
            <v>386441.98</v>
          </cell>
          <cell r="EF139">
            <v>1825.605</v>
          </cell>
          <cell r="EG139">
            <v>0</v>
          </cell>
          <cell r="EH139">
            <v>0</v>
          </cell>
          <cell r="EM139">
            <v>388267.5849999999</v>
          </cell>
          <cell r="EN139" t="str">
            <v>ok</v>
          </cell>
          <cell r="EO139">
            <v>564848.5</v>
          </cell>
          <cell r="ES139">
            <v>564848.5</v>
          </cell>
        </row>
        <row r="140">
          <cell r="C140" t="str">
            <v>Dec05</v>
          </cell>
          <cell r="D140">
            <v>-252909.75</v>
          </cell>
          <cell r="E140">
            <v>-145287.25</v>
          </cell>
          <cell r="F140">
            <v>386431.2</v>
          </cell>
          <cell r="G140">
            <v>-52368</v>
          </cell>
          <cell r="H140">
            <v>-225.17</v>
          </cell>
          <cell r="I140">
            <v>0</v>
          </cell>
          <cell r="J140">
            <v>2977745.56</v>
          </cell>
          <cell r="K140">
            <v>0</v>
          </cell>
          <cell r="L140">
            <v>120054.45</v>
          </cell>
          <cell r="AA140">
            <v>3033441.04</v>
          </cell>
          <cell r="AC140">
            <v>14318463.889999995</v>
          </cell>
          <cell r="AD140">
            <v>676136.35</v>
          </cell>
          <cell r="AE140">
            <v>52593.17</v>
          </cell>
          <cell r="AF140">
            <v>7552700.9299999997</v>
          </cell>
          <cell r="AG140">
            <v>6700.68</v>
          </cell>
          <cell r="AO140">
            <v>22606595.019999996</v>
          </cell>
          <cell r="AQ140">
            <v>25640036.059999995</v>
          </cell>
          <cell r="AS140" t="str">
            <v>ok</v>
          </cell>
          <cell r="AU140">
            <v>2930777.52</v>
          </cell>
          <cell r="AX140">
            <v>45890.45</v>
          </cell>
          <cell r="AY140">
            <v>1077.5899999999999</v>
          </cell>
          <cell r="AZ140">
            <v>2977745.56</v>
          </cell>
          <cell r="BA140" t="str">
            <v>ok</v>
          </cell>
          <cell r="BB140">
            <v>385353.61</v>
          </cell>
          <cell r="BC140">
            <v>1077.5899999999999</v>
          </cell>
          <cell r="BD140">
            <v>0</v>
          </cell>
          <cell r="BE140">
            <v>0</v>
          </cell>
          <cell r="BF140">
            <v>386431.2</v>
          </cell>
          <cell r="BG140" t="str">
            <v>ok</v>
          </cell>
          <cell r="BH140">
            <v>6971168.1000000006</v>
          </cell>
          <cell r="BI140">
            <v>117280</v>
          </cell>
          <cell r="BK140">
            <v>464252.83</v>
          </cell>
          <cell r="BN140">
            <v>7552700.9300000006</v>
          </cell>
          <cell r="BP140">
            <v>0</v>
          </cell>
          <cell r="BQ140">
            <v>0</v>
          </cell>
          <cell r="BR140">
            <v>0</v>
          </cell>
          <cell r="BS140">
            <v>0</v>
          </cell>
          <cell r="BT140">
            <v>0</v>
          </cell>
          <cell r="BU140">
            <v>0</v>
          </cell>
          <cell r="BV140">
            <v>0</v>
          </cell>
          <cell r="BW140">
            <v>0</v>
          </cell>
          <cell r="BX140">
            <v>0</v>
          </cell>
          <cell r="BY140">
            <v>0</v>
          </cell>
          <cell r="BZ140">
            <v>0</v>
          </cell>
          <cell r="CA140">
            <v>0</v>
          </cell>
          <cell r="CC140">
            <v>0</v>
          </cell>
          <cell r="CD140" t="str">
            <v>ok</v>
          </cell>
          <cell r="CE140">
            <v>0</v>
          </cell>
          <cell r="CF140">
            <v>91040.85</v>
          </cell>
          <cell r="CG140">
            <v>29013.599999999999</v>
          </cell>
          <cell r="CH140">
            <v>120054.45</v>
          </cell>
          <cell r="CI140" t="str">
            <v>ok</v>
          </cell>
          <cell r="CP140">
            <v>11151822.92</v>
          </cell>
          <cell r="CQ140">
            <v>1144937.49</v>
          </cell>
          <cell r="CR140">
            <v>0</v>
          </cell>
          <cell r="CS140">
            <v>2553116.7000000002</v>
          </cell>
          <cell r="CV140">
            <v>14849877.109999999</v>
          </cell>
          <cell r="CX140">
            <v>-81998.7</v>
          </cell>
          <cell r="CY140">
            <v>-233818.67</v>
          </cell>
          <cell r="CZ140">
            <v>0</v>
          </cell>
          <cell r="DA140">
            <v>-1098.9100000000001</v>
          </cell>
          <cell r="DB140">
            <v>-214496.94</v>
          </cell>
          <cell r="DD140">
            <v>-531413.22</v>
          </cell>
          <cell r="DF140">
            <v>0</v>
          </cell>
          <cell r="DG140">
            <v>0</v>
          </cell>
          <cell r="DK140">
            <v>0</v>
          </cell>
          <cell r="DM140">
            <v>14318463.889999999</v>
          </cell>
          <cell r="DO140">
            <v>709204.52</v>
          </cell>
          <cell r="DP140">
            <v>65072.1</v>
          </cell>
          <cell r="DQ140">
            <v>0</v>
          </cell>
          <cell r="DR140">
            <v>-386379.76</v>
          </cell>
          <cell r="DS140">
            <v>162996.49</v>
          </cell>
          <cell r="DT140">
            <v>117280</v>
          </cell>
          <cell r="DX140">
            <v>7963</v>
          </cell>
          <cell r="EA140">
            <v>676136.35</v>
          </cell>
          <cell r="EB140">
            <v>0</v>
          </cell>
          <cell r="EE140">
            <v>385353.61</v>
          </cell>
          <cell r="EF140">
            <v>1077.5899999999999</v>
          </cell>
          <cell r="EG140">
            <v>0</v>
          </cell>
          <cell r="EH140">
            <v>0</v>
          </cell>
          <cell r="EM140">
            <v>386431.2</v>
          </cell>
          <cell r="EN140" t="str">
            <v>ok</v>
          </cell>
          <cell r="EO140">
            <v>-252909.75</v>
          </cell>
          <cell r="ES140">
            <v>-252909.75</v>
          </cell>
        </row>
        <row r="141">
          <cell r="C141" t="str">
            <v>Jan06</v>
          </cell>
          <cell r="D141">
            <v>2279795.75</v>
          </cell>
          <cell r="E141">
            <v>4544532.05</v>
          </cell>
          <cell r="F141">
            <v>399998.3</v>
          </cell>
          <cell r="G141">
            <v>-52376</v>
          </cell>
          <cell r="H141">
            <v>-269.83</v>
          </cell>
          <cell r="I141">
            <v>0</v>
          </cell>
          <cell r="J141">
            <v>3874908.71</v>
          </cell>
          <cell r="K141">
            <v>0</v>
          </cell>
          <cell r="L141">
            <v>168568.76</v>
          </cell>
          <cell r="AA141">
            <v>11215157.739999998</v>
          </cell>
          <cell r="AC141">
            <v>12807469.859999998</v>
          </cell>
          <cell r="AD141">
            <v>1326587.6200000001</v>
          </cell>
          <cell r="AE141">
            <v>52645.83</v>
          </cell>
          <cell r="AF141">
            <v>7917751.3699999992</v>
          </cell>
          <cell r="AG141">
            <v>4865.38</v>
          </cell>
          <cell r="AO141">
            <v>22109320.059999999</v>
          </cell>
          <cell r="AQ141">
            <v>33324477.799999997</v>
          </cell>
          <cell r="AS141" t="str">
            <v>ok</v>
          </cell>
          <cell r="AU141">
            <v>3851242.97</v>
          </cell>
          <cell r="AV141">
            <v>0</v>
          </cell>
          <cell r="AX141">
            <v>22240.6</v>
          </cell>
          <cell r="AY141">
            <v>1425.14</v>
          </cell>
          <cell r="AZ141">
            <v>3874908.71</v>
          </cell>
          <cell r="BA141" t="str">
            <v>ok</v>
          </cell>
          <cell r="BB141">
            <v>398573.16</v>
          </cell>
          <cell r="BC141">
            <v>1425.14</v>
          </cell>
          <cell r="BD141">
            <v>0</v>
          </cell>
          <cell r="BE141">
            <v>0</v>
          </cell>
          <cell r="BF141">
            <v>399998.3</v>
          </cell>
          <cell r="BG141" t="str">
            <v>ok</v>
          </cell>
          <cell r="BH141">
            <v>2441688.39</v>
          </cell>
          <cell r="BI141">
            <v>5195478.18</v>
          </cell>
          <cell r="BJ141">
            <v>0</v>
          </cell>
          <cell r="BK141">
            <v>245547.68</v>
          </cell>
          <cell r="BL141">
            <v>35037.120000000003</v>
          </cell>
          <cell r="BM141">
            <v>0</v>
          </cell>
          <cell r="BN141">
            <v>7917751.3700000001</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t="str">
            <v>ok</v>
          </cell>
          <cell r="CE141">
            <v>63599.6</v>
          </cell>
          <cell r="CF141">
            <v>91604.76</v>
          </cell>
          <cell r="CG141">
            <v>13364.4</v>
          </cell>
          <cell r="CH141">
            <v>168568.76</v>
          </cell>
          <cell r="CI141" t="str">
            <v>ok</v>
          </cell>
          <cell r="CP141">
            <v>8429632.2999999989</v>
          </cell>
          <cell r="CQ141">
            <v>210566.47</v>
          </cell>
          <cell r="CR141">
            <v>0</v>
          </cell>
          <cell r="CS141">
            <v>4227164.2</v>
          </cell>
          <cell r="CV141">
            <v>12867362.970000003</v>
          </cell>
          <cell r="CX141">
            <v>-17510.36</v>
          </cell>
          <cell r="CY141">
            <v>-42382.75</v>
          </cell>
          <cell r="CZ141">
            <v>0</v>
          </cell>
          <cell r="DA141">
            <v>0</v>
          </cell>
          <cell r="DB141">
            <v>0</v>
          </cell>
          <cell r="DD141">
            <v>-59893.11</v>
          </cell>
          <cell r="DF141">
            <v>0</v>
          </cell>
          <cell r="DG141">
            <v>0</v>
          </cell>
          <cell r="DI141">
            <v>0</v>
          </cell>
          <cell r="DK141">
            <v>0</v>
          </cell>
          <cell r="DM141">
            <v>12807469.860000003</v>
          </cell>
          <cell r="DN141">
            <v>0</v>
          </cell>
          <cell r="DO141">
            <v>595406.4</v>
          </cell>
          <cell r="DP141">
            <v>14876.5</v>
          </cell>
          <cell r="DQ141">
            <v>0</v>
          </cell>
          <cell r="DR141">
            <v>268829.65000000002</v>
          </cell>
          <cell r="DS141">
            <v>297466.07</v>
          </cell>
          <cell r="DT141">
            <v>50533</v>
          </cell>
          <cell r="DU141">
            <v>93337</v>
          </cell>
          <cell r="DV141">
            <v>0</v>
          </cell>
          <cell r="DX141">
            <v>5551</v>
          </cell>
          <cell r="DY141">
            <v>588</v>
          </cell>
          <cell r="DZ141">
            <v>0</v>
          </cell>
          <cell r="EA141">
            <v>1326587.6200000001</v>
          </cell>
          <cell r="EB141">
            <v>0</v>
          </cell>
          <cell r="EE141">
            <v>398573.16</v>
          </cell>
          <cell r="EF141">
            <v>1425.14</v>
          </cell>
          <cell r="EG141">
            <v>0</v>
          </cell>
          <cell r="EH141">
            <v>0</v>
          </cell>
          <cell r="EI141">
            <v>0</v>
          </cell>
          <cell r="EJ141">
            <v>0</v>
          </cell>
          <cell r="EM141">
            <v>399998.3</v>
          </cell>
          <cell r="EN141" t="str">
            <v>ok</v>
          </cell>
          <cell r="EO141">
            <v>2279795.75</v>
          </cell>
          <cell r="EP141">
            <v>0</v>
          </cell>
          <cell r="ER141">
            <v>0</v>
          </cell>
          <cell r="ES141">
            <v>2279795.75</v>
          </cell>
        </row>
        <row r="142">
          <cell r="C142" t="str">
            <v>Feb06</v>
          </cell>
          <cell r="D142">
            <v>2369788.63</v>
          </cell>
          <cell r="E142">
            <v>4968413.8099999996</v>
          </cell>
          <cell r="F142">
            <v>390355.36</v>
          </cell>
          <cell r="G142">
            <v>-46301</v>
          </cell>
          <cell r="H142">
            <v>-131.93</v>
          </cell>
          <cell r="I142">
            <v>0</v>
          </cell>
          <cell r="J142">
            <v>2623513.39</v>
          </cell>
          <cell r="K142">
            <v>0</v>
          </cell>
          <cell r="L142">
            <v>509595.59</v>
          </cell>
          <cell r="AA142">
            <v>10815233.850000001</v>
          </cell>
          <cell r="AC142">
            <v>9278488.6299999896</v>
          </cell>
          <cell r="AD142">
            <v>780872.45</v>
          </cell>
          <cell r="AE142">
            <v>46432.93</v>
          </cell>
          <cell r="AF142">
            <v>4370895.12</v>
          </cell>
          <cell r="AG142">
            <v>3349.15</v>
          </cell>
          <cell r="AO142">
            <v>14480038.279999992</v>
          </cell>
          <cell r="AQ142">
            <v>25295272.129999995</v>
          </cell>
          <cell r="AS142" t="str">
            <v>ok</v>
          </cell>
          <cell r="AU142">
            <v>2617497.31</v>
          </cell>
          <cell r="AV142">
            <v>0</v>
          </cell>
          <cell r="AX142">
            <v>5588.36</v>
          </cell>
          <cell r="AY142">
            <v>427.72</v>
          </cell>
          <cell r="AZ142">
            <v>2623513.39</v>
          </cell>
          <cell r="BA142" t="str">
            <v>ok</v>
          </cell>
          <cell r="BB142">
            <v>389927.64</v>
          </cell>
          <cell r="BC142">
            <v>427.72</v>
          </cell>
          <cell r="BD142">
            <v>0</v>
          </cell>
          <cell r="BE142">
            <v>0</v>
          </cell>
          <cell r="BF142">
            <v>390355.36</v>
          </cell>
          <cell r="BG142" t="str">
            <v>ok</v>
          </cell>
          <cell r="BH142">
            <v>3317892.3</v>
          </cell>
          <cell r="BI142">
            <v>769637</v>
          </cell>
          <cell r="BJ142">
            <v>0</v>
          </cell>
          <cell r="BK142">
            <v>283365.82</v>
          </cell>
          <cell r="BL142">
            <v>0</v>
          </cell>
          <cell r="BM142">
            <v>0</v>
          </cell>
          <cell r="BN142">
            <v>4370895.12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t="str">
            <v>ok</v>
          </cell>
          <cell r="CE142">
            <v>453073.17</v>
          </cell>
          <cell r="CF142">
            <v>55934.42</v>
          </cell>
          <cell r="CG142">
            <v>588</v>
          </cell>
          <cell r="CH142">
            <v>509595.59</v>
          </cell>
          <cell r="CI142" t="str">
            <v>ok</v>
          </cell>
          <cell r="CP142">
            <v>6461226.0999999996</v>
          </cell>
          <cell r="CQ142">
            <v>198645.98</v>
          </cell>
          <cell r="CR142">
            <v>0</v>
          </cell>
          <cell r="CS142">
            <v>2694724.81</v>
          </cell>
          <cell r="CV142">
            <v>9354596.8900000006</v>
          </cell>
          <cell r="CX142">
            <v>-25640.240000000002</v>
          </cell>
          <cell r="CY142">
            <v>-51468.02</v>
          </cell>
          <cell r="CZ142">
            <v>0</v>
          </cell>
          <cell r="DA142">
            <v>1000</v>
          </cell>
          <cell r="DB142">
            <v>0</v>
          </cell>
          <cell r="DD142">
            <v>-76108.259999999995</v>
          </cell>
          <cell r="DF142">
            <v>0</v>
          </cell>
          <cell r="DG142">
            <v>0</v>
          </cell>
          <cell r="DI142">
            <v>0</v>
          </cell>
          <cell r="DK142">
            <v>0</v>
          </cell>
          <cell r="DM142">
            <v>9278488.6300000008</v>
          </cell>
          <cell r="DN142">
            <v>0</v>
          </cell>
          <cell r="DO142">
            <v>479780.9</v>
          </cell>
          <cell r="DP142">
            <v>11309.18</v>
          </cell>
          <cell r="DQ142">
            <v>0</v>
          </cell>
          <cell r="DR142">
            <v>-7563.12</v>
          </cell>
          <cell r="DS142">
            <v>193808.49</v>
          </cell>
          <cell r="DT142">
            <v>80910</v>
          </cell>
          <cell r="DU142">
            <v>15584</v>
          </cell>
          <cell r="DV142">
            <v>0</v>
          </cell>
          <cell r="DX142">
            <v>7043</v>
          </cell>
          <cell r="DY142">
            <v>0</v>
          </cell>
          <cell r="DZ142">
            <v>0</v>
          </cell>
          <cell r="EA142">
            <v>780872.45</v>
          </cell>
          <cell r="EB142">
            <v>0</v>
          </cell>
          <cell r="EE142">
            <v>389927.64</v>
          </cell>
          <cell r="EF142">
            <v>427.72</v>
          </cell>
          <cell r="EG142">
            <v>0</v>
          </cell>
          <cell r="EH142">
            <v>0</v>
          </cell>
          <cell r="EI142">
            <v>0</v>
          </cell>
          <cell r="EJ142">
            <v>0</v>
          </cell>
          <cell r="EM142">
            <v>390355.36</v>
          </cell>
          <cell r="EN142" t="str">
            <v>ok</v>
          </cell>
          <cell r="EO142">
            <v>2369788.63</v>
          </cell>
          <cell r="EP142">
            <v>0</v>
          </cell>
          <cell r="ER142">
            <v>0</v>
          </cell>
          <cell r="ES142">
            <v>2369788.63</v>
          </cell>
        </row>
        <row r="143">
          <cell r="C143" t="str">
            <v>Mar06</v>
          </cell>
          <cell r="D143">
            <v>-65098.720000000001</v>
          </cell>
          <cell r="E143">
            <v>1338028.8</v>
          </cell>
          <cell r="F143">
            <v>393971.11</v>
          </cell>
          <cell r="G143">
            <v>-53302</v>
          </cell>
          <cell r="H143">
            <v>-111.09</v>
          </cell>
          <cell r="I143">
            <v>0</v>
          </cell>
          <cell r="J143">
            <v>2250189.5699999998</v>
          </cell>
          <cell r="K143">
            <v>0</v>
          </cell>
          <cell r="L143">
            <v>422070.41</v>
          </cell>
          <cell r="AA143">
            <v>4285748.08</v>
          </cell>
          <cell r="AC143">
            <v>8936022.0099999979</v>
          </cell>
          <cell r="AD143">
            <v>1601195.88</v>
          </cell>
          <cell r="AE143">
            <v>53413.09</v>
          </cell>
          <cell r="AF143">
            <v>3101682.22</v>
          </cell>
          <cell r="AG143">
            <v>2822.98</v>
          </cell>
          <cell r="AO143">
            <v>13695136.18</v>
          </cell>
          <cell r="AQ143">
            <v>17980884.259999998</v>
          </cell>
          <cell r="AS143" t="str">
            <v>ok</v>
          </cell>
          <cell r="AU143">
            <v>2220440.94</v>
          </cell>
          <cell r="AV143">
            <v>0</v>
          </cell>
          <cell r="AX143">
            <v>28399.7</v>
          </cell>
          <cell r="AY143">
            <v>1348.93</v>
          </cell>
          <cell r="AZ143">
            <v>2250189.5699999998</v>
          </cell>
          <cell r="BA143" t="str">
            <v>ok</v>
          </cell>
          <cell r="BB143">
            <v>392622.18</v>
          </cell>
          <cell r="BC143">
            <v>1348.93</v>
          </cell>
          <cell r="BD143">
            <v>0</v>
          </cell>
          <cell r="BE143">
            <v>0</v>
          </cell>
          <cell r="BF143">
            <v>393971.11</v>
          </cell>
          <cell r="BG143" t="str">
            <v>ok</v>
          </cell>
          <cell r="BH143">
            <v>2538901.25</v>
          </cell>
          <cell r="BI143">
            <v>318386.57</v>
          </cell>
          <cell r="BJ143">
            <v>0</v>
          </cell>
          <cell r="BK143">
            <v>139295.01</v>
          </cell>
          <cell r="BL143">
            <v>105099.39</v>
          </cell>
          <cell r="BM143">
            <v>0</v>
          </cell>
          <cell r="BN143">
            <v>3101682.22</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t="str">
            <v>ok</v>
          </cell>
          <cell r="CE143">
            <v>336338.69</v>
          </cell>
          <cell r="CF143">
            <v>79867.12</v>
          </cell>
          <cell r="CG143">
            <v>5864.6</v>
          </cell>
          <cell r="CH143">
            <v>422070.41</v>
          </cell>
          <cell r="CI143" t="str">
            <v>ok</v>
          </cell>
          <cell r="CP143">
            <v>6702346.4199999971</v>
          </cell>
          <cell r="CQ143">
            <v>385451.2</v>
          </cell>
          <cell r="CR143">
            <v>0</v>
          </cell>
          <cell r="CS143">
            <v>1941328.13</v>
          </cell>
          <cell r="CV143">
            <v>9029125.7499999981</v>
          </cell>
          <cell r="CX143">
            <v>-35356</v>
          </cell>
          <cell r="CY143">
            <v>-59144.6</v>
          </cell>
          <cell r="CZ143">
            <v>0</v>
          </cell>
          <cell r="DA143">
            <v>1396.86</v>
          </cell>
          <cell r="DB143">
            <v>0</v>
          </cell>
          <cell r="DD143">
            <v>-93103.74</v>
          </cell>
          <cell r="DF143">
            <v>0</v>
          </cell>
          <cell r="DG143">
            <v>0</v>
          </cell>
          <cell r="DI143">
            <v>0</v>
          </cell>
          <cell r="DK143">
            <v>0</v>
          </cell>
          <cell r="DM143">
            <v>8936022.0099999979</v>
          </cell>
          <cell r="DN143">
            <v>0</v>
          </cell>
          <cell r="DO143">
            <v>524914.19999999995</v>
          </cell>
          <cell r="DP143">
            <v>27155.74</v>
          </cell>
          <cell r="DQ143">
            <v>0</v>
          </cell>
          <cell r="DR143">
            <v>816904.44</v>
          </cell>
          <cell r="DS143">
            <v>152999.5</v>
          </cell>
          <cell r="DT143">
            <v>65570</v>
          </cell>
          <cell r="DU143">
            <v>7628</v>
          </cell>
          <cell r="DV143">
            <v>0</v>
          </cell>
          <cell r="DX143">
            <v>3535</v>
          </cell>
          <cell r="DY143">
            <v>2489</v>
          </cell>
          <cell r="DZ143">
            <v>0</v>
          </cell>
          <cell r="EA143">
            <v>1601195.88</v>
          </cell>
          <cell r="EB143">
            <v>0</v>
          </cell>
          <cell r="EE143">
            <v>392622.18</v>
          </cell>
          <cell r="EF143">
            <v>1348.93</v>
          </cell>
          <cell r="EG143">
            <v>0</v>
          </cell>
          <cell r="EH143">
            <v>0</v>
          </cell>
          <cell r="EI143">
            <v>0</v>
          </cell>
          <cell r="EJ143">
            <v>0</v>
          </cell>
          <cell r="EM143">
            <v>393971.11</v>
          </cell>
          <cell r="EN143" t="str">
            <v>ok</v>
          </cell>
          <cell r="EO143">
            <v>-65098.720000000001</v>
          </cell>
          <cell r="EP143">
            <v>0</v>
          </cell>
          <cell r="ER143">
            <v>0</v>
          </cell>
          <cell r="ES143">
            <v>-65098.720000000001</v>
          </cell>
        </row>
        <row r="144">
          <cell r="C144" t="str">
            <v>Apr06</v>
          </cell>
          <cell r="D144">
            <v>1511.5</v>
          </cell>
          <cell r="E144">
            <v>1112900.28</v>
          </cell>
          <cell r="F144">
            <v>402034.64500000048</v>
          </cell>
          <cell r="G144">
            <v>-55692</v>
          </cell>
          <cell r="H144">
            <v>-0.61</v>
          </cell>
          <cell r="I144">
            <v>0</v>
          </cell>
          <cell r="J144">
            <v>874984.39500000048</v>
          </cell>
          <cell r="K144">
            <v>0</v>
          </cell>
          <cell r="L144">
            <v>41546.910000000003</v>
          </cell>
          <cell r="AA144">
            <v>2377285.12</v>
          </cell>
          <cell r="AC144">
            <v>11800092.339999981</v>
          </cell>
          <cell r="AD144">
            <v>1687065.68</v>
          </cell>
          <cell r="AE144">
            <v>55692.61</v>
          </cell>
          <cell r="AF144">
            <v>3585245.91</v>
          </cell>
          <cell r="AG144">
            <v>1932.29</v>
          </cell>
          <cell r="AO144">
            <v>17130028.829999983</v>
          </cell>
          <cell r="AQ144">
            <v>19507313.949999988</v>
          </cell>
          <cell r="AS144" t="str">
            <v>ok</v>
          </cell>
          <cell r="AU144">
            <v>851777.72</v>
          </cell>
          <cell r="AV144">
            <v>0</v>
          </cell>
          <cell r="AX144">
            <v>22061.95</v>
          </cell>
          <cell r="AY144">
            <v>1144.7249999999999</v>
          </cell>
          <cell r="AZ144">
            <v>874984.39500000002</v>
          </cell>
          <cell r="BA144" t="str">
            <v>ok</v>
          </cell>
          <cell r="BB144">
            <v>393401.12</v>
          </cell>
          <cell r="BC144">
            <v>1144.7249999999999</v>
          </cell>
          <cell r="BD144">
            <v>7488.8</v>
          </cell>
          <cell r="BE144">
            <v>0</v>
          </cell>
          <cell r="BF144">
            <v>402034.64500000043</v>
          </cell>
          <cell r="BG144" t="str">
            <v>ok</v>
          </cell>
          <cell r="BH144">
            <v>3099641</v>
          </cell>
          <cell r="BI144">
            <v>0</v>
          </cell>
          <cell r="BJ144">
            <v>11978.38</v>
          </cell>
          <cell r="BK144">
            <v>317073.59000000003</v>
          </cell>
          <cell r="BL144">
            <v>156552.94</v>
          </cell>
          <cell r="BM144">
            <v>0</v>
          </cell>
          <cell r="BN144">
            <v>3585245.91</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t="str">
            <v>ok</v>
          </cell>
          <cell r="CE144">
            <v>0</v>
          </cell>
          <cell r="CF144">
            <v>32844.51</v>
          </cell>
          <cell r="CG144">
            <v>8702.4</v>
          </cell>
          <cell r="CH144">
            <v>41546.910000000003</v>
          </cell>
          <cell r="CI144" t="str">
            <v>ok</v>
          </cell>
          <cell r="CP144">
            <v>12114740.769999983</v>
          </cell>
          <cell r="CQ144">
            <v>361305.68</v>
          </cell>
          <cell r="CR144">
            <v>0</v>
          </cell>
          <cell r="CS144">
            <v>336307.56</v>
          </cell>
          <cell r="CV144">
            <v>12812354.009999983</v>
          </cell>
          <cell r="CX144">
            <v>-964286.31</v>
          </cell>
          <cell r="CY144">
            <v>-47975.33</v>
          </cell>
          <cell r="CZ144">
            <v>0</v>
          </cell>
          <cell r="DA144">
            <v>-0.03</v>
          </cell>
          <cell r="DB144">
            <v>0</v>
          </cell>
          <cell r="DD144">
            <v>-1012261.67</v>
          </cell>
          <cell r="DF144">
            <v>0</v>
          </cell>
          <cell r="DG144">
            <v>0</v>
          </cell>
          <cell r="DI144">
            <v>0</v>
          </cell>
          <cell r="DK144">
            <v>0</v>
          </cell>
          <cell r="DM144">
            <v>11800092.339999983</v>
          </cell>
          <cell r="DN144">
            <v>0</v>
          </cell>
          <cell r="DO144">
            <v>1301413.95</v>
          </cell>
          <cell r="DP144">
            <v>56094.46</v>
          </cell>
          <cell r="DQ144">
            <v>0</v>
          </cell>
          <cell r="DR144">
            <v>183997.04</v>
          </cell>
          <cell r="DS144">
            <v>36489.230000000003</v>
          </cell>
          <cell r="DT144">
            <v>94810</v>
          </cell>
          <cell r="DU144">
            <v>0</v>
          </cell>
          <cell r="DV144">
            <v>851</v>
          </cell>
          <cell r="DX144">
            <v>9930</v>
          </cell>
          <cell r="DY144">
            <v>3480</v>
          </cell>
          <cell r="DZ144">
            <v>0</v>
          </cell>
          <cell r="EA144">
            <v>1687065.68</v>
          </cell>
          <cell r="EB144">
            <v>0</v>
          </cell>
          <cell r="EE144">
            <v>393401.12</v>
          </cell>
          <cell r="EF144">
            <v>1144.7249999999999</v>
          </cell>
          <cell r="EG144">
            <v>7488.8</v>
          </cell>
          <cell r="EH144">
            <v>0</v>
          </cell>
          <cell r="EI144">
            <v>0</v>
          </cell>
          <cell r="EJ144">
            <v>0</v>
          </cell>
          <cell r="EM144">
            <v>402034.64500000043</v>
          </cell>
          <cell r="EN144" t="str">
            <v>ok</v>
          </cell>
          <cell r="EO144">
            <v>1511.5</v>
          </cell>
          <cell r="EP144">
            <v>0</v>
          </cell>
          <cell r="ER144">
            <v>0</v>
          </cell>
          <cell r="ES144">
            <v>1511.5</v>
          </cell>
        </row>
        <row r="145">
          <cell r="C145" t="str">
            <v>May06</v>
          </cell>
          <cell r="D145">
            <v>-225.17999999999302</v>
          </cell>
          <cell r="E145">
            <v>946619.81000000425</v>
          </cell>
          <cell r="F145">
            <v>389737.01999999938</v>
          </cell>
          <cell r="G145">
            <v>-52948</v>
          </cell>
          <cell r="H145">
            <v>-172.78</v>
          </cell>
          <cell r="I145">
            <v>0</v>
          </cell>
          <cell r="J145">
            <v>1477026.77</v>
          </cell>
          <cell r="K145">
            <v>0</v>
          </cell>
          <cell r="L145">
            <v>20962.61</v>
          </cell>
          <cell r="AA145">
            <v>2781000.25</v>
          </cell>
          <cell r="AC145">
            <v>6987938.1500000022</v>
          </cell>
          <cell r="AD145">
            <v>1038328.62</v>
          </cell>
          <cell r="AE145">
            <v>53120.78</v>
          </cell>
          <cell r="AF145">
            <v>4576520.28</v>
          </cell>
          <cell r="AG145">
            <v>3001.54</v>
          </cell>
          <cell r="AO145">
            <v>12658909.370000001</v>
          </cell>
          <cell r="AQ145">
            <v>15439909.620000005</v>
          </cell>
          <cell r="AS145" t="str">
            <v>ok</v>
          </cell>
          <cell r="AU145">
            <v>1477026.77</v>
          </cell>
          <cell r="AV145">
            <v>0</v>
          </cell>
          <cell r="AX145">
            <v>0</v>
          </cell>
          <cell r="AY145">
            <v>0</v>
          </cell>
          <cell r="AZ145">
            <v>1477026.77</v>
          </cell>
          <cell r="BA145" t="str">
            <v>ok</v>
          </cell>
          <cell r="BB145">
            <v>389737.01999999938</v>
          </cell>
          <cell r="BC145">
            <v>0</v>
          </cell>
          <cell r="BD145">
            <v>0</v>
          </cell>
          <cell r="BE145">
            <v>0</v>
          </cell>
          <cell r="BF145">
            <v>389737.01999999938</v>
          </cell>
          <cell r="BG145" t="str">
            <v>ok</v>
          </cell>
          <cell r="BH145">
            <v>4071222.28</v>
          </cell>
          <cell r="BI145">
            <v>0</v>
          </cell>
          <cell r="BJ145">
            <v>0</v>
          </cell>
          <cell r="BK145">
            <v>505298</v>
          </cell>
          <cell r="BL145">
            <v>0</v>
          </cell>
          <cell r="BM145">
            <v>0</v>
          </cell>
          <cell r="BN145">
            <v>4576520.28</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t="str">
            <v>ok</v>
          </cell>
          <cell r="CE145">
            <v>0</v>
          </cell>
          <cell r="CF145">
            <v>20364.810000000001</v>
          </cell>
          <cell r="CG145">
            <v>597.79999999999995</v>
          </cell>
          <cell r="CH145">
            <v>20962.61</v>
          </cell>
          <cell r="CI145" t="str">
            <v>ok</v>
          </cell>
          <cell r="CP145">
            <v>6668865.7600000016</v>
          </cell>
          <cell r="CQ145">
            <v>222627.41</v>
          </cell>
          <cell r="CR145">
            <v>0</v>
          </cell>
          <cell r="CS145">
            <v>206808.18</v>
          </cell>
          <cell r="CV145">
            <v>7098301.3500000015</v>
          </cell>
          <cell r="CX145">
            <v>-72546.53</v>
          </cell>
          <cell r="CY145">
            <v>-37816.67</v>
          </cell>
          <cell r="CZ145">
            <v>0</v>
          </cell>
          <cell r="DA145">
            <v>0</v>
          </cell>
          <cell r="DB145">
            <v>0</v>
          </cell>
          <cell r="DD145">
            <v>-110363.2</v>
          </cell>
          <cell r="DF145">
            <v>0</v>
          </cell>
          <cell r="DG145">
            <v>0</v>
          </cell>
          <cell r="DI145">
            <v>0</v>
          </cell>
          <cell r="DK145">
            <v>0</v>
          </cell>
          <cell r="DM145">
            <v>6987938.1500000013</v>
          </cell>
          <cell r="DN145">
            <v>0</v>
          </cell>
          <cell r="DO145">
            <v>794598.32</v>
          </cell>
          <cell r="DP145">
            <v>20275.560000000001</v>
          </cell>
          <cell r="DQ145">
            <v>0</v>
          </cell>
          <cell r="DR145">
            <v>57959.88</v>
          </cell>
          <cell r="DS145">
            <v>22948.86</v>
          </cell>
          <cell r="DT145">
            <v>126704</v>
          </cell>
          <cell r="DU145">
            <v>0</v>
          </cell>
          <cell r="DV145">
            <v>0</v>
          </cell>
          <cell r="DX145">
            <v>15842</v>
          </cell>
          <cell r="DY145">
            <v>0</v>
          </cell>
          <cell r="DZ145">
            <v>0</v>
          </cell>
          <cell r="EA145">
            <v>1038328.62</v>
          </cell>
          <cell r="EB145">
            <v>0</v>
          </cell>
          <cell r="EE145">
            <v>389737.01999999938</v>
          </cell>
          <cell r="EF145">
            <v>0</v>
          </cell>
          <cell r="EG145">
            <v>0</v>
          </cell>
          <cell r="EH145">
            <v>0</v>
          </cell>
          <cell r="EI145">
            <v>0</v>
          </cell>
          <cell r="EJ145">
            <v>0</v>
          </cell>
          <cell r="EM145">
            <v>389737.01999999938</v>
          </cell>
          <cell r="EN145" t="str">
            <v>ok</v>
          </cell>
          <cell r="EO145">
            <v>-225.17999999999302</v>
          </cell>
          <cell r="EP145">
            <v>0</v>
          </cell>
          <cell r="ER145">
            <v>0</v>
          </cell>
          <cell r="ES145">
            <v>-225.17999999999302</v>
          </cell>
        </row>
        <row r="146">
          <cell r="C146" t="str">
            <v>Jun06</v>
          </cell>
          <cell r="D146">
            <v>837262</v>
          </cell>
          <cell r="E146">
            <v>2117279.25</v>
          </cell>
          <cell r="F146">
            <v>405916.79499999946</v>
          </cell>
          <cell r="G146">
            <v>-30586</v>
          </cell>
          <cell r="H146">
            <v>-111.09</v>
          </cell>
          <cell r="I146">
            <v>0</v>
          </cell>
          <cell r="J146">
            <v>2124280.6350000007</v>
          </cell>
          <cell r="K146">
            <v>0</v>
          </cell>
          <cell r="L146">
            <v>16337.23</v>
          </cell>
          <cell r="AA146">
            <v>5470378.8200000003</v>
          </cell>
          <cell r="AC146">
            <v>8319002.4699999942</v>
          </cell>
          <cell r="AD146">
            <v>1024008.45</v>
          </cell>
          <cell r="AE146">
            <v>30697.09</v>
          </cell>
          <cell r="AF146">
            <v>3554660.34</v>
          </cell>
          <cell r="AG146">
            <v>1769.47</v>
          </cell>
          <cell r="AO146">
            <v>12930137.819999995</v>
          </cell>
          <cell r="AQ146">
            <v>18400516.639999993</v>
          </cell>
          <cell r="AS146" t="str">
            <v>ok</v>
          </cell>
          <cell r="AU146">
            <v>2115002.7799999998</v>
          </cell>
          <cell r="AV146">
            <v>0</v>
          </cell>
          <cell r="AX146">
            <v>8808.75</v>
          </cell>
          <cell r="AY146">
            <v>469.10500000000002</v>
          </cell>
          <cell r="AZ146">
            <v>2124280.6350000002</v>
          </cell>
          <cell r="BA146" t="str">
            <v>ok</v>
          </cell>
          <cell r="BB146">
            <v>402545.25</v>
          </cell>
          <cell r="BC146">
            <v>469.10500000000002</v>
          </cell>
          <cell r="BD146">
            <v>2006.4</v>
          </cell>
          <cell r="BE146">
            <v>896.04</v>
          </cell>
          <cell r="BF146">
            <v>405916.79499999952</v>
          </cell>
          <cell r="BG146" t="str">
            <v>ok</v>
          </cell>
          <cell r="BH146">
            <v>3295423.75</v>
          </cell>
          <cell r="BI146">
            <v>0</v>
          </cell>
          <cell r="BJ146">
            <v>0</v>
          </cell>
          <cell r="BK146">
            <v>259236.59</v>
          </cell>
          <cell r="BL146">
            <v>0</v>
          </cell>
          <cell r="BM146">
            <v>0</v>
          </cell>
          <cell r="BN146">
            <v>3554660.34</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t="str">
            <v>ok</v>
          </cell>
          <cell r="CE146">
            <v>0</v>
          </cell>
          <cell r="CF146">
            <v>15452.43</v>
          </cell>
          <cell r="CG146">
            <v>884.8</v>
          </cell>
          <cell r="CH146">
            <v>16337.23</v>
          </cell>
          <cell r="CI146" t="str">
            <v>ok</v>
          </cell>
          <cell r="CP146">
            <v>7853651.2299999986</v>
          </cell>
          <cell r="CQ146">
            <v>435387.74</v>
          </cell>
          <cell r="CR146">
            <v>0</v>
          </cell>
          <cell r="CS146">
            <v>199401.99</v>
          </cell>
          <cell r="CV146">
            <v>8488440.959999999</v>
          </cell>
          <cell r="CX146">
            <v>-12653.42</v>
          </cell>
          <cell r="CY146">
            <v>-155621.87</v>
          </cell>
          <cell r="CZ146">
            <v>0</v>
          </cell>
          <cell r="DA146">
            <v>-1163.2</v>
          </cell>
          <cell r="DB146">
            <v>0</v>
          </cell>
          <cell r="DD146">
            <v>-169438.49</v>
          </cell>
          <cell r="DF146">
            <v>0</v>
          </cell>
          <cell r="DG146">
            <v>0</v>
          </cell>
          <cell r="DI146">
            <v>0</v>
          </cell>
          <cell r="DK146">
            <v>0</v>
          </cell>
          <cell r="DM146">
            <v>8319002.4699999988</v>
          </cell>
          <cell r="DN146">
            <v>0</v>
          </cell>
          <cell r="DO146">
            <v>854295.87</v>
          </cell>
          <cell r="DP146">
            <v>41735.94</v>
          </cell>
          <cell r="DQ146">
            <v>0</v>
          </cell>
          <cell r="DR146">
            <v>579.41999999999996</v>
          </cell>
          <cell r="DS146">
            <v>20751.22</v>
          </cell>
          <cell r="DT146">
            <v>100088</v>
          </cell>
          <cell r="DU146">
            <v>0</v>
          </cell>
          <cell r="DV146">
            <v>0</v>
          </cell>
          <cell r="DX146">
            <v>6558</v>
          </cell>
          <cell r="DY146">
            <v>0</v>
          </cell>
          <cell r="DZ146">
            <v>0</v>
          </cell>
          <cell r="EA146">
            <v>1024008.45</v>
          </cell>
          <cell r="EB146">
            <v>0</v>
          </cell>
          <cell r="EE146">
            <v>402545.25</v>
          </cell>
          <cell r="EF146">
            <v>469.10500000000002</v>
          </cell>
          <cell r="EG146">
            <v>2006.4</v>
          </cell>
          <cell r="EH146">
            <v>896.04</v>
          </cell>
          <cell r="EI146">
            <v>0</v>
          </cell>
          <cell r="EJ146">
            <v>0</v>
          </cell>
          <cell r="EM146">
            <v>405916.79499999952</v>
          </cell>
          <cell r="EN146" t="str">
            <v>ok</v>
          </cell>
          <cell r="EO146">
            <v>837262</v>
          </cell>
          <cell r="EP146">
            <v>0</v>
          </cell>
          <cell r="ER146">
            <v>0</v>
          </cell>
          <cell r="ES146">
            <v>837262</v>
          </cell>
        </row>
        <row r="147">
          <cell r="C147" t="str">
            <v>Jul06</v>
          </cell>
          <cell r="D147">
            <v>2016997.5</v>
          </cell>
          <cell r="E147">
            <v>2529498.7000000002</v>
          </cell>
          <cell r="F147">
            <v>387006.38499999943</v>
          </cell>
          <cell r="G147">
            <v>-21404</v>
          </cell>
          <cell r="H147">
            <v>-496.94</v>
          </cell>
          <cell r="I147">
            <v>0</v>
          </cell>
          <cell r="J147">
            <v>2449221.6250000014</v>
          </cell>
          <cell r="K147">
            <v>0</v>
          </cell>
          <cell r="L147">
            <v>39683.85</v>
          </cell>
          <cell r="AA147">
            <v>7400507.1199999973</v>
          </cell>
          <cell r="AC147">
            <v>5591765.7999999952</v>
          </cell>
          <cell r="AD147">
            <v>758682.67</v>
          </cell>
          <cell r="AE147">
            <v>21900.94</v>
          </cell>
          <cell r="AF147">
            <v>2998813.39</v>
          </cell>
          <cell r="AG147">
            <v>1697.47</v>
          </cell>
          <cell r="AO147">
            <v>9372860.2699999958</v>
          </cell>
          <cell r="AQ147">
            <v>16773367.389999993</v>
          </cell>
          <cell r="AS147" t="str">
            <v>ok</v>
          </cell>
          <cell r="AU147">
            <v>2439985.0299999998</v>
          </cell>
          <cell r="AV147">
            <v>0</v>
          </cell>
          <cell r="AX147">
            <v>8943.44</v>
          </cell>
          <cell r="AY147">
            <v>293.15499999999997</v>
          </cell>
          <cell r="AZ147">
            <v>2449221.6249999995</v>
          </cell>
          <cell r="BA147" t="str">
            <v>ok</v>
          </cell>
          <cell r="BB147">
            <v>386713.2299999994</v>
          </cell>
          <cell r="BC147">
            <v>293.15499999999997</v>
          </cell>
          <cell r="BD147">
            <v>0</v>
          </cell>
          <cell r="BE147">
            <v>0</v>
          </cell>
          <cell r="BF147">
            <v>387006.38499999943</v>
          </cell>
          <cell r="BG147" t="str">
            <v>ok</v>
          </cell>
          <cell r="BH147">
            <v>2851959.57</v>
          </cell>
          <cell r="BI147">
            <v>0</v>
          </cell>
          <cell r="BJ147">
            <v>0</v>
          </cell>
          <cell r="BK147">
            <v>146853.82</v>
          </cell>
          <cell r="BL147">
            <v>0</v>
          </cell>
          <cell r="BM147">
            <v>0</v>
          </cell>
          <cell r="BN147">
            <v>2998813.39</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t="str">
            <v>ok</v>
          </cell>
          <cell r="CE147">
            <v>0</v>
          </cell>
          <cell r="CF147">
            <v>24786.45</v>
          </cell>
          <cell r="CG147">
            <v>14897.4</v>
          </cell>
          <cell r="CH147">
            <v>39683.85</v>
          </cell>
          <cell r="CI147" t="str">
            <v>ok</v>
          </cell>
          <cell r="CP147">
            <v>5140963.7300000004</v>
          </cell>
          <cell r="CQ147">
            <v>164531.72</v>
          </cell>
          <cell r="CR147">
            <v>191625.29</v>
          </cell>
          <cell r="CS147">
            <v>227882.54</v>
          </cell>
          <cell r="CV147">
            <v>5725003.2799999984</v>
          </cell>
          <cell r="CX147">
            <v>-36374.370000000003</v>
          </cell>
          <cell r="CY147">
            <v>-65644.22</v>
          </cell>
          <cell r="CZ147">
            <v>-56670.97</v>
          </cell>
          <cell r="DA147">
            <v>5000</v>
          </cell>
          <cell r="DB147">
            <v>0</v>
          </cell>
          <cell r="DD147">
            <v>-153689.56</v>
          </cell>
          <cell r="DF147">
            <v>14967.2</v>
          </cell>
          <cell r="DG147">
            <v>5484.88</v>
          </cell>
          <cell r="DI147">
            <v>0</v>
          </cell>
          <cell r="DK147">
            <v>20452.080000000002</v>
          </cell>
          <cell r="DM147">
            <v>5591765.7999999989</v>
          </cell>
          <cell r="DN147">
            <v>0</v>
          </cell>
          <cell r="DO147">
            <v>557354.59</v>
          </cell>
          <cell r="DP147">
            <v>13146.69</v>
          </cell>
          <cell r="DQ147">
            <v>15193.25</v>
          </cell>
          <cell r="DR147">
            <v>62689.7</v>
          </cell>
          <cell r="DS147">
            <v>21500.44</v>
          </cell>
          <cell r="DT147">
            <v>84233</v>
          </cell>
          <cell r="DU147">
            <v>0</v>
          </cell>
          <cell r="DV147">
            <v>0</v>
          </cell>
          <cell r="DX147">
            <v>4565</v>
          </cell>
          <cell r="DY147">
            <v>0</v>
          </cell>
          <cell r="DZ147">
            <v>0</v>
          </cell>
          <cell r="EA147">
            <v>758682.67</v>
          </cell>
          <cell r="EB147">
            <v>0</v>
          </cell>
          <cell r="EE147">
            <v>386713.2299999994</v>
          </cell>
          <cell r="EF147">
            <v>293.15499999999997</v>
          </cell>
          <cell r="EG147">
            <v>0</v>
          </cell>
          <cell r="EH147">
            <v>0</v>
          </cell>
          <cell r="EI147">
            <v>0</v>
          </cell>
          <cell r="EJ147">
            <v>0</v>
          </cell>
          <cell r="EM147">
            <v>387006.38499999943</v>
          </cell>
          <cell r="EN147" t="str">
            <v>ok</v>
          </cell>
          <cell r="EO147">
            <v>2016997.5</v>
          </cell>
          <cell r="EP147">
            <v>0</v>
          </cell>
          <cell r="ER147">
            <v>0</v>
          </cell>
          <cell r="ES147">
            <v>2016997.5</v>
          </cell>
        </row>
        <row r="148">
          <cell r="C148" t="str">
            <v>Aug06</v>
          </cell>
          <cell r="D148">
            <v>1709083.5</v>
          </cell>
          <cell r="E148">
            <v>1633279.1</v>
          </cell>
          <cell r="F148">
            <v>393298.51500000077</v>
          </cell>
          <cell r="G148">
            <v>-23599</v>
          </cell>
          <cell r="H148">
            <v>-456.23</v>
          </cell>
          <cell r="I148">
            <v>0</v>
          </cell>
          <cell r="J148">
            <v>248516.62499999919</v>
          </cell>
          <cell r="K148">
            <v>0</v>
          </cell>
          <cell r="L148">
            <v>59763.4</v>
          </cell>
          <cell r="AA148">
            <v>4019885.91</v>
          </cell>
          <cell r="AC148">
            <v>9317881.3200000022</v>
          </cell>
          <cell r="AD148">
            <v>1044434.27</v>
          </cell>
          <cell r="AE148">
            <v>24055.23</v>
          </cell>
          <cell r="AF148">
            <v>4028306.05</v>
          </cell>
          <cell r="AG148">
            <v>2467.3000000000002</v>
          </cell>
          <cell r="AO148">
            <v>14417144.170000006</v>
          </cell>
          <cell r="AQ148">
            <v>18437030.080000006</v>
          </cell>
          <cell r="AS148" t="str">
            <v>ok</v>
          </cell>
          <cell r="AU148">
            <v>188455.42</v>
          </cell>
          <cell r="AV148">
            <v>69.739999999999995</v>
          </cell>
          <cell r="AX148">
            <v>57455.88</v>
          </cell>
          <cell r="AY148">
            <v>2535.585</v>
          </cell>
          <cell r="AZ148">
            <v>248516.62500000017</v>
          </cell>
          <cell r="BA148" t="str">
            <v>ok</v>
          </cell>
          <cell r="BB148">
            <v>390762.93000000081</v>
          </cell>
          <cell r="BC148">
            <v>2535.585</v>
          </cell>
          <cell r="BD148">
            <v>0</v>
          </cell>
          <cell r="BE148">
            <v>0</v>
          </cell>
          <cell r="BF148">
            <v>393298.51500000083</v>
          </cell>
          <cell r="BG148" t="str">
            <v>ok</v>
          </cell>
          <cell r="BH148">
            <v>3928700.8</v>
          </cell>
          <cell r="BI148">
            <v>0</v>
          </cell>
          <cell r="BJ148">
            <v>0</v>
          </cell>
          <cell r="BK148">
            <v>99605.25</v>
          </cell>
          <cell r="BL148">
            <v>0</v>
          </cell>
          <cell r="BM148">
            <v>0</v>
          </cell>
          <cell r="BN148">
            <v>4028306.05</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t="str">
            <v>ok</v>
          </cell>
          <cell r="CE148">
            <v>0</v>
          </cell>
          <cell r="CF148">
            <v>28722.6</v>
          </cell>
          <cell r="CG148">
            <v>31040.799999999999</v>
          </cell>
          <cell r="CH148">
            <v>59763.4</v>
          </cell>
          <cell r="CI148" t="str">
            <v>ok</v>
          </cell>
          <cell r="CP148">
            <v>8343502.1999999974</v>
          </cell>
          <cell r="CQ148">
            <v>807916.79</v>
          </cell>
          <cell r="CR148">
            <v>41239.5</v>
          </cell>
          <cell r="CS148">
            <v>206522.85</v>
          </cell>
          <cell r="CV148">
            <v>9399181.339999998</v>
          </cell>
          <cell r="CX148">
            <v>-83481.97</v>
          </cell>
          <cell r="CY148">
            <v>-34724.06</v>
          </cell>
          <cell r="CZ148">
            <v>-1.74</v>
          </cell>
          <cell r="DA148">
            <v>98</v>
          </cell>
          <cell r="DB148">
            <v>0</v>
          </cell>
          <cell r="DD148">
            <v>-118109.77</v>
          </cell>
          <cell r="DF148">
            <v>34583.629999999997</v>
          </cell>
          <cell r="DG148">
            <v>2226.12</v>
          </cell>
          <cell r="DI148">
            <v>0</v>
          </cell>
          <cell r="DK148">
            <v>36809.75</v>
          </cell>
          <cell r="DM148">
            <v>9317881.3199999984</v>
          </cell>
          <cell r="DN148">
            <v>0</v>
          </cell>
          <cell r="DO148">
            <v>805264.81</v>
          </cell>
          <cell r="DP148">
            <v>60846.99</v>
          </cell>
          <cell r="DQ148">
            <v>2751.62</v>
          </cell>
          <cell r="DR148">
            <v>41043.94</v>
          </cell>
          <cell r="DS148">
            <v>18972.91</v>
          </cell>
          <cell r="DT148">
            <v>112320</v>
          </cell>
          <cell r="DU148">
            <v>0</v>
          </cell>
          <cell r="DV148">
            <v>0</v>
          </cell>
          <cell r="DX148">
            <v>3234</v>
          </cell>
          <cell r="DY148">
            <v>0</v>
          </cell>
          <cell r="DZ148">
            <v>0</v>
          </cell>
          <cell r="EA148">
            <v>1044434.27</v>
          </cell>
          <cell r="EB148">
            <v>0</v>
          </cell>
          <cell r="EE148">
            <v>390762.93000000081</v>
          </cell>
          <cell r="EF148">
            <v>2535.585</v>
          </cell>
          <cell r="EG148">
            <v>0</v>
          </cell>
          <cell r="EH148">
            <v>0</v>
          </cell>
          <cell r="EI148">
            <v>0</v>
          </cell>
          <cell r="EJ148">
            <v>0</v>
          </cell>
          <cell r="EM148">
            <v>393298.51500000083</v>
          </cell>
          <cell r="EN148" t="str">
            <v>ok</v>
          </cell>
          <cell r="EO148">
            <v>1709083.5</v>
          </cell>
          <cell r="EP148">
            <v>0</v>
          </cell>
          <cell r="ER148">
            <v>0</v>
          </cell>
          <cell r="ES148">
            <v>1709083.5</v>
          </cell>
        </row>
        <row r="149">
          <cell r="C149" t="str">
            <v>Sep06</v>
          </cell>
          <cell r="D149">
            <v>1333525.5</v>
          </cell>
          <cell r="E149">
            <v>3177170.4</v>
          </cell>
          <cell r="F149">
            <v>398313.84499999869</v>
          </cell>
          <cell r="G149">
            <v>-25482</v>
          </cell>
          <cell r="H149">
            <v>-580.95000000000005</v>
          </cell>
          <cell r="I149">
            <v>0</v>
          </cell>
          <cell r="J149">
            <v>2691088.3049999983</v>
          </cell>
          <cell r="K149">
            <v>0</v>
          </cell>
          <cell r="L149">
            <v>438062.32</v>
          </cell>
          <cell r="AA149">
            <v>8012097.4199999962</v>
          </cell>
          <cell r="AC149">
            <v>7521346.5899999989</v>
          </cell>
          <cell r="AD149">
            <v>885519.93</v>
          </cell>
          <cell r="AE149">
            <v>26062.95</v>
          </cell>
          <cell r="AF149">
            <v>2924651.13</v>
          </cell>
          <cell r="AG149">
            <v>1487.64</v>
          </cell>
          <cell r="AO149">
            <v>11359068.239999998</v>
          </cell>
          <cell r="AQ149">
            <v>19371165.659999996</v>
          </cell>
          <cell r="AS149" t="str">
            <v>ok</v>
          </cell>
          <cell r="AU149">
            <v>2675015.63</v>
          </cell>
          <cell r="AV149">
            <v>0</v>
          </cell>
          <cell r="AX149">
            <v>15580.63</v>
          </cell>
          <cell r="AY149">
            <v>492.04500000000002</v>
          </cell>
          <cell r="AZ149">
            <v>2691088.3050000011</v>
          </cell>
          <cell r="BA149" t="str">
            <v>ok</v>
          </cell>
          <cell r="BB149">
            <v>397821.79999999865</v>
          </cell>
          <cell r="BC149">
            <v>492.04500000000002</v>
          </cell>
          <cell r="BD149">
            <v>0</v>
          </cell>
          <cell r="BE149">
            <v>0</v>
          </cell>
          <cell r="BF149">
            <v>398313.84499999863</v>
          </cell>
          <cell r="BG149" t="str">
            <v>ok</v>
          </cell>
          <cell r="BH149">
            <v>2833265.4</v>
          </cell>
          <cell r="BI149">
            <v>45840.5</v>
          </cell>
          <cell r="BJ149">
            <v>0</v>
          </cell>
          <cell r="BK149">
            <v>45545.23</v>
          </cell>
          <cell r="BL149">
            <v>0</v>
          </cell>
          <cell r="BM149">
            <v>0</v>
          </cell>
          <cell r="BN149">
            <v>2924651.13</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t="str">
            <v>ok</v>
          </cell>
          <cell r="CE149">
            <v>381668.85</v>
          </cell>
          <cell r="CF149">
            <v>19695.27</v>
          </cell>
          <cell r="CG149">
            <v>36698.199999999997</v>
          </cell>
          <cell r="CH149">
            <v>438062.32</v>
          </cell>
          <cell r="CI149" t="str">
            <v>ok</v>
          </cell>
          <cell r="CP149">
            <v>7407242.8900000006</v>
          </cell>
          <cell r="CQ149">
            <v>21125.68</v>
          </cell>
          <cell r="CR149">
            <v>0</v>
          </cell>
          <cell r="CS149">
            <v>145926.32999999999</v>
          </cell>
          <cell r="CV149">
            <v>7574294.9000000004</v>
          </cell>
          <cell r="CX149">
            <v>-56939.13</v>
          </cell>
          <cell r="CY149">
            <v>-3710.52</v>
          </cell>
          <cell r="CZ149">
            <v>0</v>
          </cell>
          <cell r="DA149">
            <v>0</v>
          </cell>
          <cell r="DB149">
            <v>0</v>
          </cell>
          <cell r="DD149">
            <v>-60649.65</v>
          </cell>
          <cell r="DF149">
            <v>7701.34</v>
          </cell>
          <cell r="DG149">
            <v>0</v>
          </cell>
          <cell r="DI149">
            <v>0</v>
          </cell>
          <cell r="DK149">
            <v>7701.34</v>
          </cell>
          <cell r="DM149">
            <v>7521346.5900000008</v>
          </cell>
          <cell r="DN149">
            <v>0</v>
          </cell>
          <cell r="DO149">
            <v>772389</v>
          </cell>
          <cell r="DP149">
            <v>2062.67</v>
          </cell>
          <cell r="DQ149">
            <v>0</v>
          </cell>
          <cell r="DR149">
            <v>0</v>
          </cell>
          <cell r="DS149">
            <v>14519.26</v>
          </cell>
          <cell r="DT149">
            <v>93855</v>
          </cell>
          <cell r="DU149">
            <v>1190</v>
          </cell>
          <cell r="DV149">
            <v>0</v>
          </cell>
          <cell r="DX149">
            <v>1504</v>
          </cell>
          <cell r="DY149">
            <v>0</v>
          </cell>
          <cell r="DZ149">
            <v>0</v>
          </cell>
          <cell r="EA149">
            <v>885519.93</v>
          </cell>
          <cell r="EB149">
            <v>0</v>
          </cell>
          <cell r="EE149">
            <v>397821.79999999865</v>
          </cell>
          <cell r="EF149">
            <v>492.04500000000002</v>
          </cell>
          <cell r="EG149">
            <v>0</v>
          </cell>
          <cell r="EH149">
            <v>0</v>
          </cell>
          <cell r="EI149">
            <v>0</v>
          </cell>
          <cell r="EJ149">
            <v>0</v>
          </cell>
          <cell r="EM149">
            <v>398313.84499999863</v>
          </cell>
          <cell r="EN149" t="str">
            <v>ok</v>
          </cell>
          <cell r="EO149">
            <v>1014798.5</v>
          </cell>
          <cell r="EP149">
            <v>318727</v>
          </cell>
          <cell r="ER149">
            <v>0</v>
          </cell>
          <cell r="ES149">
            <v>1333525.5</v>
          </cell>
        </row>
        <row r="150">
          <cell r="C150" t="str">
            <v>Oct06</v>
          </cell>
          <cell r="D150">
            <v>1052300</v>
          </cell>
          <cell r="E150">
            <v>2145223.35</v>
          </cell>
          <cell r="F150">
            <v>466065.43500000099</v>
          </cell>
          <cell r="G150">
            <v>-35711</v>
          </cell>
          <cell r="H150">
            <v>-84.81</v>
          </cell>
          <cell r="I150">
            <v>1.1200000000000001</v>
          </cell>
          <cell r="J150">
            <v>2608011.7950000027</v>
          </cell>
          <cell r="K150">
            <v>0</v>
          </cell>
          <cell r="L150">
            <v>-565186.69999999995</v>
          </cell>
          <cell r="AA150">
            <v>5670619.1900000023</v>
          </cell>
          <cell r="AC150">
            <v>7873879.8099999977</v>
          </cell>
          <cell r="AD150">
            <v>1150353.23</v>
          </cell>
          <cell r="AE150">
            <v>35795.81</v>
          </cell>
          <cell r="AF150">
            <v>3911550.77</v>
          </cell>
          <cell r="AG150">
            <v>2170.8000000000002</v>
          </cell>
          <cell r="AO150">
            <v>12973750.419999998</v>
          </cell>
          <cell r="AQ150">
            <v>18644369.609999999</v>
          </cell>
          <cell r="AS150" t="str">
            <v>ok</v>
          </cell>
          <cell r="AU150">
            <v>2605353.36</v>
          </cell>
          <cell r="AV150">
            <v>0</v>
          </cell>
          <cell r="AX150">
            <v>2519.9899999999998</v>
          </cell>
          <cell r="AY150">
            <v>138.44499999999999</v>
          </cell>
          <cell r="AZ150">
            <v>2608011.7950000009</v>
          </cell>
          <cell r="BA150" t="str">
            <v>ok</v>
          </cell>
          <cell r="BB150">
            <v>465926.99000000104</v>
          </cell>
          <cell r="BC150">
            <v>138.44499999999999</v>
          </cell>
          <cell r="BD150">
            <v>0</v>
          </cell>
          <cell r="BE150">
            <v>0</v>
          </cell>
          <cell r="BF150">
            <v>466065.43500000105</v>
          </cell>
          <cell r="BG150" t="str">
            <v>ok</v>
          </cell>
          <cell r="BH150">
            <v>3515885.5</v>
          </cell>
          <cell r="BI150">
            <v>172065.6</v>
          </cell>
          <cell r="BJ150">
            <v>0</v>
          </cell>
          <cell r="BK150">
            <v>223599.67</v>
          </cell>
          <cell r="BL150">
            <v>0</v>
          </cell>
          <cell r="BM150">
            <v>0</v>
          </cell>
          <cell r="BN150">
            <v>3911550.77</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1.1200000000000001</v>
          </cell>
          <cell r="CC150">
            <v>1.1200000000000001</v>
          </cell>
          <cell r="CD150" t="str">
            <v>ok</v>
          </cell>
          <cell r="CE150">
            <v>0</v>
          </cell>
          <cell r="CF150">
            <v>25100.95</v>
          </cell>
          <cell r="CG150">
            <v>-590287.65</v>
          </cell>
          <cell r="CH150">
            <v>-565186.69999999995</v>
          </cell>
          <cell r="CI150" t="str">
            <v>ok</v>
          </cell>
          <cell r="CP150">
            <v>7677806.9799999939</v>
          </cell>
          <cell r="CQ150">
            <v>20838.77</v>
          </cell>
          <cell r="CR150">
            <v>0</v>
          </cell>
          <cell r="CS150">
            <v>184631.93</v>
          </cell>
          <cell r="CV150">
            <v>7883277.6799999932</v>
          </cell>
          <cell r="CX150">
            <v>-16872.509999999998</v>
          </cell>
          <cell r="CY150">
            <v>0</v>
          </cell>
          <cell r="CZ150">
            <v>0</v>
          </cell>
          <cell r="DA150">
            <v>0</v>
          </cell>
          <cell r="DB150">
            <v>0</v>
          </cell>
          <cell r="DD150">
            <v>-16872.509999999998</v>
          </cell>
          <cell r="DF150">
            <v>7474.64</v>
          </cell>
          <cell r="DG150">
            <v>0</v>
          </cell>
          <cell r="DI150">
            <v>0</v>
          </cell>
          <cell r="DK150">
            <v>7474.64</v>
          </cell>
          <cell r="DM150">
            <v>7873879.8099999931</v>
          </cell>
          <cell r="DN150">
            <v>0</v>
          </cell>
          <cell r="DO150">
            <v>997543.87</v>
          </cell>
          <cell r="DP150">
            <v>1847.15</v>
          </cell>
          <cell r="DQ150">
            <v>0</v>
          </cell>
          <cell r="DR150">
            <v>0</v>
          </cell>
          <cell r="DS150">
            <v>23104.21</v>
          </cell>
          <cell r="DT150">
            <v>115505</v>
          </cell>
          <cell r="DU150">
            <v>5040</v>
          </cell>
          <cell r="DV150">
            <v>0</v>
          </cell>
          <cell r="DX150">
            <v>7313</v>
          </cell>
          <cell r="DY150">
            <v>0</v>
          </cell>
          <cell r="DZ150">
            <v>0</v>
          </cell>
          <cell r="EA150">
            <v>1150353.23</v>
          </cell>
          <cell r="EB150">
            <v>0</v>
          </cell>
          <cell r="EE150">
            <v>465926.99000000104</v>
          </cell>
          <cell r="EF150">
            <v>138.44499999999999</v>
          </cell>
          <cell r="EG150">
            <v>0</v>
          </cell>
          <cell r="EH150">
            <v>0</v>
          </cell>
          <cell r="EI150">
            <v>0</v>
          </cell>
          <cell r="EJ150">
            <v>0</v>
          </cell>
          <cell r="EM150">
            <v>466065.43500000105</v>
          </cell>
          <cell r="EN150" t="str">
            <v>ok</v>
          </cell>
          <cell r="EO150">
            <v>1046628</v>
          </cell>
          <cell r="EP150">
            <v>5672</v>
          </cell>
          <cell r="ER150">
            <v>0</v>
          </cell>
          <cell r="ES150">
            <v>1052300</v>
          </cell>
          <cell r="ET150">
            <v>0</v>
          </cell>
        </row>
        <row r="151">
          <cell r="C151" t="str">
            <v>Nov06</v>
          </cell>
          <cell r="D151">
            <v>781603.5</v>
          </cell>
          <cell r="E151">
            <v>1875890.65</v>
          </cell>
          <cell r="F151">
            <v>680303.87499999953</v>
          </cell>
          <cell r="G151">
            <v>-40251</v>
          </cell>
          <cell r="H151">
            <v>-33.5</v>
          </cell>
          <cell r="I151">
            <v>0</v>
          </cell>
          <cell r="J151">
            <v>4308983.8849999988</v>
          </cell>
          <cell r="K151">
            <v>0</v>
          </cell>
          <cell r="L151">
            <v>-479264.62</v>
          </cell>
          <cell r="AA151">
            <v>7127232.7899999982</v>
          </cell>
          <cell r="AC151">
            <v>4856291.3499999996</v>
          </cell>
          <cell r="AD151">
            <v>693024.06</v>
          </cell>
          <cell r="AE151">
            <v>40284.5</v>
          </cell>
          <cell r="AF151">
            <v>7788721.4000000004</v>
          </cell>
          <cell r="AG151">
            <v>2684.46</v>
          </cell>
          <cell r="AO151">
            <v>13381005.770000001</v>
          </cell>
          <cell r="AQ151">
            <v>20508238.559999999</v>
          </cell>
          <cell r="AS151" t="str">
            <v>ok</v>
          </cell>
          <cell r="AU151">
            <v>4303387</v>
          </cell>
          <cell r="AV151">
            <v>0</v>
          </cell>
          <cell r="AX151">
            <v>5266.37</v>
          </cell>
          <cell r="AY151">
            <v>330.51499999999999</v>
          </cell>
          <cell r="AZ151">
            <v>4308983.8849999998</v>
          </cell>
          <cell r="BA151" t="str">
            <v>ok</v>
          </cell>
          <cell r="BB151">
            <v>593677.35999999929</v>
          </cell>
          <cell r="BC151">
            <v>330.51499999999999</v>
          </cell>
          <cell r="BD151">
            <v>64900</v>
          </cell>
          <cell r="BE151">
            <v>21396</v>
          </cell>
          <cell r="BF151">
            <v>680303.8749999993</v>
          </cell>
          <cell r="BG151" t="str">
            <v>ok</v>
          </cell>
          <cell r="BH151">
            <v>7392798.4200000009</v>
          </cell>
          <cell r="BI151">
            <v>0</v>
          </cell>
          <cell r="BJ151">
            <v>74324.28</v>
          </cell>
          <cell r="BK151">
            <v>321598.7</v>
          </cell>
          <cell r="BL151">
            <v>0</v>
          </cell>
          <cell r="BM151">
            <v>0</v>
          </cell>
          <cell r="BN151">
            <v>7788721.4000000013</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t="str">
            <v>ok</v>
          </cell>
          <cell r="CE151">
            <v>0</v>
          </cell>
          <cell r="CF151">
            <v>125048.57</v>
          </cell>
          <cell r="CG151">
            <v>-604313.18999999994</v>
          </cell>
          <cell r="CH151">
            <v>-479264.62</v>
          </cell>
          <cell r="CI151" t="str">
            <v>ok</v>
          </cell>
          <cell r="CP151">
            <v>4508636.5999999996</v>
          </cell>
          <cell r="CQ151">
            <v>18914.57</v>
          </cell>
          <cell r="CR151">
            <v>0</v>
          </cell>
          <cell r="CS151">
            <v>393026.32</v>
          </cell>
          <cell r="CV151">
            <v>4920577.49</v>
          </cell>
          <cell r="CX151">
            <v>-59844.66</v>
          </cell>
          <cell r="CY151">
            <v>-10457.34</v>
          </cell>
          <cell r="CZ151">
            <v>0</v>
          </cell>
          <cell r="DA151">
            <v>0</v>
          </cell>
          <cell r="DB151">
            <v>0</v>
          </cell>
          <cell r="DD151">
            <v>-70302</v>
          </cell>
          <cell r="DF151">
            <v>6015.86</v>
          </cell>
          <cell r="DG151">
            <v>0</v>
          </cell>
          <cell r="DI151">
            <v>0</v>
          </cell>
          <cell r="DK151">
            <v>6015.86</v>
          </cell>
          <cell r="DM151">
            <v>4856291.3499999996</v>
          </cell>
          <cell r="DN151">
            <v>0</v>
          </cell>
          <cell r="DO151">
            <v>471512.11</v>
          </cell>
          <cell r="DP151">
            <v>2074.16</v>
          </cell>
          <cell r="DQ151">
            <v>0</v>
          </cell>
          <cell r="DR151">
            <v>0</v>
          </cell>
          <cell r="DS151">
            <v>41406.79</v>
          </cell>
          <cell r="DT151">
            <v>168882</v>
          </cell>
          <cell r="DU151">
            <v>0</v>
          </cell>
          <cell r="DV151">
            <v>2026</v>
          </cell>
          <cell r="DX151">
            <v>7123</v>
          </cell>
          <cell r="DY151">
            <v>0</v>
          </cell>
          <cell r="DZ151">
            <v>0</v>
          </cell>
          <cell r="EA151">
            <v>693024.06</v>
          </cell>
          <cell r="EB151">
            <v>0</v>
          </cell>
          <cell r="EE151">
            <v>593677.35999999929</v>
          </cell>
          <cell r="EF151">
            <v>330.51499999999999</v>
          </cell>
          <cell r="EG151">
            <v>64900</v>
          </cell>
          <cell r="EH151">
            <v>21396</v>
          </cell>
          <cell r="EI151">
            <v>0</v>
          </cell>
          <cell r="EJ151">
            <v>0</v>
          </cell>
          <cell r="EM151">
            <v>680303.8749999993</v>
          </cell>
          <cell r="EN151" t="str">
            <v>ok</v>
          </cell>
          <cell r="EO151">
            <v>644057.5</v>
          </cell>
          <cell r="EP151">
            <v>0</v>
          </cell>
          <cell r="ER151">
            <v>137546</v>
          </cell>
          <cell r="ES151">
            <v>781603.5</v>
          </cell>
          <cell r="ET151">
            <v>196761</v>
          </cell>
          <cell r="EU151" t="str">
            <v>ok</v>
          </cell>
        </row>
        <row r="152">
          <cell r="C152" t="str">
            <v>Dec06</v>
          </cell>
          <cell r="D152">
            <v>5499047.25</v>
          </cell>
          <cell r="E152">
            <v>2424298.6</v>
          </cell>
          <cell r="F152">
            <v>689404.35999999871</v>
          </cell>
          <cell r="G152">
            <v>-44001</v>
          </cell>
          <cell r="H152">
            <v>-24.06</v>
          </cell>
          <cell r="I152">
            <v>0</v>
          </cell>
          <cell r="J152">
            <v>1218167.81</v>
          </cell>
          <cell r="K152">
            <v>331.16</v>
          </cell>
          <cell r="L152">
            <v>-113988.38</v>
          </cell>
          <cell r="AA152">
            <v>9673235.7399999965</v>
          </cell>
          <cell r="AC152">
            <v>4603959.5199999996</v>
          </cell>
          <cell r="AD152">
            <v>562869.26</v>
          </cell>
          <cell r="AE152">
            <v>44025.06</v>
          </cell>
          <cell r="AF152">
            <v>50138.04</v>
          </cell>
          <cell r="AG152">
            <v>0</v>
          </cell>
          <cell r="AO152">
            <v>5260991.88</v>
          </cell>
          <cell r="AQ152">
            <v>14934227.619999994</v>
          </cell>
          <cell r="AS152" t="str">
            <v>ok</v>
          </cell>
          <cell r="AU152">
            <v>1197652.3999999999</v>
          </cell>
          <cell r="AV152">
            <v>0</v>
          </cell>
          <cell r="AX152">
            <v>19498.919999999998</v>
          </cell>
          <cell r="AY152">
            <v>1016.49</v>
          </cell>
          <cell r="AZ152">
            <v>1218167.81</v>
          </cell>
          <cell r="BA152" t="str">
            <v>ok</v>
          </cell>
          <cell r="BB152">
            <v>609622.01999999839</v>
          </cell>
          <cell r="BC152">
            <v>1016.49</v>
          </cell>
          <cell r="BD152">
            <v>48170.89</v>
          </cell>
          <cell r="BE152">
            <v>30594.959999999999</v>
          </cell>
          <cell r="BF152">
            <v>689404.35999999836</v>
          </cell>
          <cell r="BG152" t="str">
            <v>ok</v>
          </cell>
          <cell r="BH152">
            <v>50138.04</v>
          </cell>
          <cell r="BI152">
            <v>0</v>
          </cell>
          <cell r="BJ152">
            <v>0</v>
          </cell>
          <cell r="BK152">
            <v>0</v>
          </cell>
          <cell r="BL152">
            <v>0</v>
          </cell>
          <cell r="BM152">
            <v>0</v>
          </cell>
          <cell r="BN152">
            <v>50138.04</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t="str">
            <v>ok</v>
          </cell>
          <cell r="CE152">
            <v>0</v>
          </cell>
          <cell r="CF152">
            <v>54193.86</v>
          </cell>
          <cell r="CG152">
            <v>-168182.24</v>
          </cell>
          <cell r="CH152">
            <v>-113988.38</v>
          </cell>
          <cell r="CI152" t="str">
            <v>ok</v>
          </cell>
          <cell r="CP152">
            <v>3131311.86</v>
          </cell>
          <cell r="CQ152">
            <v>132312.79</v>
          </cell>
          <cell r="CR152">
            <v>0</v>
          </cell>
          <cell r="CS152">
            <v>1345490.05</v>
          </cell>
          <cell r="CV152">
            <v>4609114.7</v>
          </cell>
          <cell r="CX152">
            <v>-18422.59</v>
          </cell>
          <cell r="CY152">
            <v>-3982.77</v>
          </cell>
          <cell r="CZ152">
            <v>0</v>
          </cell>
          <cell r="DA152">
            <v>0</v>
          </cell>
          <cell r="DB152">
            <v>0</v>
          </cell>
          <cell r="DD152">
            <v>-22405.360000000001</v>
          </cell>
          <cell r="DF152">
            <v>17250.18</v>
          </cell>
          <cell r="DG152">
            <v>0</v>
          </cell>
          <cell r="DI152">
            <v>0</v>
          </cell>
          <cell r="DK152">
            <v>17250.18</v>
          </cell>
          <cell r="DM152">
            <v>4603959.5199999996</v>
          </cell>
          <cell r="DN152">
            <v>0</v>
          </cell>
          <cell r="DO152">
            <v>398436.85</v>
          </cell>
          <cell r="DP152">
            <v>14474.57</v>
          </cell>
          <cell r="DQ152">
            <v>0</v>
          </cell>
          <cell r="DR152">
            <v>0</v>
          </cell>
          <cell r="DS152">
            <v>145421.84</v>
          </cell>
          <cell r="DT152">
            <v>4536</v>
          </cell>
          <cell r="DU152">
            <v>0</v>
          </cell>
          <cell r="DV152">
            <v>0</v>
          </cell>
          <cell r="DX152">
            <v>0</v>
          </cell>
          <cell r="DY152">
            <v>0</v>
          </cell>
          <cell r="DZ152">
            <v>0</v>
          </cell>
          <cell r="EA152">
            <v>562869.26</v>
          </cell>
          <cell r="EB152">
            <v>0</v>
          </cell>
          <cell r="EE152">
            <v>609622.01999999839</v>
          </cell>
          <cell r="EF152">
            <v>1016.49</v>
          </cell>
          <cell r="EG152">
            <v>48170.89</v>
          </cell>
          <cell r="EH152">
            <v>5554.08</v>
          </cell>
          <cell r="EI152">
            <v>18392.400000000001</v>
          </cell>
          <cell r="EJ152">
            <v>6648.48</v>
          </cell>
          <cell r="EK152">
            <v>0</v>
          </cell>
          <cell r="EM152">
            <v>689404.35999999836</v>
          </cell>
          <cell r="EN152" t="str">
            <v>ok</v>
          </cell>
          <cell r="EO152">
            <v>1452716.4</v>
          </cell>
          <cell r="EP152">
            <v>0</v>
          </cell>
          <cell r="EQ152">
            <v>0</v>
          </cell>
          <cell r="ER152">
            <v>4046330.85</v>
          </cell>
          <cell r="ES152">
            <v>5499047.25</v>
          </cell>
          <cell r="ET152">
            <v>2766924</v>
          </cell>
          <cell r="EU152" t="str">
            <v>ok</v>
          </cell>
        </row>
        <row r="153">
          <cell r="C153" t="str">
            <v>Jan07</v>
          </cell>
          <cell r="D153">
            <v>11899224.33</v>
          </cell>
          <cell r="E153">
            <v>3991289.31</v>
          </cell>
          <cell r="F153">
            <v>440284.81999999937</v>
          </cell>
          <cell r="G153">
            <v>-46113</v>
          </cell>
          <cell r="H153">
            <v>-13.18</v>
          </cell>
          <cell r="I153">
            <v>0</v>
          </cell>
          <cell r="J153">
            <v>2052274.02</v>
          </cell>
          <cell r="K153">
            <v>-2112.17</v>
          </cell>
          <cell r="L153">
            <v>-85854.89</v>
          </cell>
          <cell r="AA153">
            <v>18248979.240000002</v>
          </cell>
          <cell r="AC153">
            <v>7242193.5699999994</v>
          </cell>
          <cell r="AD153">
            <v>783721.14</v>
          </cell>
          <cell r="AE153">
            <v>46126.18</v>
          </cell>
          <cell r="AF153">
            <v>1062770.24</v>
          </cell>
          <cell r="AG153">
            <v>3629.57</v>
          </cell>
          <cell r="AO153">
            <v>9138440.6999999993</v>
          </cell>
          <cell r="AQ153">
            <v>27387419.940000001</v>
          </cell>
          <cell r="AS153" t="str">
            <v>ok</v>
          </cell>
          <cell r="AU153">
            <v>1975726.04</v>
          </cell>
          <cell r="AV153">
            <v>0</v>
          </cell>
          <cell r="AX153">
            <v>72348.38</v>
          </cell>
          <cell r="AY153">
            <v>4199.6000000000004</v>
          </cell>
          <cell r="AZ153">
            <v>2052274.02</v>
          </cell>
          <cell r="BA153" t="str">
            <v>ok</v>
          </cell>
          <cell r="BB153">
            <v>436085.21999999939</v>
          </cell>
          <cell r="BC153">
            <v>4199.6000000000004</v>
          </cell>
          <cell r="BD153">
            <v>0</v>
          </cell>
          <cell r="BE153">
            <v>0</v>
          </cell>
          <cell r="BF153">
            <v>440284.81999999937</v>
          </cell>
          <cell r="BG153" t="str">
            <v>ok</v>
          </cell>
          <cell r="BH153">
            <v>991552.8</v>
          </cell>
          <cell r="BI153">
            <v>0</v>
          </cell>
          <cell r="BJ153">
            <v>0</v>
          </cell>
          <cell r="BK153">
            <v>71217.440000000002</v>
          </cell>
          <cell r="BL153">
            <v>0</v>
          </cell>
          <cell r="BM153">
            <v>0</v>
          </cell>
          <cell r="BN153">
            <v>1062770.24</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t="str">
            <v>ok</v>
          </cell>
          <cell r="CE153">
            <v>101091.01</v>
          </cell>
          <cell r="CF153">
            <v>52240.4</v>
          </cell>
          <cell r="CG153">
            <v>-239186.3</v>
          </cell>
          <cell r="CH153">
            <v>-85854.89</v>
          </cell>
          <cell r="CI153" t="str">
            <v>ok</v>
          </cell>
          <cell r="CP153">
            <v>4009156.83</v>
          </cell>
          <cell r="CQ153">
            <v>82627.12</v>
          </cell>
          <cell r="CR153">
            <v>0</v>
          </cell>
          <cell r="CS153">
            <v>3188889.34</v>
          </cell>
          <cell r="CV153">
            <v>7280673.2899999991</v>
          </cell>
          <cell r="CX153">
            <v>-24161.67</v>
          </cell>
          <cell r="CY153">
            <v>-24580.080000000002</v>
          </cell>
          <cell r="CZ153">
            <v>0</v>
          </cell>
          <cell r="DA153">
            <v>0</v>
          </cell>
          <cell r="DB153">
            <v>0</v>
          </cell>
          <cell r="DD153">
            <v>-48741.75</v>
          </cell>
          <cell r="DF153">
            <v>8971.11</v>
          </cell>
          <cell r="DG153">
            <v>1290.92</v>
          </cell>
          <cell r="DI153">
            <v>0</v>
          </cell>
          <cell r="DK153">
            <v>10262.030000000001</v>
          </cell>
          <cell r="DM153">
            <v>7242193.5699999994</v>
          </cell>
          <cell r="DN153">
            <v>0</v>
          </cell>
          <cell r="DO153">
            <v>444483.19</v>
          </cell>
          <cell r="DP153">
            <v>6316.71</v>
          </cell>
          <cell r="DQ153">
            <v>0</v>
          </cell>
          <cell r="DR153">
            <v>0</v>
          </cell>
          <cell r="DS153">
            <v>294868.24</v>
          </cell>
          <cell r="DT153">
            <v>35700</v>
          </cell>
          <cell r="DU153">
            <v>0</v>
          </cell>
          <cell r="DV153">
            <v>0</v>
          </cell>
          <cell r="DX153">
            <v>2353</v>
          </cell>
          <cell r="DY153">
            <v>0</v>
          </cell>
          <cell r="DZ153">
            <v>0</v>
          </cell>
          <cell r="EA153">
            <v>783721.14</v>
          </cell>
          <cell r="EB153">
            <v>0</v>
          </cell>
          <cell r="EE153">
            <v>436085.21999999939</v>
          </cell>
          <cell r="EF153">
            <v>4199.6000000000004</v>
          </cell>
          <cell r="EG153">
            <v>0</v>
          </cell>
          <cell r="EH153">
            <v>0</v>
          </cell>
          <cell r="EI153">
            <v>0</v>
          </cell>
          <cell r="EJ153">
            <v>0</v>
          </cell>
          <cell r="EK153">
            <v>0</v>
          </cell>
          <cell r="EM153">
            <v>440284.81999999937</v>
          </cell>
          <cell r="EN153" t="str">
            <v>ok</v>
          </cell>
          <cell r="EO153">
            <v>7699998</v>
          </cell>
          <cell r="EP153">
            <v>0</v>
          </cell>
          <cell r="EQ153">
            <v>0</v>
          </cell>
          <cell r="ER153">
            <v>4199226.33</v>
          </cell>
          <cell r="ES153">
            <v>11899224.33</v>
          </cell>
          <cell r="ET153">
            <v>6762719.3200000003</v>
          </cell>
          <cell r="EU153" t="str">
            <v>ok</v>
          </cell>
        </row>
        <row r="154">
          <cell r="C154" t="str">
            <v>Feb07</v>
          </cell>
          <cell r="D154">
            <v>-5252404.8</v>
          </cell>
          <cell r="E154">
            <v>1393638.93</v>
          </cell>
          <cell r="F154">
            <v>448499.78500000038</v>
          </cell>
          <cell r="G154">
            <v>-48010</v>
          </cell>
          <cell r="H154">
            <v>-84.47</v>
          </cell>
          <cell r="I154">
            <v>0</v>
          </cell>
          <cell r="J154">
            <v>2067008.5850000004</v>
          </cell>
          <cell r="K154">
            <v>-354.88</v>
          </cell>
          <cell r="L154">
            <v>627138.6199999986</v>
          </cell>
          <cell r="AA154">
            <v>-764568.23000000103</v>
          </cell>
          <cell r="AC154">
            <v>13709609.240000004</v>
          </cell>
          <cell r="AD154">
            <v>1078544</v>
          </cell>
          <cell r="AE154">
            <v>48094.47</v>
          </cell>
          <cell r="AF154">
            <v>1439493.53</v>
          </cell>
          <cell r="AG154">
            <v>4682.3</v>
          </cell>
          <cell r="AO154">
            <v>16280423.540000005</v>
          </cell>
          <cell r="AQ154">
            <v>15515855.310000004</v>
          </cell>
          <cell r="AS154" t="str">
            <v>ok</v>
          </cell>
          <cell r="AU154">
            <v>2045856.22</v>
          </cell>
          <cell r="AV154">
            <v>373.16</v>
          </cell>
          <cell r="AX154">
            <v>19980.71</v>
          </cell>
          <cell r="AY154">
            <v>798.495</v>
          </cell>
          <cell r="AZ154">
            <v>2067008.5850000002</v>
          </cell>
          <cell r="BA154" t="str">
            <v>ok</v>
          </cell>
          <cell r="BB154">
            <v>434267.67</v>
          </cell>
          <cell r="BC154">
            <v>798.495</v>
          </cell>
          <cell r="BD154">
            <v>13433.62</v>
          </cell>
          <cell r="BE154">
            <v>0</v>
          </cell>
          <cell r="BF154">
            <v>448499.78500000027</v>
          </cell>
          <cell r="BG154" t="str">
            <v>ok</v>
          </cell>
          <cell r="BH154">
            <v>1390813.04</v>
          </cell>
          <cell r="BI154">
            <v>0</v>
          </cell>
          <cell r="BJ154">
            <v>48680.49</v>
          </cell>
          <cell r="BK154">
            <v>0</v>
          </cell>
          <cell r="BL154">
            <v>0</v>
          </cell>
          <cell r="BM154">
            <v>0</v>
          </cell>
          <cell r="BN154">
            <v>1439493.53</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t="str">
            <v>ok</v>
          </cell>
          <cell r="CE154">
            <v>1188552.55</v>
          </cell>
          <cell r="CF154">
            <v>813.65</v>
          </cell>
          <cell r="CG154">
            <v>-562227.57999999996</v>
          </cell>
          <cell r="CH154">
            <v>627138.62</v>
          </cell>
          <cell r="CI154" t="str">
            <v>ok</v>
          </cell>
          <cell r="CP154">
            <v>9745517.4600000009</v>
          </cell>
          <cell r="CQ154">
            <v>380473.44</v>
          </cell>
          <cell r="CR154">
            <v>0</v>
          </cell>
          <cell r="CS154">
            <v>3593266.06</v>
          </cell>
          <cell r="CV154">
            <v>13719256.960000001</v>
          </cell>
          <cell r="CX154">
            <v>-3377.16</v>
          </cell>
          <cell r="CY154">
            <v>-7975.5</v>
          </cell>
          <cell r="CZ154">
            <v>0</v>
          </cell>
          <cell r="DA154">
            <v>0</v>
          </cell>
          <cell r="DB154">
            <v>0</v>
          </cell>
          <cell r="DD154">
            <v>-11352.66</v>
          </cell>
          <cell r="DF154">
            <v>1198.74</v>
          </cell>
          <cell r="DG154">
            <v>506.2</v>
          </cell>
          <cell r="DI154">
            <v>0</v>
          </cell>
          <cell r="DK154">
            <v>1704.94</v>
          </cell>
          <cell r="DM154">
            <v>13709609.24</v>
          </cell>
          <cell r="DN154">
            <v>0</v>
          </cell>
          <cell r="DO154">
            <v>744129.58</v>
          </cell>
          <cell r="DP154">
            <v>26858.97</v>
          </cell>
          <cell r="DQ154">
            <v>0</v>
          </cell>
          <cell r="DR154">
            <v>0</v>
          </cell>
          <cell r="DS154">
            <v>277135.45</v>
          </cell>
          <cell r="DT154">
            <v>28894</v>
          </cell>
          <cell r="DU154">
            <v>0</v>
          </cell>
          <cell r="DV154">
            <v>1526</v>
          </cell>
          <cell r="DX154">
            <v>0</v>
          </cell>
          <cell r="DY154">
            <v>0</v>
          </cell>
          <cell r="DZ154">
            <v>0</v>
          </cell>
          <cell r="EA154">
            <v>1078544</v>
          </cell>
          <cell r="EB154">
            <v>0</v>
          </cell>
          <cell r="EE154">
            <v>434267.67</v>
          </cell>
          <cell r="EF154">
            <v>798.495</v>
          </cell>
          <cell r="EG154">
            <v>13433.62</v>
          </cell>
          <cell r="EH154">
            <v>0</v>
          </cell>
          <cell r="EI154">
            <v>0</v>
          </cell>
          <cell r="EJ154">
            <v>0</v>
          </cell>
          <cell r="EK154">
            <v>0</v>
          </cell>
          <cell r="EM154">
            <v>448499.78500000027</v>
          </cell>
          <cell r="EN154" t="str">
            <v>ok</v>
          </cell>
          <cell r="EO154">
            <v>926537.5</v>
          </cell>
          <cell r="EP154">
            <v>945</v>
          </cell>
          <cell r="EQ154">
            <v>0</v>
          </cell>
          <cell r="ER154">
            <v>-6179887.2999999998</v>
          </cell>
          <cell r="ES154">
            <v>-5252404.8</v>
          </cell>
          <cell r="ET154">
            <v>-6607526.1100000003</v>
          </cell>
          <cell r="EU154" t="str">
            <v>ok</v>
          </cell>
        </row>
        <row r="155">
          <cell r="C155" t="str">
            <v>Mar07</v>
          </cell>
          <cell r="D155">
            <v>-1565214.86</v>
          </cell>
          <cell r="E155">
            <v>941976.54</v>
          </cell>
          <cell r="F155">
            <v>445822.54000000173</v>
          </cell>
          <cell r="G155">
            <v>-60146</v>
          </cell>
          <cell r="H155">
            <v>-89.23</v>
          </cell>
          <cell r="I155">
            <v>0</v>
          </cell>
          <cell r="J155">
            <v>2428535.36</v>
          </cell>
          <cell r="K155">
            <v>0</v>
          </cell>
          <cell r="L155">
            <v>-179789.52</v>
          </cell>
          <cell r="AA155">
            <v>2011094.83</v>
          </cell>
          <cell r="AC155">
            <v>7356573.3400000045</v>
          </cell>
          <cell r="AD155">
            <v>764093.49</v>
          </cell>
          <cell r="AE155">
            <v>60235.23</v>
          </cell>
          <cell r="AF155">
            <v>2618503.5699999998</v>
          </cell>
          <cell r="AG155">
            <v>3751.74</v>
          </cell>
          <cell r="AO155">
            <v>10803157.370000005</v>
          </cell>
          <cell r="AQ155">
            <v>12814252.200000005</v>
          </cell>
          <cell r="AS155" t="str">
            <v>ok</v>
          </cell>
          <cell r="AU155">
            <v>2236955.42</v>
          </cell>
          <cell r="AV155">
            <v>3.92</v>
          </cell>
          <cell r="AX155">
            <v>183240.82</v>
          </cell>
          <cell r="AY155">
            <v>8335.2000000000007</v>
          </cell>
          <cell r="AZ155">
            <v>2428535.36</v>
          </cell>
          <cell r="BA155" t="str">
            <v>ok</v>
          </cell>
          <cell r="BB155">
            <v>437487.34000000166</v>
          </cell>
          <cell r="BC155">
            <v>8335.2000000000007</v>
          </cell>
          <cell r="BD155">
            <v>0</v>
          </cell>
          <cell r="BE155">
            <v>0</v>
          </cell>
          <cell r="BF155">
            <v>445822.54000000167</v>
          </cell>
          <cell r="BG155" t="str">
            <v>ok</v>
          </cell>
          <cell r="BH155">
            <v>2508620.04</v>
          </cell>
          <cell r="BI155">
            <v>0</v>
          </cell>
          <cell r="BJ155">
            <v>0</v>
          </cell>
          <cell r="BK155">
            <v>109883.53</v>
          </cell>
          <cell r="BL155">
            <v>0</v>
          </cell>
          <cell r="BM155">
            <v>0</v>
          </cell>
          <cell r="BN155">
            <v>2618503.5699999998</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t="str">
            <v>ok</v>
          </cell>
          <cell r="CE155">
            <v>100063.34</v>
          </cell>
          <cell r="CF155">
            <v>15919.02</v>
          </cell>
          <cell r="CG155">
            <v>-295771.88</v>
          </cell>
          <cell r="CH155">
            <v>-179789.52</v>
          </cell>
          <cell r="CI155" t="str">
            <v>ok</v>
          </cell>
          <cell r="CP155">
            <v>4854203.46</v>
          </cell>
          <cell r="CQ155">
            <v>225832.34</v>
          </cell>
          <cell r="CR155">
            <v>0</v>
          </cell>
          <cell r="CS155">
            <v>2294671.52</v>
          </cell>
          <cell r="CV155">
            <v>7374707.3200000031</v>
          </cell>
          <cell r="CX155">
            <v>-12263.52</v>
          </cell>
          <cell r="CY155">
            <v>-18371.439999999999</v>
          </cell>
          <cell r="CZ155">
            <v>0</v>
          </cell>
          <cell r="DA155">
            <v>0</v>
          </cell>
          <cell r="DB155">
            <v>0</v>
          </cell>
          <cell r="DD155">
            <v>-30634.959999999999</v>
          </cell>
          <cell r="DF155">
            <v>12500.98</v>
          </cell>
          <cell r="DG155">
            <v>0</v>
          </cell>
          <cell r="DI155">
            <v>0</v>
          </cell>
          <cell r="DK155">
            <v>12500.98</v>
          </cell>
          <cell r="DM155">
            <v>7356573.3400000026</v>
          </cell>
          <cell r="DN155">
            <v>0</v>
          </cell>
          <cell r="DO155">
            <v>477975.03</v>
          </cell>
          <cell r="DP155">
            <v>14727.3</v>
          </cell>
          <cell r="DQ155">
            <v>0</v>
          </cell>
          <cell r="DR155">
            <v>0</v>
          </cell>
          <cell r="DS155">
            <v>200801.16</v>
          </cell>
          <cell r="DT155">
            <v>67323</v>
          </cell>
          <cell r="DU155">
            <v>0</v>
          </cell>
          <cell r="DV155">
            <v>0</v>
          </cell>
          <cell r="DX155">
            <v>3267</v>
          </cell>
          <cell r="DY155">
            <v>0</v>
          </cell>
          <cell r="DZ155">
            <v>0</v>
          </cell>
          <cell r="EA155">
            <v>764093.49</v>
          </cell>
          <cell r="EB155">
            <v>0</v>
          </cell>
          <cell r="EE155">
            <v>437487.34000000166</v>
          </cell>
          <cell r="EF155">
            <v>8335.2000000000007</v>
          </cell>
          <cell r="EG155">
            <v>0</v>
          </cell>
          <cell r="EH155">
            <v>0</v>
          </cell>
          <cell r="EI155">
            <v>0</v>
          </cell>
          <cell r="EJ155">
            <v>0</v>
          </cell>
          <cell r="EK155">
            <v>0</v>
          </cell>
          <cell r="EM155">
            <v>445822.54000000167</v>
          </cell>
          <cell r="EN155" t="str">
            <v>ok</v>
          </cell>
          <cell r="EO155">
            <v>12612</v>
          </cell>
          <cell r="EP155">
            <v>0</v>
          </cell>
          <cell r="EQ155">
            <v>0</v>
          </cell>
          <cell r="ER155">
            <v>-1577826.86</v>
          </cell>
          <cell r="ES155">
            <v>-1565214.86</v>
          </cell>
          <cell r="ET155">
            <v>-1295998.6000000001</v>
          </cell>
          <cell r="EU155" t="str">
            <v>ok</v>
          </cell>
        </row>
        <row r="156">
          <cell r="C156" t="str">
            <v>Apr07</v>
          </cell>
          <cell r="D156">
            <v>-1438421.45</v>
          </cell>
          <cell r="E156">
            <v>1439780.95</v>
          </cell>
          <cell r="F156">
            <v>396835.24</v>
          </cell>
          <cell r="G156">
            <v>-62721</v>
          </cell>
          <cell r="H156">
            <v>-144.84</v>
          </cell>
          <cell r="I156">
            <v>0</v>
          </cell>
          <cell r="J156">
            <v>328708.02</v>
          </cell>
          <cell r="K156">
            <v>0</v>
          </cell>
          <cell r="L156">
            <v>-46251.25</v>
          </cell>
          <cell r="AA156">
            <v>617785.66999999853</v>
          </cell>
          <cell r="AC156">
            <v>6360341.8699999992</v>
          </cell>
          <cell r="AD156">
            <v>708006.92</v>
          </cell>
          <cell r="AE156">
            <v>62865.84</v>
          </cell>
          <cell r="AF156">
            <v>2632978.8199999998</v>
          </cell>
          <cell r="AG156">
            <v>2320.92</v>
          </cell>
          <cell r="AO156">
            <v>9766514.3699999992</v>
          </cell>
          <cell r="AQ156">
            <v>10384300.039999997</v>
          </cell>
          <cell r="AS156" t="str">
            <v>ok</v>
          </cell>
          <cell r="AU156">
            <v>286124.87</v>
          </cell>
          <cell r="AV156">
            <v>34.94</v>
          </cell>
          <cell r="AX156">
            <v>40534.519999999997</v>
          </cell>
          <cell r="AY156">
            <v>2013.69</v>
          </cell>
          <cell r="AZ156">
            <v>328708.02</v>
          </cell>
          <cell r="BA156" t="str">
            <v>ok</v>
          </cell>
          <cell r="BB156">
            <v>431615.16</v>
          </cell>
          <cell r="BC156">
            <v>2013.69</v>
          </cell>
          <cell r="BD156">
            <v>-36793.61</v>
          </cell>
          <cell r="BE156">
            <v>0</v>
          </cell>
          <cell r="BF156">
            <v>396835.24</v>
          </cell>
          <cell r="BG156" t="str">
            <v>ok</v>
          </cell>
          <cell r="BH156">
            <v>2601576.6</v>
          </cell>
          <cell r="BI156">
            <v>0</v>
          </cell>
          <cell r="BJ156">
            <v>0</v>
          </cell>
          <cell r="BK156">
            <v>31402.22</v>
          </cell>
          <cell r="BL156">
            <v>0</v>
          </cell>
          <cell r="BM156">
            <v>0</v>
          </cell>
          <cell r="BN156">
            <v>2632978.8199999998</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t="str">
            <v>ok</v>
          </cell>
          <cell r="CE156">
            <v>195573.97</v>
          </cell>
          <cell r="CF156">
            <v>12573.53</v>
          </cell>
          <cell r="CG156">
            <v>-254398.75</v>
          </cell>
          <cell r="CH156">
            <v>-46251.25</v>
          </cell>
          <cell r="CI156" t="str">
            <v>ok</v>
          </cell>
          <cell r="CP156">
            <v>4764237.24</v>
          </cell>
          <cell r="CQ156">
            <v>1196889.69</v>
          </cell>
          <cell r="CR156">
            <v>0</v>
          </cell>
          <cell r="CS156">
            <v>433753.03</v>
          </cell>
          <cell r="CV156">
            <v>6394879.9599999981</v>
          </cell>
          <cell r="CX156">
            <v>-22378.32</v>
          </cell>
          <cell r="CY156">
            <v>-38053.480000000003</v>
          </cell>
          <cell r="CZ156">
            <v>0</v>
          </cell>
          <cell r="DA156">
            <v>0</v>
          </cell>
          <cell r="DB156">
            <v>0</v>
          </cell>
          <cell r="DD156">
            <v>-60431.8</v>
          </cell>
          <cell r="DF156">
            <v>24740.95</v>
          </cell>
          <cell r="DG156">
            <v>1152.76</v>
          </cell>
          <cell r="DI156">
            <v>0</v>
          </cell>
          <cell r="DK156">
            <v>25893.71</v>
          </cell>
          <cell r="DM156">
            <v>6360341.8699999982</v>
          </cell>
          <cell r="DN156">
            <v>0</v>
          </cell>
          <cell r="DO156">
            <v>486640.31</v>
          </cell>
          <cell r="DP156">
            <v>92379.07</v>
          </cell>
          <cell r="DQ156">
            <v>0</v>
          </cell>
          <cell r="DR156">
            <v>0</v>
          </cell>
          <cell r="DS156">
            <v>40496.54</v>
          </cell>
          <cell r="DT156">
            <v>87585</v>
          </cell>
          <cell r="DU156">
            <v>0</v>
          </cell>
          <cell r="DV156">
            <v>0</v>
          </cell>
          <cell r="DX156">
            <v>906</v>
          </cell>
          <cell r="DY156">
            <v>0</v>
          </cell>
          <cell r="DZ156">
            <v>0</v>
          </cell>
          <cell r="EA156">
            <v>708006.92</v>
          </cell>
          <cell r="EB156">
            <v>0</v>
          </cell>
          <cell r="EE156">
            <v>431615.16</v>
          </cell>
          <cell r="EF156">
            <v>2013.69</v>
          </cell>
          <cell r="EG156">
            <v>-36793.61</v>
          </cell>
          <cell r="EH156">
            <v>0</v>
          </cell>
          <cell r="EI156">
            <v>0</v>
          </cell>
          <cell r="EJ156">
            <v>0</v>
          </cell>
          <cell r="EK156">
            <v>0</v>
          </cell>
          <cell r="EM156">
            <v>396835.24</v>
          </cell>
          <cell r="EN156" t="str">
            <v>ok</v>
          </cell>
          <cell r="EO156">
            <v>-4847</v>
          </cell>
          <cell r="EP156">
            <v>0</v>
          </cell>
          <cell r="EQ156">
            <v>0</v>
          </cell>
          <cell r="ER156">
            <v>-1433574.45</v>
          </cell>
          <cell r="ES156">
            <v>-1438421.45</v>
          </cell>
          <cell r="ET156">
            <v>-1292124.2</v>
          </cell>
          <cell r="EU156" t="str">
            <v>ok</v>
          </cell>
        </row>
        <row r="157">
          <cell r="C157" t="str">
            <v>May07</v>
          </cell>
          <cell r="D157">
            <v>-1645686.42</v>
          </cell>
          <cell r="E157">
            <v>2648903.4700000002</v>
          </cell>
          <cell r="F157">
            <v>447040.31000000163</v>
          </cell>
          <cell r="G157">
            <v>0</v>
          </cell>
          <cell r="H157">
            <v>0</v>
          </cell>
          <cell r="I157">
            <v>0</v>
          </cell>
          <cell r="J157">
            <v>489186.69</v>
          </cell>
          <cell r="K157">
            <v>0</v>
          </cell>
          <cell r="L157">
            <v>39517.18</v>
          </cell>
          <cell r="AA157">
            <v>1978961.23</v>
          </cell>
          <cell r="AC157">
            <v>3614993.32</v>
          </cell>
          <cell r="AD157">
            <v>548397.35</v>
          </cell>
          <cell r="AE157">
            <v>0</v>
          </cell>
          <cell r="AF157">
            <v>3112177.23</v>
          </cell>
          <cell r="AG157">
            <v>1386</v>
          </cell>
          <cell r="AO157">
            <v>7276953.9000000004</v>
          </cell>
          <cell r="AQ157">
            <v>9255915.1300000027</v>
          </cell>
          <cell r="AS157" t="str">
            <v>ok</v>
          </cell>
          <cell r="AU157">
            <v>320156.86</v>
          </cell>
          <cell r="AV157">
            <v>15.18</v>
          </cell>
          <cell r="AX157">
            <v>153972.16</v>
          </cell>
          <cell r="AY157">
            <v>15042.49</v>
          </cell>
          <cell r="AZ157">
            <v>489186.69</v>
          </cell>
          <cell r="BA157" t="str">
            <v>ok</v>
          </cell>
          <cell r="BB157">
            <v>412948.70000000153</v>
          </cell>
          <cell r="BC157">
            <v>15042.49</v>
          </cell>
          <cell r="BD157">
            <v>19049.12</v>
          </cell>
          <cell r="BE157">
            <v>0</v>
          </cell>
          <cell r="BF157">
            <v>447040.31000000151</v>
          </cell>
          <cell r="BG157" t="str">
            <v>ok</v>
          </cell>
          <cell r="BH157">
            <v>2922479.81</v>
          </cell>
          <cell r="BI157">
            <v>0</v>
          </cell>
          <cell r="BJ157">
            <v>0</v>
          </cell>
          <cell r="BK157">
            <v>121479.36</v>
          </cell>
          <cell r="BL157">
            <v>6345.7</v>
          </cell>
          <cell r="BM157">
            <v>61872.36</v>
          </cell>
          <cell r="BN157">
            <v>3112177.23</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t="str">
            <v>ok</v>
          </cell>
          <cell r="CE157">
            <v>0</v>
          </cell>
          <cell r="CF157">
            <v>30845.94</v>
          </cell>
          <cell r="CG157">
            <v>8671.24</v>
          </cell>
          <cell r="CH157">
            <v>39517.18</v>
          </cell>
          <cell r="CI157" t="str">
            <v>ok</v>
          </cell>
          <cell r="CP157">
            <v>1659600.02</v>
          </cell>
          <cell r="CQ157">
            <v>1958289.59</v>
          </cell>
          <cell r="CR157">
            <v>0</v>
          </cell>
          <cell r="CS157">
            <v>172898.19</v>
          </cell>
          <cell r="CV157">
            <v>3790787.8</v>
          </cell>
          <cell r="CX157">
            <v>779.75</v>
          </cell>
          <cell r="CY157">
            <v>-194306.19</v>
          </cell>
          <cell r="CZ157">
            <v>0</v>
          </cell>
          <cell r="DA157">
            <v>0</v>
          </cell>
          <cell r="DB157">
            <v>0</v>
          </cell>
          <cell r="DD157">
            <v>-193526.44</v>
          </cell>
          <cell r="DF157">
            <v>17310.71</v>
          </cell>
          <cell r="DG157">
            <v>421.25</v>
          </cell>
          <cell r="DI157">
            <v>0</v>
          </cell>
          <cell r="DK157">
            <v>17731.96</v>
          </cell>
          <cell r="DM157">
            <v>3614993.32</v>
          </cell>
          <cell r="DN157">
            <v>0</v>
          </cell>
          <cell r="DO157">
            <v>222692.49</v>
          </cell>
          <cell r="DP157">
            <v>178588.59</v>
          </cell>
          <cell r="DQ157">
            <v>0</v>
          </cell>
          <cell r="DR157">
            <v>0</v>
          </cell>
          <cell r="DS157">
            <v>19217.27</v>
          </cell>
          <cell r="DT157">
            <v>120543</v>
          </cell>
          <cell r="DU157">
            <v>0</v>
          </cell>
          <cell r="DV157">
            <v>0</v>
          </cell>
          <cell r="DX157">
            <v>5456</v>
          </cell>
          <cell r="DY157">
            <v>184</v>
          </cell>
          <cell r="DZ157">
            <v>1716</v>
          </cell>
          <cell r="EA157">
            <v>548397.35</v>
          </cell>
          <cell r="EB157">
            <v>0</v>
          </cell>
          <cell r="EE157">
            <v>412948.70000000153</v>
          </cell>
          <cell r="EF157">
            <v>15042.49</v>
          </cell>
          <cell r="EG157">
            <v>19049.12</v>
          </cell>
          <cell r="EH157">
            <v>0</v>
          </cell>
          <cell r="EI157">
            <v>0</v>
          </cell>
          <cell r="EJ157">
            <v>0</v>
          </cell>
          <cell r="EK157">
            <v>0</v>
          </cell>
          <cell r="EM157">
            <v>447040.31000000151</v>
          </cell>
          <cell r="EN157" t="str">
            <v>ok</v>
          </cell>
          <cell r="EO157">
            <v>88320.15</v>
          </cell>
          <cell r="EP157">
            <v>0</v>
          </cell>
          <cell r="EQ157">
            <v>0</v>
          </cell>
          <cell r="ER157">
            <v>-1734006.57</v>
          </cell>
          <cell r="ES157">
            <v>-1645686.42</v>
          </cell>
          <cell r="ET157">
            <v>-1651641.57</v>
          </cell>
          <cell r="EU157" t="str">
            <v>ok</v>
          </cell>
        </row>
        <row r="158">
          <cell r="C158" t="str">
            <v>Jun07</v>
          </cell>
          <cell r="D158">
            <v>635149.29000000143</v>
          </cell>
          <cell r="E158">
            <v>1853414.18</v>
          </cell>
          <cell r="F158">
            <v>415362.36999999854</v>
          </cell>
          <cell r="G158">
            <v>0</v>
          </cell>
          <cell r="H158">
            <v>0</v>
          </cell>
          <cell r="I158">
            <v>0</v>
          </cell>
          <cell r="J158">
            <v>509289.27</v>
          </cell>
          <cell r="K158">
            <v>0</v>
          </cell>
          <cell r="L158">
            <v>20067.34</v>
          </cell>
          <cell r="AA158">
            <v>3433282.45</v>
          </cell>
          <cell r="AC158">
            <v>7047863.1299999924</v>
          </cell>
          <cell r="AD158">
            <v>884958.42</v>
          </cell>
          <cell r="AE158">
            <v>0</v>
          </cell>
          <cell r="AF158">
            <v>4144149.28</v>
          </cell>
          <cell r="AG158">
            <v>1066.8</v>
          </cell>
          <cell r="AO158">
            <v>12078037.629999995</v>
          </cell>
          <cell r="AQ158">
            <v>15511320.079999994</v>
          </cell>
          <cell r="AS158" t="str">
            <v>ok</v>
          </cell>
          <cell r="AU158">
            <v>495551.66</v>
          </cell>
          <cell r="AV158">
            <v>0</v>
          </cell>
          <cell r="AX158">
            <v>13291.91</v>
          </cell>
          <cell r="AY158">
            <v>445.7</v>
          </cell>
          <cell r="AZ158">
            <v>509289.27</v>
          </cell>
          <cell r="BA158" t="str">
            <v>ok</v>
          </cell>
          <cell r="BB158">
            <v>413443.22999999864</v>
          </cell>
          <cell r="BC158">
            <v>445.7</v>
          </cell>
          <cell r="BD158">
            <v>1473.44</v>
          </cell>
          <cell r="BE158">
            <v>0</v>
          </cell>
          <cell r="BF158">
            <v>415362.36999999866</v>
          </cell>
          <cell r="BG158" t="str">
            <v>ok</v>
          </cell>
          <cell r="BH158">
            <v>4057106.19</v>
          </cell>
          <cell r="BI158">
            <v>0</v>
          </cell>
          <cell r="BJ158">
            <v>0</v>
          </cell>
          <cell r="BK158">
            <v>80600.73</v>
          </cell>
          <cell r="BL158">
            <v>2901.68</v>
          </cell>
          <cell r="BM158">
            <v>3540.68</v>
          </cell>
          <cell r="BN158">
            <v>4144149.28</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t="str">
            <v>ok</v>
          </cell>
          <cell r="CE158">
            <v>0</v>
          </cell>
          <cell r="CF158">
            <v>19743.93</v>
          </cell>
          <cell r="CG158">
            <v>323.41000000000003</v>
          </cell>
          <cell r="CH158">
            <v>20067.34</v>
          </cell>
          <cell r="CI158" t="str">
            <v>ok</v>
          </cell>
          <cell r="CP158">
            <v>5619873.4799999949</v>
          </cell>
          <cell r="CQ158">
            <v>1535554.86</v>
          </cell>
          <cell r="CR158">
            <v>0</v>
          </cell>
          <cell r="CS158">
            <v>196394.56</v>
          </cell>
          <cell r="CV158">
            <v>7351822.8999999939</v>
          </cell>
          <cell r="CX158">
            <v>-207271.53</v>
          </cell>
          <cell r="CY158">
            <v>-126356.73</v>
          </cell>
          <cell r="CZ158">
            <v>0</v>
          </cell>
          <cell r="DA158">
            <v>0</v>
          </cell>
          <cell r="DB158">
            <v>0</v>
          </cell>
          <cell r="DD158">
            <v>-333628.26</v>
          </cell>
          <cell r="DF158">
            <v>27754.47</v>
          </cell>
          <cell r="DG158">
            <v>1914.02</v>
          </cell>
          <cell r="DI158">
            <v>0</v>
          </cell>
          <cell r="DK158">
            <v>29668.49</v>
          </cell>
          <cell r="DM158">
            <v>7047863.1299999934</v>
          </cell>
          <cell r="DN158">
            <v>0</v>
          </cell>
          <cell r="DO158">
            <v>582777.9</v>
          </cell>
          <cell r="DP158">
            <v>145432.23000000001</v>
          </cell>
          <cell r="DQ158">
            <v>0</v>
          </cell>
          <cell r="DR158">
            <v>0</v>
          </cell>
          <cell r="DS158">
            <v>21562.29</v>
          </cell>
          <cell r="DT158">
            <v>131654</v>
          </cell>
          <cell r="DU158">
            <v>0</v>
          </cell>
          <cell r="DV158">
            <v>0</v>
          </cell>
          <cell r="DX158">
            <v>3218</v>
          </cell>
          <cell r="DY158">
            <v>138</v>
          </cell>
          <cell r="DZ158">
            <v>176</v>
          </cell>
          <cell r="EA158">
            <v>884958.42</v>
          </cell>
          <cell r="EB158">
            <v>0</v>
          </cell>
          <cell r="EE158">
            <v>413443.22999999864</v>
          </cell>
          <cell r="EF158">
            <v>445.7</v>
          </cell>
          <cell r="EG158">
            <v>1473.44</v>
          </cell>
          <cell r="EH158">
            <v>0</v>
          </cell>
          <cell r="EI158">
            <v>0</v>
          </cell>
          <cell r="EJ158">
            <v>0</v>
          </cell>
          <cell r="EK158">
            <v>0</v>
          </cell>
          <cell r="EM158">
            <v>415362.36999999866</v>
          </cell>
          <cell r="EN158" t="str">
            <v>ok</v>
          </cell>
          <cell r="EO158">
            <v>74343.5</v>
          </cell>
          <cell r="EP158">
            <v>0</v>
          </cell>
          <cell r="EQ158">
            <v>0</v>
          </cell>
          <cell r="ER158">
            <v>560805.79000000167</v>
          </cell>
          <cell r="ES158">
            <v>635149.29000000167</v>
          </cell>
          <cell r="ET158">
            <v>709655.52000000176</v>
          </cell>
          <cell r="EU158" t="str">
            <v>ok</v>
          </cell>
        </row>
        <row r="159">
          <cell r="C159" t="str">
            <v>Jul07</v>
          </cell>
          <cell r="D159">
            <v>4266580.53</v>
          </cell>
          <cell r="E159">
            <v>3555765.68</v>
          </cell>
          <cell r="F159">
            <v>409494.13</v>
          </cell>
          <cell r="G159">
            <v>0</v>
          </cell>
          <cell r="H159">
            <v>0</v>
          </cell>
          <cell r="I159">
            <v>0</v>
          </cell>
          <cell r="J159">
            <v>497700.19</v>
          </cell>
          <cell r="K159">
            <v>0</v>
          </cell>
          <cell r="L159">
            <v>5861.46</v>
          </cell>
          <cell r="AA159">
            <v>8735401.9900000021</v>
          </cell>
          <cell r="AC159">
            <v>9968106.889999995</v>
          </cell>
          <cell r="AD159">
            <v>986563.88999999932</v>
          </cell>
          <cell r="AE159">
            <v>0</v>
          </cell>
          <cell r="AF159">
            <v>5070402.42</v>
          </cell>
          <cell r="AG159">
            <v>842.88</v>
          </cell>
          <cell r="AO159">
            <v>16025916.079999996</v>
          </cell>
          <cell r="AQ159">
            <v>24761318.07</v>
          </cell>
          <cell r="AS159" t="str">
            <v>ok</v>
          </cell>
          <cell r="AU159">
            <v>497700.19</v>
          </cell>
          <cell r="AV159">
            <v>0</v>
          </cell>
          <cell r="AX159">
            <v>0</v>
          </cell>
          <cell r="AY159">
            <v>0</v>
          </cell>
          <cell r="AZ159">
            <v>497700.19</v>
          </cell>
          <cell r="BA159" t="str">
            <v>ok</v>
          </cell>
          <cell r="BB159">
            <v>409309.95</v>
          </cell>
          <cell r="BC159">
            <v>0</v>
          </cell>
          <cell r="BD159">
            <v>184.18</v>
          </cell>
          <cell r="BE159">
            <v>0</v>
          </cell>
          <cell r="BF159">
            <v>409494.13</v>
          </cell>
          <cell r="BG159" t="str">
            <v>ok</v>
          </cell>
          <cell r="BH159">
            <v>4854167.9800000004</v>
          </cell>
          <cell r="BI159">
            <v>0</v>
          </cell>
          <cell r="BJ159">
            <v>0</v>
          </cell>
          <cell r="BK159">
            <v>216234.44</v>
          </cell>
          <cell r="BL159">
            <v>0</v>
          </cell>
          <cell r="BM159">
            <v>0</v>
          </cell>
          <cell r="BN159">
            <v>5070402.42</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t="str">
            <v>ok</v>
          </cell>
          <cell r="CE159">
            <v>0</v>
          </cell>
          <cell r="CF159">
            <v>5861.46</v>
          </cell>
          <cell r="CG159">
            <v>0</v>
          </cell>
          <cell r="CH159">
            <v>5861.46</v>
          </cell>
          <cell r="CI159" t="str">
            <v>ok</v>
          </cell>
          <cell r="CP159">
            <v>6747046.549999997</v>
          </cell>
          <cell r="CQ159">
            <v>2613444.48</v>
          </cell>
          <cell r="CR159">
            <v>0</v>
          </cell>
          <cell r="CS159">
            <v>216371.16</v>
          </cell>
          <cell r="CV159">
            <v>9576862.1899999976</v>
          </cell>
          <cell r="CX159">
            <v>600725</v>
          </cell>
          <cell r="CY159">
            <v>-147800.5</v>
          </cell>
          <cell r="CZ159">
            <v>0</v>
          </cell>
          <cell r="DA159">
            <v>0</v>
          </cell>
          <cell r="DB159">
            <v>-79171.95</v>
          </cell>
          <cell r="DD159">
            <v>373752.55</v>
          </cell>
          <cell r="DF159">
            <v>17492.150000000001</v>
          </cell>
          <cell r="DG159">
            <v>0</v>
          </cell>
          <cell r="DI159">
            <v>0</v>
          </cell>
          <cell r="DK159">
            <v>17492.150000000001</v>
          </cell>
          <cell r="DM159">
            <v>9968106.8899999969</v>
          </cell>
          <cell r="DN159">
            <v>0</v>
          </cell>
          <cell r="DO159">
            <v>615059.36</v>
          </cell>
          <cell r="DP159">
            <v>200690.05</v>
          </cell>
          <cell r="DQ159">
            <v>0</v>
          </cell>
          <cell r="DR159">
            <v>0</v>
          </cell>
          <cell r="DS159">
            <v>19318.48</v>
          </cell>
          <cell r="DT159">
            <v>144547</v>
          </cell>
          <cell r="DU159">
            <v>0</v>
          </cell>
          <cell r="DV159">
            <v>0</v>
          </cell>
          <cell r="DX159">
            <v>6949</v>
          </cell>
          <cell r="DY159">
            <v>0</v>
          </cell>
          <cell r="DZ159">
            <v>0</v>
          </cell>
          <cell r="EA159">
            <v>986563.89</v>
          </cell>
          <cell r="EB159">
            <v>0</v>
          </cell>
          <cell r="EE159">
            <v>409309.95</v>
          </cell>
          <cell r="EF159">
            <v>0</v>
          </cell>
          <cell r="EG159">
            <v>184.18</v>
          </cell>
          <cell r="EH159">
            <v>0</v>
          </cell>
          <cell r="EI159">
            <v>0</v>
          </cell>
          <cell r="EJ159">
            <v>0</v>
          </cell>
          <cell r="EK159">
            <v>0</v>
          </cell>
          <cell r="EM159">
            <v>409494.13</v>
          </cell>
          <cell r="EN159" t="str">
            <v>ok</v>
          </cell>
          <cell r="EO159">
            <v>672440.77</v>
          </cell>
          <cell r="EP159">
            <v>0</v>
          </cell>
          <cell r="EQ159">
            <v>0</v>
          </cell>
          <cell r="ER159">
            <v>3594139.76</v>
          </cell>
          <cell r="ES159">
            <v>4266580.53</v>
          </cell>
          <cell r="ET159">
            <v>4034825.26</v>
          </cell>
          <cell r="EU159" t="str">
            <v>ok</v>
          </cell>
        </row>
        <row r="160">
          <cell r="C160" t="str">
            <v>Aug07</v>
          </cell>
          <cell r="D160">
            <v>205992.91999999274</v>
          </cell>
          <cell r="E160">
            <v>2253790.15</v>
          </cell>
          <cell r="F160">
            <v>417143.10999999946</v>
          </cell>
          <cell r="G160">
            <v>0</v>
          </cell>
          <cell r="H160">
            <v>0</v>
          </cell>
          <cell r="I160">
            <v>-53084.5</v>
          </cell>
          <cell r="J160">
            <v>1529448.59</v>
          </cell>
          <cell r="K160">
            <v>0</v>
          </cell>
          <cell r="L160">
            <v>14225.35</v>
          </cell>
          <cell r="AA160">
            <v>4367515.6199999936</v>
          </cell>
          <cell r="AC160">
            <v>8196552.7199999914</v>
          </cell>
          <cell r="AD160">
            <v>940183.8900000006</v>
          </cell>
          <cell r="AE160">
            <v>0</v>
          </cell>
          <cell r="AF160">
            <v>7797092.6500000022</v>
          </cell>
          <cell r="AG160">
            <v>1158.19</v>
          </cell>
          <cell r="AO160">
            <v>16934987.449999996</v>
          </cell>
          <cell r="AQ160">
            <v>21302503.069999989</v>
          </cell>
          <cell r="AS160" t="str">
            <v>ok</v>
          </cell>
          <cell r="AU160">
            <v>1455981.16</v>
          </cell>
          <cell r="AV160">
            <v>0</v>
          </cell>
          <cell r="AX160">
            <v>71734.62</v>
          </cell>
          <cell r="AY160">
            <v>1732.81</v>
          </cell>
          <cell r="AZ160">
            <v>1529448.59</v>
          </cell>
          <cell r="BA160" t="str">
            <v>ok</v>
          </cell>
          <cell r="BB160">
            <v>409700.70999999944</v>
          </cell>
          <cell r="BC160">
            <v>1732.81</v>
          </cell>
          <cell r="BD160">
            <v>5709.59</v>
          </cell>
          <cell r="BE160">
            <v>0</v>
          </cell>
          <cell r="BF160">
            <v>417143.10999999946</v>
          </cell>
          <cell r="BG160" t="str">
            <v>ok</v>
          </cell>
          <cell r="BH160">
            <v>7685229.3399999999</v>
          </cell>
          <cell r="BI160">
            <v>0</v>
          </cell>
          <cell r="BJ160">
            <v>0</v>
          </cell>
          <cell r="BK160">
            <v>95103.27</v>
          </cell>
          <cell r="BL160">
            <v>0</v>
          </cell>
          <cell r="BM160">
            <v>16760.04</v>
          </cell>
          <cell r="BN160">
            <v>7797092.6499999994</v>
          </cell>
          <cell r="BO160">
            <v>0</v>
          </cell>
          <cell r="BP160">
            <v>0</v>
          </cell>
          <cell r="BQ160">
            <v>0</v>
          </cell>
          <cell r="BR160">
            <v>0</v>
          </cell>
          <cell r="BS160">
            <v>0</v>
          </cell>
          <cell r="BT160">
            <v>0</v>
          </cell>
          <cell r="BU160">
            <v>0</v>
          </cell>
          <cell r="BV160">
            <v>-53084.5</v>
          </cell>
          <cell r="BW160">
            <v>0</v>
          </cell>
          <cell r="BX160">
            <v>0</v>
          </cell>
          <cell r="BY160">
            <v>0</v>
          </cell>
          <cell r="BZ160">
            <v>0</v>
          </cell>
          <cell r="CA160">
            <v>0</v>
          </cell>
          <cell r="CB160">
            <v>0</v>
          </cell>
          <cell r="CC160">
            <v>-53084.5</v>
          </cell>
          <cell r="CD160" t="str">
            <v>ok</v>
          </cell>
          <cell r="CE160">
            <v>0</v>
          </cell>
          <cell r="CF160">
            <v>13299.95</v>
          </cell>
          <cell r="CG160">
            <v>925.4</v>
          </cell>
          <cell r="CH160">
            <v>14225.35</v>
          </cell>
          <cell r="CI160" t="str">
            <v>ok</v>
          </cell>
          <cell r="CP160">
            <v>5810485.0000000009</v>
          </cell>
          <cell r="CQ160">
            <v>2639036.87</v>
          </cell>
          <cell r="CR160">
            <v>0</v>
          </cell>
          <cell r="CS160">
            <v>251295.76</v>
          </cell>
          <cell r="CV160">
            <v>8700817.6300000008</v>
          </cell>
          <cell r="CX160">
            <v>-25342.65</v>
          </cell>
          <cell r="CY160">
            <v>-489592.8</v>
          </cell>
          <cell r="CZ160">
            <v>0</v>
          </cell>
          <cell r="DA160">
            <v>0</v>
          </cell>
          <cell r="DB160">
            <v>0</v>
          </cell>
          <cell r="DD160">
            <v>-514935.45</v>
          </cell>
          <cell r="DF160">
            <v>10670.54</v>
          </cell>
          <cell r="DG160">
            <v>0</v>
          </cell>
          <cell r="DI160">
            <v>0</v>
          </cell>
          <cell r="DK160">
            <v>10670.54</v>
          </cell>
          <cell r="DM160">
            <v>8196552.7200000007</v>
          </cell>
          <cell r="DN160">
            <v>9.3132257461547852E-9</v>
          </cell>
          <cell r="DO160">
            <v>536383.77</v>
          </cell>
          <cell r="DP160">
            <v>194314.78</v>
          </cell>
          <cell r="DQ160">
            <v>0</v>
          </cell>
          <cell r="DR160">
            <v>0</v>
          </cell>
          <cell r="DS160">
            <v>22128.34</v>
          </cell>
          <cell r="DT160">
            <v>183856</v>
          </cell>
          <cell r="DU160">
            <v>0</v>
          </cell>
          <cell r="DV160">
            <v>0</v>
          </cell>
          <cell r="DX160">
            <v>2863</v>
          </cell>
          <cell r="DY160">
            <v>0</v>
          </cell>
          <cell r="DZ160">
            <v>638</v>
          </cell>
          <cell r="EA160">
            <v>940183.89</v>
          </cell>
          <cell r="EB160">
            <v>0</v>
          </cell>
          <cell r="EE160">
            <v>409700.70999999944</v>
          </cell>
          <cell r="EF160">
            <v>1732.81</v>
          </cell>
          <cell r="EG160">
            <v>5709.59</v>
          </cell>
          <cell r="EH160">
            <v>0</v>
          </cell>
          <cell r="EI160">
            <v>0</v>
          </cell>
          <cell r="EJ160">
            <v>0</v>
          </cell>
          <cell r="EK160">
            <v>0</v>
          </cell>
          <cell r="EM160">
            <v>417143.10999999946</v>
          </cell>
          <cell r="EN160" t="str">
            <v>ok</v>
          </cell>
          <cell r="EO160">
            <v>134513.5</v>
          </cell>
          <cell r="EP160">
            <v>0</v>
          </cell>
          <cell r="EQ160">
            <v>-12273.01</v>
          </cell>
          <cell r="ER160">
            <v>83752.419999993042</v>
          </cell>
          <cell r="ES160">
            <v>205992.90999999305</v>
          </cell>
          <cell r="ET160">
            <v>112357.91999999307</v>
          </cell>
          <cell r="EU160" t="str">
            <v>ok</v>
          </cell>
        </row>
        <row r="161">
          <cell r="C161" t="str">
            <v>Sep07</v>
          </cell>
          <cell r="D161">
            <v>-11942851.570000004</v>
          </cell>
          <cell r="E161">
            <v>1579220.74</v>
          </cell>
          <cell r="F161">
            <v>419796.90999999881</v>
          </cell>
          <cell r="G161">
            <v>0</v>
          </cell>
          <cell r="H161">
            <v>0</v>
          </cell>
          <cell r="I161">
            <v>0</v>
          </cell>
          <cell r="J161">
            <v>2643563.16</v>
          </cell>
          <cell r="K161">
            <v>7399.1400000000058</v>
          </cell>
          <cell r="L161">
            <v>37575.9</v>
          </cell>
          <cell r="AA161">
            <v>-7255295.7200000072</v>
          </cell>
          <cell r="AC161">
            <v>6636279.3299999963</v>
          </cell>
          <cell r="AD161">
            <v>894173.82000000076</v>
          </cell>
          <cell r="AE161">
            <v>0</v>
          </cell>
          <cell r="AF161">
            <v>7157736.5199999977</v>
          </cell>
          <cell r="AG161">
            <v>1767.35</v>
          </cell>
          <cell r="AO161">
            <v>14689957.019999994</v>
          </cell>
          <cell r="AQ161">
            <v>7434661.2999999868</v>
          </cell>
          <cell r="AS161" t="str">
            <v>ok</v>
          </cell>
          <cell r="AU161">
            <v>2601299.5299999998</v>
          </cell>
          <cell r="AV161">
            <v>0</v>
          </cell>
          <cell r="AX161">
            <v>40888.199999999997</v>
          </cell>
          <cell r="AY161">
            <v>1375.43</v>
          </cell>
          <cell r="AZ161">
            <v>2643563.16</v>
          </cell>
          <cell r="BA161" t="str">
            <v>ok</v>
          </cell>
          <cell r="BB161">
            <v>410537.47999999876</v>
          </cell>
          <cell r="BC161">
            <v>1375.43</v>
          </cell>
          <cell r="BD161">
            <v>0</v>
          </cell>
          <cell r="BE161">
            <v>7884</v>
          </cell>
          <cell r="BF161">
            <v>419796.90999999875</v>
          </cell>
          <cell r="BG161" t="str">
            <v>ok</v>
          </cell>
          <cell r="BH161">
            <v>7157736.5199999977</v>
          </cell>
          <cell r="BI161">
            <v>0</v>
          </cell>
          <cell r="BJ161">
            <v>0</v>
          </cell>
          <cell r="BK161">
            <v>0</v>
          </cell>
          <cell r="BL161">
            <v>0</v>
          </cell>
          <cell r="BM161">
            <v>0</v>
          </cell>
          <cell r="BN161">
            <v>7157736.5199999977</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t="str">
            <v>ok</v>
          </cell>
          <cell r="CE161">
            <v>0</v>
          </cell>
          <cell r="CF161">
            <v>19163.099999999999</v>
          </cell>
          <cell r="CG161">
            <v>18412.8</v>
          </cell>
          <cell r="CH161">
            <v>37575.9</v>
          </cell>
          <cell r="CI161" t="str">
            <v>ok</v>
          </cell>
          <cell r="CP161">
            <v>6265390.3199999966</v>
          </cell>
          <cell r="CQ161">
            <v>278934.01</v>
          </cell>
          <cell r="CR161">
            <v>0</v>
          </cell>
          <cell r="CS161">
            <v>164669.45000000001</v>
          </cell>
          <cell r="CV161">
            <v>6708993.7799999965</v>
          </cell>
          <cell r="CX161">
            <v>-65571.81</v>
          </cell>
          <cell r="CY161">
            <v>-42705.47</v>
          </cell>
          <cell r="CZ161">
            <v>0</v>
          </cell>
          <cell r="DA161">
            <v>0</v>
          </cell>
          <cell r="DB161">
            <v>0</v>
          </cell>
          <cell r="DD161">
            <v>-108277.28</v>
          </cell>
          <cell r="DF161">
            <v>34865.49</v>
          </cell>
          <cell r="DG161">
            <v>697.34</v>
          </cell>
          <cell r="DI161">
            <v>0</v>
          </cell>
          <cell r="DK161">
            <v>35562.83</v>
          </cell>
          <cell r="DM161">
            <v>6636279.3299999963</v>
          </cell>
          <cell r="DN161">
            <v>0</v>
          </cell>
          <cell r="DO161">
            <v>659627.37</v>
          </cell>
          <cell r="DP161">
            <v>25613.15</v>
          </cell>
          <cell r="DQ161">
            <v>0</v>
          </cell>
          <cell r="DR161">
            <v>0</v>
          </cell>
          <cell r="DS161">
            <v>16959.3</v>
          </cell>
          <cell r="DT161">
            <v>191974</v>
          </cell>
          <cell r="DU161">
            <v>0</v>
          </cell>
          <cell r="DV161">
            <v>0</v>
          </cell>
          <cell r="DX161">
            <v>0</v>
          </cell>
          <cell r="DY161">
            <v>0</v>
          </cell>
          <cell r="DZ161">
            <v>0</v>
          </cell>
          <cell r="EA161">
            <v>894173.82</v>
          </cell>
          <cell r="EB161">
            <v>0</v>
          </cell>
          <cell r="EE161">
            <v>410537.47999999876</v>
          </cell>
          <cell r="EF161">
            <v>1375.43</v>
          </cell>
          <cell r="EG161">
            <v>0</v>
          </cell>
          <cell r="EH161">
            <v>0</v>
          </cell>
          <cell r="EI161">
            <v>0</v>
          </cell>
          <cell r="EJ161">
            <v>0</v>
          </cell>
          <cell r="EK161">
            <v>7884</v>
          </cell>
          <cell r="EM161">
            <v>419796.90999999875</v>
          </cell>
          <cell r="EN161" t="str">
            <v>ok</v>
          </cell>
          <cell r="EO161">
            <v>557230.21</v>
          </cell>
          <cell r="EP161">
            <v>0</v>
          </cell>
          <cell r="EQ161">
            <v>0</v>
          </cell>
          <cell r="ER161">
            <v>-12500081.780000003</v>
          </cell>
          <cell r="ES161">
            <v>-11942851.570000004</v>
          </cell>
          <cell r="ET161">
            <v>-11428765.080000008</v>
          </cell>
          <cell r="EU161" t="str">
            <v>ok</v>
          </cell>
        </row>
        <row r="162">
          <cell r="C162" t="str">
            <v>Oct07</v>
          </cell>
          <cell r="D162">
            <v>-2972796.26</v>
          </cell>
          <cell r="E162">
            <v>561825.55000000005</v>
          </cell>
          <cell r="F162">
            <v>391094.40499999939</v>
          </cell>
          <cell r="G162">
            <v>0</v>
          </cell>
          <cell r="H162">
            <v>0</v>
          </cell>
          <cell r="I162">
            <v>0</v>
          </cell>
          <cell r="J162">
            <v>1369905.5849999988</v>
          </cell>
          <cell r="K162">
            <v>1889.45</v>
          </cell>
          <cell r="L162">
            <v>17099.23</v>
          </cell>
          <cell r="AA162">
            <v>-630982.04</v>
          </cell>
          <cell r="AC162">
            <v>5749481.2200000044</v>
          </cell>
          <cell r="AD162">
            <v>609728.85</v>
          </cell>
          <cell r="AE162">
            <v>0</v>
          </cell>
          <cell r="AF162">
            <v>1456318.84</v>
          </cell>
          <cell r="AG162">
            <v>1115.1500000000001</v>
          </cell>
          <cell r="AH162">
            <v>0</v>
          </cell>
          <cell r="AO162">
            <v>7816644.0600000052</v>
          </cell>
          <cell r="AQ162">
            <v>7185662.0200000051</v>
          </cell>
          <cell r="AS162" t="str">
            <v>ok</v>
          </cell>
          <cell r="AU162">
            <v>1354919.1</v>
          </cell>
          <cell r="AV162">
            <v>0</v>
          </cell>
          <cell r="AX162">
            <v>14804.56</v>
          </cell>
          <cell r="AY162">
            <v>181.92500000000001</v>
          </cell>
          <cell r="AZ162">
            <v>1369905.585</v>
          </cell>
          <cell r="BA162" t="str">
            <v>ok</v>
          </cell>
          <cell r="BB162">
            <v>390912.47999999934</v>
          </cell>
          <cell r="BC162">
            <v>181.92500000000001</v>
          </cell>
          <cell r="BD162">
            <v>0</v>
          </cell>
          <cell r="BE162">
            <v>0</v>
          </cell>
          <cell r="BF162">
            <v>391094.40499999933</v>
          </cell>
          <cell r="BG162" t="str">
            <v>ok</v>
          </cell>
          <cell r="BH162">
            <v>1456318.84</v>
          </cell>
          <cell r="BI162">
            <v>0</v>
          </cell>
          <cell r="BJ162">
            <v>0</v>
          </cell>
          <cell r="BK162">
            <v>0</v>
          </cell>
          <cell r="BL162">
            <v>0</v>
          </cell>
          <cell r="BM162">
            <v>0</v>
          </cell>
          <cell r="BN162">
            <v>1456318.84</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t="str">
            <v>ok</v>
          </cell>
          <cell r="CE162">
            <v>0</v>
          </cell>
          <cell r="CF162">
            <v>5162.83</v>
          </cell>
          <cell r="CG162">
            <v>11936.4</v>
          </cell>
          <cell r="CH162">
            <v>17099.23</v>
          </cell>
          <cell r="CI162" t="str">
            <v>ok</v>
          </cell>
          <cell r="CP162">
            <v>5086848.8099999996</v>
          </cell>
          <cell r="CQ162">
            <v>422424.26</v>
          </cell>
          <cell r="CR162">
            <v>0</v>
          </cell>
          <cell r="CS162">
            <v>223005.83</v>
          </cell>
          <cell r="CV162">
            <v>5732278.9000000022</v>
          </cell>
          <cell r="CX162">
            <v>-6891.02</v>
          </cell>
          <cell r="CY162">
            <v>-13168.81</v>
          </cell>
          <cell r="CZ162">
            <v>0</v>
          </cell>
          <cell r="DA162">
            <v>0</v>
          </cell>
          <cell r="DB162">
            <v>0</v>
          </cell>
          <cell r="DD162">
            <v>-20059.830000000002</v>
          </cell>
          <cell r="DF162">
            <v>37262.15</v>
          </cell>
          <cell r="DG162">
            <v>0</v>
          </cell>
          <cell r="DI162">
            <v>0</v>
          </cell>
          <cell r="DK162">
            <v>37262.15</v>
          </cell>
          <cell r="DM162">
            <v>5749481.2200000025</v>
          </cell>
          <cell r="DN162">
            <v>0</v>
          </cell>
          <cell r="DO162">
            <v>514446.56</v>
          </cell>
          <cell r="DP162">
            <v>31850.27</v>
          </cell>
          <cell r="DQ162">
            <v>0</v>
          </cell>
          <cell r="DR162">
            <v>0</v>
          </cell>
          <cell r="DS162">
            <v>21271.02</v>
          </cell>
          <cell r="DT162">
            <v>42161</v>
          </cell>
          <cell r="DU162">
            <v>0</v>
          </cell>
          <cell r="DV162">
            <v>0</v>
          </cell>
          <cell r="DX162">
            <v>0</v>
          </cell>
          <cell r="DY162">
            <v>0</v>
          </cell>
          <cell r="DZ162">
            <v>0</v>
          </cell>
          <cell r="EA162">
            <v>609728.85</v>
          </cell>
          <cell r="EB162">
            <v>0</v>
          </cell>
          <cell r="EE162">
            <v>390912.47999999934</v>
          </cell>
          <cell r="EF162">
            <v>181.92500000000001</v>
          </cell>
          <cell r="EG162">
            <v>0</v>
          </cell>
          <cell r="EH162">
            <v>0</v>
          </cell>
          <cell r="EI162">
            <v>0</v>
          </cell>
          <cell r="EJ162">
            <v>0</v>
          </cell>
          <cell r="EK162">
            <v>0</v>
          </cell>
          <cell r="EM162">
            <v>391094.40499999933</v>
          </cell>
          <cell r="EN162" t="str">
            <v>ok</v>
          </cell>
          <cell r="EO162">
            <v>-665545</v>
          </cell>
          <cell r="EP162">
            <v>0</v>
          </cell>
          <cell r="EQ162">
            <v>0</v>
          </cell>
          <cell r="ER162">
            <v>-2307251.2599999998</v>
          </cell>
          <cell r="ES162">
            <v>-2972796.26</v>
          </cell>
          <cell r="ET162">
            <v>-2925137.26</v>
          </cell>
          <cell r="EU162" t="str">
            <v>ok</v>
          </cell>
        </row>
        <row r="163">
          <cell r="C163" t="str">
            <v>Nov07</v>
          </cell>
          <cell r="D163">
            <v>-685236.93</v>
          </cell>
          <cell r="E163">
            <v>1064113.95</v>
          </cell>
          <cell r="F163">
            <v>393526.84000000055</v>
          </cell>
          <cell r="G163">
            <v>0</v>
          </cell>
          <cell r="H163">
            <v>0</v>
          </cell>
          <cell r="I163">
            <v>0</v>
          </cell>
          <cell r="J163">
            <v>2385035.9300000002</v>
          </cell>
          <cell r="K163">
            <v>707.62</v>
          </cell>
          <cell r="L163">
            <v>40911.01</v>
          </cell>
          <cell r="AA163">
            <v>3199058.42</v>
          </cell>
          <cell r="AC163">
            <v>6726283.5699999938</v>
          </cell>
          <cell r="AD163">
            <v>780454.06</v>
          </cell>
          <cell r="AE163">
            <v>0</v>
          </cell>
          <cell r="AF163">
            <v>2870266.02</v>
          </cell>
          <cell r="AG163">
            <v>2873.34</v>
          </cell>
          <cell r="AH163">
            <v>0</v>
          </cell>
          <cell r="AO163">
            <v>10379876.989999995</v>
          </cell>
          <cell r="AQ163">
            <v>13578935.409999996</v>
          </cell>
          <cell r="AS163" t="str">
            <v>ok</v>
          </cell>
          <cell r="AU163">
            <v>2320758.29</v>
          </cell>
          <cell r="AV163">
            <v>0</v>
          </cell>
          <cell r="AX163">
            <v>60830.400000000001</v>
          </cell>
          <cell r="AY163">
            <v>3447.24</v>
          </cell>
          <cell r="AZ163">
            <v>2385035.9300000002</v>
          </cell>
          <cell r="BA163" t="str">
            <v>ok</v>
          </cell>
          <cell r="BB163">
            <v>361472.10000000056</v>
          </cell>
          <cell r="BC163">
            <v>3447.24</v>
          </cell>
          <cell r="BD163">
            <v>0</v>
          </cell>
          <cell r="BE163">
            <v>28607.5</v>
          </cell>
          <cell r="BF163">
            <v>393526.84000000055</v>
          </cell>
          <cell r="BG163" t="str">
            <v>ok</v>
          </cell>
          <cell r="BH163">
            <v>110547.95</v>
          </cell>
          <cell r="BI163">
            <v>2739220.46</v>
          </cell>
          <cell r="BJ163">
            <v>0</v>
          </cell>
          <cell r="BK163">
            <v>20497.61</v>
          </cell>
          <cell r="BL163">
            <v>0</v>
          </cell>
          <cell r="BM163">
            <v>0</v>
          </cell>
          <cell r="BN163">
            <v>2870266.02</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t="str">
            <v>ok</v>
          </cell>
          <cell r="CE163">
            <v>0</v>
          </cell>
          <cell r="CF163">
            <v>37070.81</v>
          </cell>
          <cell r="CG163">
            <v>3840.2</v>
          </cell>
          <cell r="CH163">
            <v>40911.01</v>
          </cell>
          <cell r="CI163" t="str">
            <v>ok</v>
          </cell>
          <cell r="CP163">
            <v>5623988.759999997</v>
          </cell>
          <cell r="CQ163">
            <v>801332.58</v>
          </cell>
          <cell r="CR163">
            <v>47833.31</v>
          </cell>
          <cell r="CS163">
            <v>512834.27</v>
          </cell>
          <cell r="CV163">
            <v>6985988.9199999962</v>
          </cell>
          <cell r="CX163">
            <v>-10519.51</v>
          </cell>
          <cell r="CY163">
            <v>-262972.34999999998</v>
          </cell>
          <cell r="CZ163">
            <v>-4516.57</v>
          </cell>
          <cell r="DA163">
            <v>0</v>
          </cell>
          <cell r="DB163">
            <v>0</v>
          </cell>
          <cell r="DD163">
            <v>-278008.43</v>
          </cell>
          <cell r="DF163">
            <v>18303.080000000002</v>
          </cell>
          <cell r="DG163">
            <v>0</v>
          </cell>
          <cell r="DI163">
            <v>0</v>
          </cell>
          <cell r="DK163">
            <v>18303.080000000002</v>
          </cell>
          <cell r="DM163">
            <v>6726283.5699999966</v>
          </cell>
          <cell r="DN163">
            <v>0</v>
          </cell>
          <cell r="DO163">
            <v>581903.69999999995</v>
          </cell>
          <cell r="DP163">
            <v>68395.91</v>
          </cell>
          <cell r="DQ163">
            <v>4258.92</v>
          </cell>
          <cell r="DR163">
            <v>0</v>
          </cell>
          <cell r="DS163">
            <v>50987.53</v>
          </cell>
          <cell r="DT163">
            <v>4602</v>
          </cell>
          <cell r="DU163">
            <v>69681</v>
          </cell>
          <cell r="DV163">
            <v>0</v>
          </cell>
          <cell r="DX163">
            <v>625</v>
          </cell>
          <cell r="DY163">
            <v>0</v>
          </cell>
          <cell r="DZ163">
            <v>0</v>
          </cell>
          <cell r="EA163">
            <v>780454.06</v>
          </cell>
          <cell r="EB163">
            <v>0</v>
          </cell>
          <cell r="EE163">
            <v>361472.10000000056</v>
          </cell>
          <cell r="EF163">
            <v>3447.24</v>
          </cell>
          <cell r="EG163">
            <v>0</v>
          </cell>
          <cell r="EH163">
            <v>0</v>
          </cell>
          <cell r="EI163">
            <v>0</v>
          </cell>
          <cell r="EJ163">
            <v>0</v>
          </cell>
          <cell r="EK163">
            <v>28607.5</v>
          </cell>
          <cell r="EM163">
            <v>393526.84000000055</v>
          </cell>
          <cell r="EN163" t="str">
            <v>ok</v>
          </cell>
          <cell r="EO163">
            <v>-2675.5</v>
          </cell>
          <cell r="EP163">
            <v>0</v>
          </cell>
          <cell r="EQ163">
            <v>0</v>
          </cell>
          <cell r="ER163">
            <v>-682561.43</v>
          </cell>
          <cell r="ES163">
            <v>-685236.93</v>
          </cell>
          <cell r="ET163">
            <v>-685236.93</v>
          </cell>
          <cell r="EU163" t="str">
            <v>ok</v>
          </cell>
        </row>
        <row r="164">
          <cell r="C164" t="str">
            <v>Dec07</v>
          </cell>
          <cell r="D164">
            <v>-2904806.51</v>
          </cell>
          <cell r="E164">
            <v>691873.74999999942</v>
          </cell>
          <cell r="F164">
            <v>471163.76500000129</v>
          </cell>
          <cell r="G164">
            <v>0</v>
          </cell>
          <cell r="H164">
            <v>0</v>
          </cell>
          <cell r="I164">
            <v>0</v>
          </cell>
          <cell r="J164">
            <v>4349051.9850000041</v>
          </cell>
          <cell r="K164">
            <v>0</v>
          </cell>
          <cell r="L164">
            <v>47168.38</v>
          </cell>
          <cell r="AA164">
            <v>2654451.37</v>
          </cell>
          <cell r="AC164">
            <v>10533853.620000001</v>
          </cell>
          <cell r="AD164">
            <v>1121354.81</v>
          </cell>
          <cell r="AE164">
            <v>0</v>
          </cell>
          <cell r="AF164">
            <v>7378611.7200000016</v>
          </cell>
          <cell r="AG164">
            <v>3474.86</v>
          </cell>
          <cell r="AH164">
            <v>0</v>
          </cell>
          <cell r="AO164">
            <v>19037295.010000002</v>
          </cell>
          <cell r="AQ164">
            <v>21691746.380000003</v>
          </cell>
          <cell r="AS164" t="str">
            <v>ok</v>
          </cell>
          <cell r="AU164">
            <v>4323764.5599999996</v>
          </cell>
          <cell r="AV164">
            <v>17757.88</v>
          </cell>
          <cell r="AX164">
            <v>7029.37</v>
          </cell>
          <cell r="AY164">
            <v>500.17500000000001</v>
          </cell>
          <cell r="AZ164">
            <v>4349051.9849999994</v>
          </cell>
          <cell r="BA164" t="str">
            <v>ok</v>
          </cell>
          <cell r="BB164">
            <v>412542.31000000122</v>
          </cell>
          <cell r="BC164">
            <v>500.17500000000001</v>
          </cell>
          <cell r="BD164">
            <v>58121.279999999999</v>
          </cell>
          <cell r="BE164">
            <v>0</v>
          </cell>
          <cell r="BF164">
            <v>471163.76500000118</v>
          </cell>
          <cell r="BG164" t="str">
            <v>ok</v>
          </cell>
          <cell r="BH164">
            <v>5362678.2</v>
          </cell>
          <cell r="BI164">
            <v>1418640.11</v>
          </cell>
          <cell r="BJ164">
            <v>0</v>
          </cell>
          <cell r="BK164">
            <v>113900.91</v>
          </cell>
          <cell r="BL164">
            <v>294961.05</v>
          </cell>
          <cell r="BM164">
            <v>188431.45</v>
          </cell>
          <cell r="BN164">
            <v>7378611.7199999997</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t="str">
            <v>ok</v>
          </cell>
          <cell r="CE164">
            <v>0</v>
          </cell>
          <cell r="CF164">
            <v>47011.58</v>
          </cell>
          <cell r="CG164">
            <v>156.80000000000001</v>
          </cell>
          <cell r="CH164">
            <v>47168.38</v>
          </cell>
          <cell r="CI164" t="str">
            <v>ok</v>
          </cell>
          <cell r="CP164">
            <v>10151754.399999999</v>
          </cell>
          <cell r="CQ164">
            <v>523296.51</v>
          </cell>
          <cell r="CR164">
            <v>0</v>
          </cell>
          <cell r="CS164">
            <v>0</v>
          </cell>
          <cell r="CV164">
            <v>10675050.909999998</v>
          </cell>
          <cell r="CX164">
            <v>-24272.32</v>
          </cell>
          <cell r="CY164">
            <v>-138426.70000000001</v>
          </cell>
          <cell r="CZ164">
            <v>0</v>
          </cell>
          <cell r="DA164">
            <v>0</v>
          </cell>
          <cell r="DB164">
            <v>0</v>
          </cell>
          <cell r="DD164">
            <v>-162699.01999999999</v>
          </cell>
          <cell r="DF164">
            <v>18833.18</v>
          </cell>
          <cell r="DG164">
            <v>2668.55</v>
          </cell>
          <cell r="DI164">
            <v>0</v>
          </cell>
          <cell r="DK164">
            <v>21501.73</v>
          </cell>
          <cell r="DM164">
            <v>10533853.619999999</v>
          </cell>
          <cell r="DN164">
            <v>0</v>
          </cell>
          <cell r="DO164">
            <v>899686.18</v>
          </cell>
          <cell r="DP164">
            <v>42298.63</v>
          </cell>
          <cell r="DQ164">
            <v>0</v>
          </cell>
          <cell r="DR164">
            <v>0</v>
          </cell>
          <cell r="DS164">
            <v>0</v>
          </cell>
          <cell r="DT164">
            <v>140315</v>
          </cell>
          <cell r="DU164">
            <v>23226</v>
          </cell>
          <cell r="DV164">
            <v>0</v>
          </cell>
          <cell r="DX164">
            <v>4078</v>
          </cell>
          <cell r="DY164">
            <v>5031</v>
          </cell>
          <cell r="DZ164">
            <v>6720</v>
          </cell>
          <cell r="EA164">
            <v>1121354.81</v>
          </cell>
          <cell r="EB164">
            <v>0</v>
          </cell>
          <cell r="EE164">
            <v>412542.31000000122</v>
          </cell>
          <cell r="EF164">
            <v>500.17500000000001</v>
          </cell>
          <cell r="EG164">
            <v>58121.279999999999</v>
          </cell>
          <cell r="EH164">
            <v>0</v>
          </cell>
          <cell r="EI164">
            <v>0</v>
          </cell>
          <cell r="EJ164">
            <v>0</v>
          </cell>
          <cell r="EK164">
            <v>0</v>
          </cell>
          <cell r="EM164">
            <v>471163.76500000118</v>
          </cell>
          <cell r="EN164" t="str">
            <v>ok</v>
          </cell>
          <cell r="EO164">
            <v>-1907692.78</v>
          </cell>
          <cell r="EP164">
            <v>-2868.3</v>
          </cell>
          <cell r="EQ164">
            <v>0</v>
          </cell>
          <cell r="ER164">
            <v>-994245.42999999854</v>
          </cell>
          <cell r="ES164">
            <v>-2904806.51</v>
          </cell>
          <cell r="ET164">
            <v>-2889005.23</v>
          </cell>
          <cell r="EU164" t="str">
            <v>ok</v>
          </cell>
        </row>
        <row r="165">
          <cell r="C165" t="str">
            <v>Jan08</v>
          </cell>
          <cell r="D165">
            <v>3958262.81</v>
          </cell>
          <cell r="E165">
            <v>8119508.700000003</v>
          </cell>
          <cell r="F165">
            <v>739772.93</v>
          </cell>
          <cell r="G165">
            <v>0</v>
          </cell>
          <cell r="H165">
            <v>0</v>
          </cell>
          <cell r="I165">
            <v>0</v>
          </cell>
          <cell r="J165">
            <v>397257.53</v>
          </cell>
          <cell r="K165">
            <v>0</v>
          </cell>
          <cell r="L165">
            <v>641414.73</v>
          </cell>
          <cell r="AA165">
            <v>13856216.700000001</v>
          </cell>
          <cell r="AC165">
            <v>14776507.870000005</v>
          </cell>
          <cell r="AD165">
            <v>1673041.3</v>
          </cell>
          <cell r="AE165">
            <v>0</v>
          </cell>
          <cell r="AF165">
            <v>8477208.1500000022</v>
          </cell>
          <cell r="AG165">
            <v>2591.06</v>
          </cell>
          <cell r="AH165">
            <v>0</v>
          </cell>
          <cell r="AO165">
            <v>24929348.380000006</v>
          </cell>
          <cell r="AQ165">
            <v>38785565.080000006</v>
          </cell>
          <cell r="AS165" t="str">
            <v>ok</v>
          </cell>
          <cell r="AU165">
            <v>346458.45</v>
          </cell>
          <cell r="AV165">
            <v>0</v>
          </cell>
          <cell r="AX165">
            <v>40892.39</v>
          </cell>
          <cell r="AY165">
            <v>9906.69</v>
          </cell>
          <cell r="AZ165">
            <v>397257.53</v>
          </cell>
          <cell r="BA165" t="str">
            <v>ok</v>
          </cell>
          <cell r="BB165">
            <v>417958.65</v>
          </cell>
          <cell r="BC165">
            <v>9906.69</v>
          </cell>
          <cell r="BD165">
            <v>311907.59000000003</v>
          </cell>
          <cell r="BE165">
            <v>0</v>
          </cell>
          <cell r="BF165">
            <v>739772.93</v>
          </cell>
          <cell r="BG165" t="str">
            <v>ok</v>
          </cell>
          <cell r="BH165">
            <v>1840291.59</v>
          </cell>
          <cell r="BI165">
            <v>5196776.13</v>
          </cell>
          <cell r="BJ165">
            <v>890947.6</v>
          </cell>
          <cell r="BK165">
            <v>71561.279999999999</v>
          </cell>
          <cell r="BL165">
            <v>17837.21</v>
          </cell>
          <cell r="BM165">
            <v>459794.34</v>
          </cell>
          <cell r="BN165">
            <v>8477208.1500000004</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t="str">
            <v>ok</v>
          </cell>
          <cell r="CE165">
            <v>605575.59</v>
          </cell>
          <cell r="CF165">
            <v>34597.339999999997</v>
          </cell>
          <cell r="CG165">
            <v>1241.8</v>
          </cell>
          <cell r="CH165">
            <v>641414.73</v>
          </cell>
          <cell r="CI165" t="str">
            <v>ok</v>
          </cell>
          <cell r="CP165">
            <v>8145838.29</v>
          </cell>
          <cell r="CQ165">
            <v>3294700.44</v>
          </cell>
          <cell r="CR165">
            <v>0</v>
          </cell>
          <cell r="CS165">
            <v>3430551.82</v>
          </cell>
          <cell r="CV165">
            <v>14871090.550000001</v>
          </cell>
          <cell r="CX165">
            <v>-24189.06</v>
          </cell>
          <cell r="CY165">
            <v>-111868.71</v>
          </cell>
          <cell r="CZ165">
            <v>0</v>
          </cell>
          <cell r="DA165">
            <v>0</v>
          </cell>
          <cell r="DB165">
            <v>0</v>
          </cell>
          <cell r="DD165">
            <v>-136057.76999999999</v>
          </cell>
          <cell r="DF165">
            <v>40544.19</v>
          </cell>
          <cell r="DG165">
            <v>930.9</v>
          </cell>
          <cell r="DI165">
            <v>0</v>
          </cell>
          <cell r="DK165">
            <v>41475.089999999997</v>
          </cell>
          <cell r="DM165">
            <v>14776507.870000001</v>
          </cell>
          <cell r="DN165">
            <v>0</v>
          </cell>
          <cell r="DO165">
            <v>855115.5</v>
          </cell>
          <cell r="DP165">
            <v>231771.18</v>
          </cell>
          <cell r="DQ165">
            <v>0</v>
          </cell>
          <cell r="DR165">
            <v>0</v>
          </cell>
          <cell r="DS165">
            <v>366250.62</v>
          </cell>
          <cell r="DT165">
            <v>51440</v>
          </cell>
          <cell r="DU165">
            <v>128651</v>
          </cell>
          <cell r="DV165">
            <v>23128</v>
          </cell>
          <cell r="DX165">
            <v>3379</v>
          </cell>
          <cell r="DY165">
            <v>472</v>
          </cell>
          <cell r="DZ165">
            <v>12834</v>
          </cell>
          <cell r="EA165">
            <v>1673041.3</v>
          </cell>
          <cell r="EB165">
            <v>0</v>
          </cell>
          <cell r="EE165">
            <v>417958.65</v>
          </cell>
          <cell r="EF165">
            <v>9906.69</v>
          </cell>
          <cell r="EG165">
            <v>311907.59000000003</v>
          </cell>
          <cell r="EH165">
            <v>0</v>
          </cell>
          <cell r="EI165">
            <v>0</v>
          </cell>
          <cell r="EJ165">
            <v>0</v>
          </cell>
          <cell r="EK165">
            <v>0</v>
          </cell>
          <cell r="EM165">
            <v>739772.93</v>
          </cell>
          <cell r="EN165" t="str">
            <v>ok</v>
          </cell>
          <cell r="EO165">
            <v>2280362</v>
          </cell>
          <cell r="EP165">
            <v>0</v>
          </cell>
          <cell r="EQ165">
            <v>1319.55</v>
          </cell>
          <cell r="ER165">
            <v>1676581.26</v>
          </cell>
          <cell r="ES165">
            <v>3958262.81</v>
          </cell>
          <cell r="ET165">
            <v>3586823.26</v>
          </cell>
          <cell r="EU165" t="str">
            <v>ok</v>
          </cell>
        </row>
        <row r="166">
          <cell r="C166" t="str">
            <v>Feb08</v>
          </cell>
          <cell r="D166">
            <v>901942.77</v>
          </cell>
          <cell r="E166">
            <v>2962025.9</v>
          </cell>
          <cell r="F166">
            <v>523842.3300000017</v>
          </cell>
          <cell r="G166">
            <v>0</v>
          </cell>
          <cell r="H166">
            <v>0</v>
          </cell>
          <cell r="I166">
            <v>0</v>
          </cell>
          <cell r="J166">
            <v>642315.43999999994</v>
          </cell>
          <cell r="K166">
            <v>0</v>
          </cell>
          <cell r="L166">
            <v>5994125.4999999991</v>
          </cell>
          <cell r="AA166">
            <v>11024251.940000001</v>
          </cell>
          <cell r="AC166">
            <v>11089479.980000004</v>
          </cell>
          <cell r="AD166">
            <v>1042791.63</v>
          </cell>
          <cell r="AE166">
            <v>0</v>
          </cell>
          <cell r="AF166">
            <v>6763475.1400000025</v>
          </cell>
          <cell r="AG166">
            <v>3897.07</v>
          </cell>
          <cell r="AH166">
            <v>0</v>
          </cell>
          <cell r="AO166">
            <v>18899643.820000008</v>
          </cell>
          <cell r="AQ166">
            <v>29923895.760000009</v>
          </cell>
          <cell r="AS166" t="str">
            <v>ok</v>
          </cell>
          <cell r="AU166">
            <v>571575.06999999995</v>
          </cell>
          <cell r="AV166">
            <v>0</v>
          </cell>
          <cell r="AX166">
            <v>66323.679999999993</v>
          </cell>
          <cell r="AY166">
            <v>4416.6899999999996</v>
          </cell>
          <cell r="AZ166">
            <v>642315.43999999994</v>
          </cell>
          <cell r="BA166" t="str">
            <v>ok</v>
          </cell>
          <cell r="BB166">
            <v>309553.570000001</v>
          </cell>
          <cell r="BC166">
            <v>4416.6899999999996</v>
          </cell>
          <cell r="BD166">
            <v>209872.07</v>
          </cell>
          <cell r="BE166">
            <v>0</v>
          </cell>
          <cell r="BF166">
            <v>523842.33000000089</v>
          </cell>
          <cell r="BG166" t="str">
            <v>ok</v>
          </cell>
          <cell r="BH166">
            <v>44064</v>
          </cell>
          <cell r="BI166">
            <v>5780297.1500000013</v>
          </cell>
          <cell r="BJ166">
            <v>800418.9</v>
          </cell>
          <cell r="BK166">
            <v>12572.77</v>
          </cell>
          <cell r="BL166">
            <v>88857</v>
          </cell>
          <cell r="BM166">
            <v>37265.32</v>
          </cell>
          <cell r="BN166">
            <v>6763475.1400000006</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t="str">
            <v>ok</v>
          </cell>
          <cell r="CE166">
            <v>5989537.8399999999</v>
          </cell>
          <cell r="CF166">
            <v>1940.26</v>
          </cell>
          <cell r="CG166">
            <v>2647.4</v>
          </cell>
          <cell r="CH166">
            <v>5994125.5</v>
          </cell>
          <cell r="CI166" t="str">
            <v>ok</v>
          </cell>
          <cell r="CP166">
            <v>4735280.2300000004</v>
          </cell>
          <cell r="CQ166">
            <v>3067114.32</v>
          </cell>
          <cell r="CR166">
            <v>0</v>
          </cell>
          <cell r="CS166">
            <v>3599506.92</v>
          </cell>
          <cell r="CV166">
            <v>11401901.470000003</v>
          </cell>
          <cell r="CX166">
            <v>-193506.17</v>
          </cell>
          <cell r="CY166">
            <v>-163621.48000000001</v>
          </cell>
          <cell r="CZ166">
            <v>0</v>
          </cell>
          <cell r="DA166">
            <v>0</v>
          </cell>
          <cell r="DB166">
            <v>0</v>
          </cell>
          <cell r="DD166">
            <v>-357127.65</v>
          </cell>
          <cell r="DF166">
            <v>44702.49</v>
          </cell>
          <cell r="DG166">
            <v>0</v>
          </cell>
          <cell r="DI166">
            <v>3.67</v>
          </cell>
          <cell r="DK166">
            <v>44706.16</v>
          </cell>
          <cell r="DM166">
            <v>11089479.980000002</v>
          </cell>
          <cell r="DN166">
            <v>0</v>
          </cell>
          <cell r="DO166">
            <v>382002.02</v>
          </cell>
          <cell r="DP166">
            <v>208843.96</v>
          </cell>
          <cell r="DQ166">
            <v>0</v>
          </cell>
          <cell r="DR166">
            <v>0</v>
          </cell>
          <cell r="DS166">
            <v>313010.65000000002</v>
          </cell>
          <cell r="DT166">
            <v>1200</v>
          </cell>
          <cell r="DU166">
            <v>113349</v>
          </cell>
          <cell r="DV166">
            <v>20741</v>
          </cell>
          <cell r="DX166">
            <v>784</v>
          </cell>
          <cell r="DY166">
            <v>1755</v>
          </cell>
          <cell r="DZ166">
            <v>1106</v>
          </cell>
          <cell r="EA166">
            <v>1042791.63</v>
          </cell>
          <cell r="EB166">
            <v>0</v>
          </cell>
          <cell r="EE166">
            <v>309553.570000001</v>
          </cell>
          <cell r="EF166">
            <v>4416.6899999999996</v>
          </cell>
          <cell r="EG166">
            <v>117246.47</v>
          </cell>
          <cell r="EH166">
            <v>0</v>
          </cell>
          <cell r="EI166">
            <v>0</v>
          </cell>
          <cell r="EJ166">
            <v>0</v>
          </cell>
          <cell r="EK166">
            <v>0</v>
          </cell>
          <cell r="EM166">
            <v>431216.73000000103</v>
          </cell>
          <cell r="EN166" t="str">
            <v>-$92,626</v>
          </cell>
          <cell r="EO166">
            <v>1474267.5</v>
          </cell>
          <cell r="EP166">
            <v>0</v>
          </cell>
          <cell r="EQ166">
            <v>0</v>
          </cell>
          <cell r="ER166">
            <v>-572324.73000000406</v>
          </cell>
          <cell r="ES166">
            <v>901942.76999999594</v>
          </cell>
          <cell r="ET166">
            <v>744936.27</v>
          </cell>
          <cell r="EU166" t="str">
            <v>ok</v>
          </cell>
        </row>
        <row r="167">
          <cell r="C167" t="str">
            <v>Mar08</v>
          </cell>
          <cell r="D167">
            <v>-96983.5</v>
          </cell>
          <cell r="E167">
            <v>-248181.72</v>
          </cell>
          <cell r="F167">
            <v>324307.64</v>
          </cell>
          <cell r="G167">
            <v>0</v>
          </cell>
          <cell r="H167">
            <v>0</v>
          </cell>
          <cell r="I167">
            <v>0</v>
          </cell>
          <cell r="J167">
            <v>717579.25</v>
          </cell>
          <cell r="K167">
            <v>0</v>
          </cell>
          <cell r="L167">
            <v>21708.33</v>
          </cell>
          <cell r="AA167">
            <v>718430</v>
          </cell>
          <cell r="AC167">
            <v>11682034.670000006</v>
          </cell>
          <cell r="AD167">
            <v>881323.94000000053</v>
          </cell>
          <cell r="AE167">
            <v>0</v>
          </cell>
          <cell r="AF167">
            <v>1247568.45</v>
          </cell>
          <cell r="AG167">
            <v>0</v>
          </cell>
          <cell r="AH167">
            <v>0</v>
          </cell>
          <cell r="AO167">
            <v>13810927.060000006</v>
          </cell>
          <cell r="AQ167">
            <v>14529357.060000006</v>
          </cell>
          <cell r="AS167" t="str">
            <v>ok</v>
          </cell>
          <cell r="AU167">
            <v>708051.61</v>
          </cell>
          <cell r="AV167">
            <v>0</v>
          </cell>
          <cell r="AX167">
            <v>9406.08</v>
          </cell>
          <cell r="AY167">
            <v>121.56</v>
          </cell>
          <cell r="AZ167">
            <v>717579.25</v>
          </cell>
          <cell r="BA167" t="str">
            <v>ok</v>
          </cell>
          <cell r="BB167">
            <v>311256.52</v>
          </cell>
          <cell r="BC167">
            <v>121.56</v>
          </cell>
          <cell r="BD167">
            <v>12929.56</v>
          </cell>
          <cell r="BE167">
            <v>0</v>
          </cell>
          <cell r="BF167">
            <v>324307.64</v>
          </cell>
          <cell r="BG167" t="str">
            <v>ok</v>
          </cell>
          <cell r="BH167">
            <v>249851</v>
          </cell>
          <cell r="BI167">
            <v>640709.02</v>
          </cell>
          <cell r="BJ167">
            <v>0</v>
          </cell>
          <cell r="BK167">
            <v>45681.75</v>
          </cell>
          <cell r="BL167">
            <v>252891.96</v>
          </cell>
          <cell r="BM167">
            <v>58434.720000000001</v>
          </cell>
          <cell r="BN167">
            <v>1247568.45</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t="str">
            <v>ok</v>
          </cell>
          <cell r="CE167">
            <v>0</v>
          </cell>
          <cell r="CF167">
            <v>8490.93</v>
          </cell>
          <cell r="CG167">
            <v>13217.4</v>
          </cell>
          <cell r="CH167">
            <v>21708.33</v>
          </cell>
          <cell r="CI167" t="str">
            <v>ok</v>
          </cell>
          <cell r="CP167">
            <v>6661545.7199999979</v>
          </cell>
          <cell r="CQ167">
            <v>2571926.73</v>
          </cell>
          <cell r="CR167">
            <v>0</v>
          </cell>
          <cell r="CS167">
            <v>2574199.17</v>
          </cell>
          <cell r="CV167">
            <v>11807671.619999999</v>
          </cell>
          <cell r="CX167">
            <v>-4947.4799999999996</v>
          </cell>
          <cell r="CY167">
            <v>-130592.41</v>
          </cell>
          <cell r="CZ167">
            <v>0</v>
          </cell>
          <cell r="DA167">
            <v>0</v>
          </cell>
          <cell r="DB167">
            <v>0</v>
          </cell>
          <cell r="DD167">
            <v>-135539.89000000001</v>
          </cell>
          <cell r="DF167">
            <v>9902.94</v>
          </cell>
          <cell r="DG167">
            <v>0</v>
          </cell>
          <cell r="DI167">
            <v>0</v>
          </cell>
          <cell r="DK167">
            <v>9902.94</v>
          </cell>
          <cell r="DM167">
            <v>11682034.67</v>
          </cell>
          <cell r="DN167">
            <v>0</v>
          </cell>
          <cell r="DO167">
            <v>510335.9</v>
          </cell>
          <cell r="DP167">
            <v>152499.34</v>
          </cell>
          <cell r="DQ167">
            <v>0</v>
          </cell>
          <cell r="DR167">
            <v>0</v>
          </cell>
          <cell r="DS167">
            <v>194101.7</v>
          </cell>
          <cell r="DT167">
            <v>5250</v>
          </cell>
          <cell r="DU167">
            <v>12366</v>
          </cell>
          <cell r="DV167">
            <v>0</v>
          </cell>
          <cell r="DX167">
            <v>945</v>
          </cell>
          <cell r="DY167">
            <v>4194</v>
          </cell>
          <cell r="DZ167">
            <v>1632</v>
          </cell>
          <cell r="EA167">
            <v>881323.94</v>
          </cell>
          <cell r="EB167">
            <v>0</v>
          </cell>
          <cell r="EE167">
            <v>311256.52</v>
          </cell>
          <cell r="EF167">
            <v>121.56</v>
          </cell>
          <cell r="EG167">
            <v>12929.56</v>
          </cell>
          <cell r="EH167">
            <v>0</v>
          </cell>
          <cell r="EI167">
            <v>0</v>
          </cell>
          <cell r="EJ167">
            <v>0</v>
          </cell>
          <cell r="EK167">
            <v>0</v>
          </cell>
          <cell r="EM167">
            <v>324307.64</v>
          </cell>
          <cell r="EN167" t="str">
            <v>ok</v>
          </cell>
          <cell r="EO167">
            <v>-96983.5</v>
          </cell>
          <cell r="EP167">
            <v>0</v>
          </cell>
          <cell r="EQ167">
            <v>0</v>
          </cell>
          <cell r="ER167">
            <v>0</v>
          </cell>
          <cell r="ES167">
            <v>-96983.5</v>
          </cell>
          <cell r="ET167">
            <v>-96983.5</v>
          </cell>
          <cell r="EU167" t="str">
            <v>ok</v>
          </cell>
        </row>
        <row r="168">
          <cell r="C168" t="str">
            <v>Apr08</v>
          </cell>
          <cell r="D168">
            <v>331429.84999999998</v>
          </cell>
          <cell r="E168">
            <v>1218583.25</v>
          </cell>
          <cell r="F168">
            <v>726263.93000000063</v>
          </cell>
          <cell r="G168">
            <v>0</v>
          </cell>
          <cell r="H168">
            <v>0</v>
          </cell>
          <cell r="I168">
            <v>0</v>
          </cell>
          <cell r="J168">
            <v>774245.31</v>
          </cell>
          <cell r="K168">
            <v>0</v>
          </cell>
          <cell r="L168">
            <v>51397.11</v>
          </cell>
          <cell r="AA168">
            <v>3101919.45</v>
          </cell>
          <cell r="AC168">
            <v>16683682.500000013</v>
          </cell>
          <cell r="AD168">
            <v>1437835.23</v>
          </cell>
          <cell r="AE168">
            <v>0</v>
          </cell>
          <cell r="AF168">
            <v>1733353.52</v>
          </cell>
          <cell r="AG168">
            <v>0</v>
          </cell>
          <cell r="AH168">
            <v>0</v>
          </cell>
          <cell r="AO168">
            <v>19854871.250000015</v>
          </cell>
          <cell r="AQ168">
            <v>22956790.700000014</v>
          </cell>
          <cell r="AS168" t="str">
            <v>ok</v>
          </cell>
          <cell r="AU168">
            <v>771039.47</v>
          </cell>
          <cell r="AV168">
            <v>0</v>
          </cell>
          <cell r="AX168">
            <v>3205.84</v>
          </cell>
          <cell r="AY168">
            <v>0</v>
          </cell>
          <cell r="AZ168">
            <v>774245.31</v>
          </cell>
          <cell r="BA168" t="str">
            <v>ok</v>
          </cell>
          <cell r="BB168">
            <v>299590.17000000051</v>
          </cell>
          <cell r="BC168">
            <v>0</v>
          </cell>
          <cell r="BD168">
            <v>426673.76</v>
          </cell>
          <cell r="BE168">
            <v>0</v>
          </cell>
          <cell r="BF168">
            <v>726263.93</v>
          </cell>
          <cell r="BG168" t="str">
            <v>ok</v>
          </cell>
          <cell r="BH168">
            <v>529032.35</v>
          </cell>
          <cell r="BI168">
            <v>0</v>
          </cell>
          <cell r="BJ168">
            <v>1095269.8</v>
          </cell>
          <cell r="BK168">
            <v>0</v>
          </cell>
          <cell r="BL168">
            <v>0</v>
          </cell>
          <cell r="BM168">
            <v>109051.37</v>
          </cell>
          <cell r="BN168">
            <v>1733353.52</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t="str">
            <v>ok</v>
          </cell>
          <cell r="CE168">
            <v>27112.93</v>
          </cell>
          <cell r="CF168">
            <v>797.78</v>
          </cell>
          <cell r="CG168">
            <v>23486.400000000001</v>
          </cell>
          <cell r="CH168">
            <v>51397.11</v>
          </cell>
          <cell r="CI168" t="str">
            <v>ok</v>
          </cell>
          <cell r="CP168">
            <v>13933420.989999998</v>
          </cell>
          <cell r="CQ168">
            <v>2282561.7200000002</v>
          </cell>
          <cell r="CR168">
            <v>0</v>
          </cell>
          <cell r="CS168">
            <v>660829.16</v>
          </cell>
          <cell r="CV168">
            <v>16876811.869999997</v>
          </cell>
          <cell r="CX168">
            <v>-77445.179999999993</v>
          </cell>
          <cell r="CY168">
            <v>-128808.49</v>
          </cell>
          <cell r="CZ168">
            <v>0</v>
          </cell>
          <cell r="DA168">
            <v>0</v>
          </cell>
          <cell r="DB168">
            <v>0</v>
          </cell>
          <cell r="DD168">
            <v>-206253.67</v>
          </cell>
          <cell r="DF168">
            <v>13124.3</v>
          </cell>
          <cell r="DG168">
            <v>0</v>
          </cell>
          <cell r="DI168">
            <v>0</v>
          </cell>
          <cell r="DK168">
            <v>13124.3</v>
          </cell>
          <cell r="DM168">
            <v>16683682.499999998</v>
          </cell>
          <cell r="DN168">
            <v>-1.4901161193847656E-8</v>
          </cell>
          <cell r="DO168">
            <v>1113003</v>
          </cell>
          <cell r="DP168">
            <v>207425.26</v>
          </cell>
          <cell r="DQ168">
            <v>0</v>
          </cell>
          <cell r="DR168">
            <v>0</v>
          </cell>
          <cell r="DS168">
            <v>53489.97</v>
          </cell>
          <cell r="DT168">
            <v>18889</v>
          </cell>
          <cell r="DU168">
            <v>0</v>
          </cell>
          <cell r="DV168">
            <v>41486</v>
          </cell>
          <cell r="DX168">
            <v>0</v>
          </cell>
          <cell r="DY168">
            <v>0</v>
          </cell>
          <cell r="DZ168">
            <v>3542</v>
          </cell>
          <cell r="EA168">
            <v>1437835.23</v>
          </cell>
          <cell r="EB168">
            <v>0</v>
          </cell>
          <cell r="EE168">
            <v>299590.17000000051</v>
          </cell>
          <cell r="EF168">
            <v>0</v>
          </cell>
          <cell r="EG168">
            <v>426673.76</v>
          </cell>
          <cell r="EH168">
            <v>0</v>
          </cell>
          <cell r="EI168">
            <v>0</v>
          </cell>
          <cell r="EJ168">
            <v>0</v>
          </cell>
          <cell r="EK168">
            <v>0</v>
          </cell>
          <cell r="EM168">
            <v>726263.93</v>
          </cell>
          <cell r="EN168" t="str">
            <v>ok</v>
          </cell>
          <cell r="EO168">
            <v>170479.5</v>
          </cell>
          <cell r="EP168">
            <v>0</v>
          </cell>
          <cell r="EQ168">
            <v>0</v>
          </cell>
          <cell r="ER168">
            <v>160950.35</v>
          </cell>
          <cell r="ES168">
            <v>331429.84999999998</v>
          </cell>
          <cell r="ET168">
            <v>200565.85</v>
          </cell>
          <cell r="EU168" t="str">
            <v>ok</v>
          </cell>
        </row>
        <row r="169">
          <cell r="C169" t="str">
            <v>May08</v>
          </cell>
          <cell r="D169">
            <v>331207.67</v>
          </cell>
          <cell r="E169">
            <v>2313806.4</v>
          </cell>
          <cell r="F169">
            <v>533300.92999999924</v>
          </cell>
          <cell r="G169">
            <v>0</v>
          </cell>
          <cell r="H169">
            <v>0</v>
          </cell>
          <cell r="I169">
            <v>0</v>
          </cell>
          <cell r="J169">
            <v>191429.22</v>
          </cell>
          <cell r="K169">
            <v>0</v>
          </cell>
          <cell r="L169">
            <v>35871</v>
          </cell>
          <cell r="AA169">
            <v>3405615.22</v>
          </cell>
          <cell r="AC169">
            <v>9779460.8500000071</v>
          </cell>
          <cell r="AD169">
            <v>1272744.6200000001</v>
          </cell>
          <cell r="AE169">
            <v>0</v>
          </cell>
          <cell r="AF169">
            <v>6703405.0799999991</v>
          </cell>
          <cell r="AG169">
            <v>0</v>
          </cell>
          <cell r="AH169">
            <v>0</v>
          </cell>
          <cell r="AO169">
            <v>17755610.550000004</v>
          </cell>
          <cell r="AQ169">
            <v>21161225.770000003</v>
          </cell>
          <cell r="AS169" t="str">
            <v>ok</v>
          </cell>
          <cell r="AU169">
            <v>191429.22</v>
          </cell>
          <cell r="AV169">
            <v>0</v>
          </cell>
          <cell r="AX169">
            <v>0</v>
          </cell>
          <cell r="AY169">
            <v>0</v>
          </cell>
          <cell r="AZ169">
            <v>191429.22</v>
          </cell>
          <cell r="BA169" t="str">
            <v>ok</v>
          </cell>
          <cell r="BB169">
            <v>318275.28999999998</v>
          </cell>
          <cell r="BC169">
            <v>0</v>
          </cell>
          <cell r="BD169">
            <v>215025.64</v>
          </cell>
          <cell r="BE169">
            <v>0</v>
          </cell>
          <cell r="BF169">
            <v>533300.93000000005</v>
          </cell>
          <cell r="BG169" t="str">
            <v>ok</v>
          </cell>
          <cell r="BH169">
            <v>4029251.03</v>
          </cell>
          <cell r="BI169">
            <v>1926577.04</v>
          </cell>
          <cell r="BJ169">
            <v>223844.77</v>
          </cell>
          <cell r="BK169">
            <v>140946.12</v>
          </cell>
          <cell r="BL169">
            <v>210022.14</v>
          </cell>
          <cell r="BM169">
            <v>172763.98</v>
          </cell>
          <cell r="BN169">
            <v>6703405.0800000001</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t="str">
            <v>ok</v>
          </cell>
          <cell r="CE169">
            <v>0</v>
          </cell>
          <cell r="CF169">
            <v>22782.400000000001</v>
          </cell>
          <cell r="CG169">
            <v>13088.6</v>
          </cell>
          <cell r="CH169">
            <v>35871</v>
          </cell>
          <cell r="CI169" t="str">
            <v>ok</v>
          </cell>
          <cell r="CP169">
            <v>7171476.9499999983</v>
          </cell>
          <cell r="CQ169">
            <v>2550901.0699999998</v>
          </cell>
          <cell r="CR169">
            <v>0</v>
          </cell>
          <cell r="CS169">
            <v>200609.9</v>
          </cell>
          <cell r="CV169">
            <v>9922987.9199999981</v>
          </cell>
          <cell r="CX169">
            <v>-75845.27</v>
          </cell>
          <cell r="CY169">
            <v>-92003.7</v>
          </cell>
          <cell r="CZ169">
            <v>0</v>
          </cell>
          <cell r="DA169">
            <v>0</v>
          </cell>
          <cell r="DB169">
            <v>0</v>
          </cell>
          <cell r="DD169">
            <v>-167848.97</v>
          </cell>
          <cell r="DF169">
            <v>24212.34</v>
          </cell>
          <cell r="DG169">
            <v>64.98</v>
          </cell>
          <cell r="DI169">
            <v>44.58</v>
          </cell>
          <cell r="DK169">
            <v>24321.9</v>
          </cell>
          <cell r="DM169">
            <v>9779460.8499999978</v>
          </cell>
          <cell r="DN169">
            <v>0</v>
          </cell>
          <cell r="DO169">
            <v>837175.78</v>
          </cell>
          <cell r="DP169">
            <v>208956.19</v>
          </cell>
          <cell r="DQ169">
            <v>0</v>
          </cell>
          <cell r="DR169">
            <v>0</v>
          </cell>
          <cell r="DS169">
            <v>23141.65</v>
          </cell>
          <cell r="DT169">
            <v>114796</v>
          </cell>
          <cell r="DU169">
            <v>55425</v>
          </cell>
          <cell r="DV169">
            <v>14830</v>
          </cell>
          <cell r="DX169">
            <v>4074</v>
          </cell>
          <cell r="DY169">
            <v>5830</v>
          </cell>
          <cell r="DZ169">
            <v>8516</v>
          </cell>
          <cell r="EA169">
            <v>1272744.6200000001</v>
          </cell>
          <cell r="EB169">
            <v>0</v>
          </cell>
          <cell r="EE169">
            <v>318275.28999999998</v>
          </cell>
          <cell r="EF169">
            <v>0</v>
          </cell>
          <cell r="EG169">
            <v>215025.64</v>
          </cell>
          <cell r="EH169">
            <v>0</v>
          </cell>
          <cell r="EI169">
            <v>0</v>
          </cell>
          <cell r="EJ169">
            <v>0</v>
          </cell>
          <cell r="EK169">
            <v>0</v>
          </cell>
          <cell r="EM169">
            <v>533300.93000000005</v>
          </cell>
          <cell r="EN169" t="str">
            <v>ok</v>
          </cell>
          <cell r="EO169">
            <v>319307.5</v>
          </cell>
          <cell r="EP169">
            <v>0</v>
          </cell>
          <cell r="EQ169">
            <v>11900.17</v>
          </cell>
          <cell r="ER169">
            <v>0</v>
          </cell>
          <cell r="ES169">
            <v>331207.67</v>
          </cell>
          <cell r="ET169">
            <v>152840</v>
          </cell>
          <cell r="EU169" t="str">
            <v>ok</v>
          </cell>
        </row>
        <row r="170">
          <cell r="C170" t="str">
            <v>Jun08</v>
          </cell>
          <cell r="D170">
            <v>-1851797</v>
          </cell>
          <cell r="E170">
            <v>-321918.28999999998</v>
          </cell>
          <cell r="F170">
            <v>480553.08999999886</v>
          </cell>
          <cell r="G170">
            <v>0</v>
          </cell>
          <cell r="H170">
            <v>0</v>
          </cell>
          <cell r="I170">
            <v>0</v>
          </cell>
          <cell r="J170">
            <v>453272.8</v>
          </cell>
          <cell r="K170">
            <v>0</v>
          </cell>
          <cell r="L170">
            <v>78260.63</v>
          </cell>
          <cell r="AA170">
            <v>-1161628.77</v>
          </cell>
          <cell r="AC170">
            <v>14277731.530000009</v>
          </cell>
          <cell r="AD170">
            <v>1622304.04</v>
          </cell>
          <cell r="AE170">
            <v>0</v>
          </cell>
          <cell r="AF170">
            <v>10948082.140000002</v>
          </cell>
          <cell r="AG170">
            <v>0</v>
          </cell>
          <cell r="AH170">
            <v>0</v>
          </cell>
          <cell r="AO170">
            <v>26848117.710000008</v>
          </cell>
          <cell r="AQ170">
            <v>25686488.940000005</v>
          </cell>
          <cell r="AS170" t="str">
            <v>ok</v>
          </cell>
          <cell r="AU170">
            <v>453272.8</v>
          </cell>
          <cell r="AV170">
            <v>0</v>
          </cell>
          <cell r="AX170">
            <v>0</v>
          </cell>
          <cell r="AY170">
            <v>0</v>
          </cell>
          <cell r="AZ170">
            <v>453272.8</v>
          </cell>
          <cell r="BA170" t="str">
            <v>ok</v>
          </cell>
          <cell r="BB170">
            <v>311225.64999999915</v>
          </cell>
          <cell r="BC170">
            <v>0</v>
          </cell>
          <cell r="BD170">
            <v>169327.44</v>
          </cell>
          <cell r="BE170">
            <v>0</v>
          </cell>
          <cell r="BF170">
            <v>480553.08999999915</v>
          </cell>
          <cell r="BG170" t="str">
            <v>ok</v>
          </cell>
          <cell r="BH170">
            <v>5904044.7000000002</v>
          </cell>
          <cell r="BI170">
            <v>4179028.21</v>
          </cell>
          <cell r="BJ170">
            <v>99472.320000000007</v>
          </cell>
          <cell r="BK170">
            <v>3380.58</v>
          </cell>
          <cell r="BL170">
            <v>0</v>
          </cell>
          <cell r="BM170">
            <v>762156.33</v>
          </cell>
          <cell r="BN170">
            <v>10948082.140000001</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t="str">
            <v>ok</v>
          </cell>
          <cell r="CE170">
            <v>36647.4</v>
          </cell>
          <cell r="CF170">
            <v>41201.629999999997</v>
          </cell>
          <cell r="CG170">
            <v>411.6</v>
          </cell>
          <cell r="CH170">
            <v>78260.63</v>
          </cell>
          <cell r="CI170" t="str">
            <v>ok</v>
          </cell>
          <cell r="CP170">
            <v>11190093.250000004</v>
          </cell>
          <cell r="CQ170">
            <v>3993890.25</v>
          </cell>
          <cell r="CR170">
            <v>0</v>
          </cell>
          <cell r="CS170">
            <v>340105.22</v>
          </cell>
          <cell r="CV170">
            <v>15524088.720000004</v>
          </cell>
          <cell r="CX170">
            <v>-112753.29</v>
          </cell>
          <cell r="CY170">
            <v>-1207628.71</v>
          </cell>
          <cell r="CZ170">
            <v>0</v>
          </cell>
          <cell r="DA170">
            <v>0</v>
          </cell>
          <cell r="DB170">
            <v>0</v>
          </cell>
          <cell r="DD170">
            <v>-1320382</v>
          </cell>
          <cell r="DF170">
            <v>73373.36</v>
          </cell>
          <cell r="DG170">
            <v>651.45000000000005</v>
          </cell>
          <cell r="DI170">
            <v>0</v>
          </cell>
          <cell r="DK170">
            <v>74024.81</v>
          </cell>
          <cell r="DM170">
            <v>14277731.530000005</v>
          </cell>
          <cell r="DN170">
            <v>0</v>
          </cell>
          <cell r="DO170">
            <v>1052167.17</v>
          </cell>
          <cell r="DP170">
            <v>323815.34000000003</v>
          </cell>
          <cell r="DQ170">
            <v>0</v>
          </cell>
          <cell r="DR170">
            <v>0</v>
          </cell>
          <cell r="DS170">
            <v>32510.53</v>
          </cell>
          <cell r="DT170">
            <v>138124</v>
          </cell>
          <cell r="DU170">
            <v>59637</v>
          </cell>
          <cell r="DV170">
            <v>3838</v>
          </cell>
          <cell r="DX170">
            <v>378</v>
          </cell>
          <cell r="DY170">
            <v>0</v>
          </cell>
          <cell r="DZ170">
            <v>11834</v>
          </cell>
          <cell r="EA170">
            <v>1622304.04</v>
          </cell>
          <cell r="EB170">
            <v>0</v>
          </cell>
          <cell r="EE170">
            <v>311225.64999999915</v>
          </cell>
          <cell r="EF170">
            <v>0</v>
          </cell>
          <cell r="EG170">
            <v>169327.44</v>
          </cell>
          <cell r="EH170">
            <v>0</v>
          </cell>
          <cell r="EI170">
            <v>0</v>
          </cell>
          <cell r="EJ170">
            <v>0</v>
          </cell>
          <cell r="EK170">
            <v>0</v>
          </cell>
          <cell r="EM170">
            <v>480553.08999999915</v>
          </cell>
          <cell r="EN170" t="str">
            <v>ok</v>
          </cell>
          <cell r="EO170">
            <v>-1851797</v>
          </cell>
          <cell r="EP170">
            <v>0</v>
          </cell>
          <cell r="EQ170">
            <v>0</v>
          </cell>
          <cell r="ER170">
            <v>0</v>
          </cell>
          <cell r="ES170">
            <v>-1851797</v>
          </cell>
          <cell r="ET170">
            <v>-395334.5</v>
          </cell>
          <cell r="EU170" t="str">
            <v>ok</v>
          </cell>
        </row>
        <row r="171">
          <cell r="C171" t="str">
            <v>Jul08</v>
          </cell>
          <cell r="D171">
            <v>-1744770.46</v>
          </cell>
          <cell r="E171">
            <v>1482291.94</v>
          </cell>
          <cell r="F171">
            <v>915481.98000000068</v>
          </cell>
          <cell r="G171">
            <v>0</v>
          </cell>
          <cell r="H171">
            <v>0</v>
          </cell>
          <cell r="I171">
            <v>0</v>
          </cell>
          <cell r="J171">
            <v>384800.66</v>
          </cell>
          <cell r="K171">
            <v>0</v>
          </cell>
          <cell r="L171">
            <v>37879.69</v>
          </cell>
          <cell r="AA171">
            <v>1075683.81</v>
          </cell>
          <cell r="AC171">
            <v>11135155.529999999</v>
          </cell>
          <cell r="AD171">
            <v>1013319.74</v>
          </cell>
          <cell r="AE171">
            <v>0</v>
          </cell>
          <cell r="AF171">
            <v>7897920.3800000027</v>
          </cell>
          <cell r="AG171">
            <v>0</v>
          </cell>
          <cell r="AH171">
            <v>0</v>
          </cell>
          <cell r="AO171">
            <v>20046395.650000002</v>
          </cell>
          <cell r="AQ171">
            <v>21122079.460000001</v>
          </cell>
          <cell r="AS171" t="str">
            <v>ok</v>
          </cell>
          <cell r="AU171">
            <v>366363.34</v>
          </cell>
          <cell r="AV171">
            <v>0</v>
          </cell>
          <cell r="AX171">
            <v>18158.13</v>
          </cell>
          <cell r="AY171">
            <v>279.19</v>
          </cell>
          <cell r="AZ171">
            <v>384800.66</v>
          </cell>
          <cell r="BA171" t="str">
            <v>ok</v>
          </cell>
          <cell r="BB171">
            <v>327557.12</v>
          </cell>
          <cell r="BC171">
            <v>279.19</v>
          </cell>
          <cell r="BD171">
            <v>587645.67000000004</v>
          </cell>
          <cell r="BE171">
            <v>0</v>
          </cell>
          <cell r="BF171">
            <v>915481.98</v>
          </cell>
          <cell r="BG171" t="str">
            <v>ok</v>
          </cell>
          <cell r="BH171">
            <v>43153.52</v>
          </cell>
          <cell r="BI171">
            <v>5380627.0099999998</v>
          </cell>
          <cell r="BJ171">
            <v>1207065.31</v>
          </cell>
          <cell r="BK171">
            <v>134.4</v>
          </cell>
          <cell r="BL171">
            <v>0</v>
          </cell>
          <cell r="BM171">
            <v>1266940.1399999999</v>
          </cell>
          <cell r="BN171">
            <v>7897920.3799999999</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t="str">
            <v>ok</v>
          </cell>
          <cell r="CE171">
            <v>0</v>
          </cell>
          <cell r="CF171">
            <v>37879.69</v>
          </cell>
          <cell r="CG171">
            <v>0</v>
          </cell>
          <cell r="CH171">
            <v>37879.69</v>
          </cell>
          <cell r="CI171" t="str">
            <v>ok</v>
          </cell>
          <cell r="CP171">
            <v>8630656.8000000007</v>
          </cell>
          <cell r="CQ171">
            <v>2468125.46</v>
          </cell>
          <cell r="CR171">
            <v>0</v>
          </cell>
          <cell r="CS171">
            <v>383322.89</v>
          </cell>
          <cell r="CV171">
            <v>11482105.150000002</v>
          </cell>
          <cell r="CX171">
            <v>-32387.91</v>
          </cell>
          <cell r="CY171">
            <v>-327929.17</v>
          </cell>
          <cell r="CZ171">
            <v>0</v>
          </cell>
          <cell r="DA171">
            <v>0</v>
          </cell>
          <cell r="DB171">
            <v>0</v>
          </cell>
          <cell r="DD171">
            <v>-360317.08</v>
          </cell>
          <cell r="DF171">
            <v>13007.04</v>
          </cell>
          <cell r="DG171">
            <v>360.42</v>
          </cell>
          <cell r="DI171">
            <v>0</v>
          </cell>
          <cell r="DK171">
            <v>13367.46</v>
          </cell>
          <cell r="DM171">
            <v>11135155.530000003</v>
          </cell>
          <cell r="DN171">
            <v>0</v>
          </cell>
          <cell r="DO171">
            <v>659312.31999999995</v>
          </cell>
          <cell r="DP171">
            <v>170511.35</v>
          </cell>
          <cell r="DQ171">
            <v>0</v>
          </cell>
          <cell r="DR171">
            <v>0</v>
          </cell>
          <cell r="DS171">
            <v>28847.07</v>
          </cell>
          <cell r="DT171">
            <v>12293</v>
          </cell>
          <cell r="DU171">
            <v>89599</v>
          </cell>
          <cell r="DV171">
            <v>24791</v>
          </cell>
          <cell r="DX171">
            <v>84</v>
          </cell>
          <cell r="DY171">
            <v>0</v>
          </cell>
          <cell r="DZ171">
            <v>27882</v>
          </cell>
          <cell r="EA171">
            <v>1013319.74</v>
          </cell>
          <cell r="EB171">
            <v>0</v>
          </cell>
          <cell r="EE171">
            <v>327557.12</v>
          </cell>
          <cell r="EF171">
            <v>279.19</v>
          </cell>
          <cell r="EG171">
            <v>587645.67000000004</v>
          </cell>
          <cell r="EH171">
            <v>0</v>
          </cell>
          <cell r="EI171">
            <v>0</v>
          </cell>
          <cell r="EJ171">
            <v>0</v>
          </cell>
          <cell r="EK171">
            <v>0</v>
          </cell>
          <cell r="EM171">
            <v>915481.98</v>
          </cell>
          <cell r="EN171" t="str">
            <v>ok</v>
          </cell>
          <cell r="EO171">
            <v>-1478180.5</v>
          </cell>
          <cell r="EP171">
            <v>0</v>
          </cell>
          <cell r="EQ171">
            <v>0</v>
          </cell>
          <cell r="ER171">
            <v>-266589.96000000002</v>
          </cell>
          <cell r="ES171">
            <v>-1744770.46</v>
          </cell>
          <cell r="ET171">
            <v>-1744770.46</v>
          </cell>
          <cell r="EU171" t="str">
            <v>ok</v>
          </cell>
        </row>
        <row r="172">
          <cell r="C172" t="str">
            <v>Aug08</v>
          </cell>
          <cell r="D172">
            <v>1685954.74</v>
          </cell>
          <cell r="E172">
            <v>3419011.11</v>
          </cell>
          <cell r="F172">
            <v>1182775.75</v>
          </cell>
          <cell r="G172">
            <v>0</v>
          </cell>
          <cell r="H172">
            <v>0</v>
          </cell>
          <cell r="I172">
            <v>0</v>
          </cell>
          <cell r="J172">
            <v>167255.56</v>
          </cell>
          <cell r="K172">
            <v>0</v>
          </cell>
          <cell r="L172">
            <v>46715.53</v>
          </cell>
          <cell r="AA172">
            <v>6501712.6900000004</v>
          </cell>
          <cell r="AC172">
            <v>8332192.2000000058</v>
          </cell>
          <cell r="AD172">
            <v>914525.74</v>
          </cell>
          <cell r="AE172">
            <v>0</v>
          </cell>
          <cell r="AF172">
            <v>6610405.4700000016</v>
          </cell>
          <cell r="AG172">
            <v>15676.62</v>
          </cell>
          <cell r="AH172">
            <v>0</v>
          </cell>
          <cell r="AO172">
            <v>15872800.030000007</v>
          </cell>
          <cell r="AQ172">
            <v>22374512.720000006</v>
          </cell>
          <cell r="AS172" t="str">
            <v>ok</v>
          </cell>
          <cell r="AU172">
            <v>166914.97</v>
          </cell>
          <cell r="AV172">
            <v>0</v>
          </cell>
          <cell r="AX172">
            <v>331.33</v>
          </cell>
          <cell r="AY172">
            <v>9.26</v>
          </cell>
          <cell r="AZ172">
            <v>167255.56</v>
          </cell>
          <cell r="BA172" t="str">
            <v>ok</v>
          </cell>
          <cell r="BB172">
            <v>318899.78000000003</v>
          </cell>
          <cell r="BC172">
            <v>9.26</v>
          </cell>
          <cell r="BD172">
            <v>863866.71</v>
          </cell>
          <cell r="BE172">
            <v>0</v>
          </cell>
          <cell r="BF172">
            <v>1182775.75</v>
          </cell>
          <cell r="BG172" t="str">
            <v>ok</v>
          </cell>
          <cell r="BH172">
            <v>3061646.31</v>
          </cell>
          <cell r="BI172">
            <v>271908.76</v>
          </cell>
          <cell r="BJ172">
            <v>3111240.86</v>
          </cell>
          <cell r="BK172">
            <v>1548.03</v>
          </cell>
          <cell r="BL172">
            <v>6543.25</v>
          </cell>
          <cell r="BM172">
            <v>157518.26</v>
          </cell>
          <cell r="BN172">
            <v>6610405.4700000007</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t="str">
            <v>ok</v>
          </cell>
          <cell r="CE172">
            <v>18155.939999999999</v>
          </cell>
          <cell r="CF172">
            <v>28559.59</v>
          </cell>
          <cell r="CG172">
            <v>0</v>
          </cell>
          <cell r="CH172">
            <v>46715.53</v>
          </cell>
          <cell r="CI172" t="str">
            <v>ok</v>
          </cell>
          <cell r="CP172">
            <v>6341719.5200000014</v>
          </cell>
          <cell r="CQ172">
            <v>2463084.7200000002</v>
          </cell>
          <cell r="CR172">
            <v>0</v>
          </cell>
          <cell r="CS172">
            <v>263402.92</v>
          </cell>
          <cell r="CV172">
            <v>9068207.1600000001</v>
          </cell>
          <cell r="CX172">
            <v>-384370.2</v>
          </cell>
          <cell r="CY172">
            <v>-349427.81</v>
          </cell>
          <cell r="CZ172">
            <v>0</v>
          </cell>
          <cell r="DA172">
            <v>0</v>
          </cell>
          <cell r="DB172">
            <v>-5877.66</v>
          </cell>
          <cell r="DD172">
            <v>-739675.67</v>
          </cell>
          <cell r="DF172">
            <v>3553.69</v>
          </cell>
          <cell r="DG172">
            <v>107.02</v>
          </cell>
          <cell r="DI172">
            <v>0</v>
          </cell>
          <cell r="DK172">
            <v>3660.71</v>
          </cell>
          <cell r="DM172">
            <v>8332192.2000000002</v>
          </cell>
          <cell r="DN172">
            <v>0</v>
          </cell>
          <cell r="DO172">
            <v>529977.24</v>
          </cell>
          <cell r="DP172">
            <v>199437.52</v>
          </cell>
          <cell r="DQ172">
            <v>0</v>
          </cell>
          <cell r="DR172">
            <v>0</v>
          </cell>
          <cell r="DS172">
            <v>22576.98</v>
          </cell>
          <cell r="DT172">
            <v>71931</v>
          </cell>
          <cell r="DU172">
            <v>4140</v>
          </cell>
          <cell r="DV172">
            <v>80510</v>
          </cell>
          <cell r="DX172">
            <v>33</v>
          </cell>
          <cell r="DY172">
            <v>280</v>
          </cell>
          <cell r="DZ172">
            <v>5640</v>
          </cell>
          <cell r="EA172">
            <v>914525.74</v>
          </cell>
          <cell r="EB172">
            <v>0</v>
          </cell>
          <cell r="EE172">
            <v>318899.78000000003</v>
          </cell>
          <cell r="EF172">
            <v>9.26</v>
          </cell>
          <cell r="EG172">
            <v>863866.71</v>
          </cell>
          <cell r="EH172">
            <v>0</v>
          </cell>
          <cell r="EI172">
            <v>0</v>
          </cell>
          <cell r="EJ172">
            <v>0</v>
          </cell>
          <cell r="EK172">
            <v>0</v>
          </cell>
          <cell r="EM172">
            <v>1182775.75</v>
          </cell>
          <cell r="EN172" t="str">
            <v>ok</v>
          </cell>
          <cell r="EO172">
            <v>1038852.91</v>
          </cell>
          <cell r="EP172">
            <v>0</v>
          </cell>
          <cell r="EQ172">
            <v>0</v>
          </cell>
          <cell r="ER172">
            <v>647101.82999999996</v>
          </cell>
          <cell r="ES172">
            <v>1685954.74</v>
          </cell>
          <cell r="ET172">
            <v>1685954.74</v>
          </cell>
          <cell r="EU172" t="str">
            <v>ok</v>
          </cell>
        </row>
        <row r="173">
          <cell r="C173" t="str">
            <v>Sep08</v>
          </cell>
          <cell r="D173">
            <v>95858</v>
          </cell>
          <cell r="E173">
            <v>459249.23</v>
          </cell>
          <cell r="F173">
            <v>571471.06500000018</v>
          </cell>
          <cell r="G173">
            <v>0</v>
          </cell>
          <cell r="H173">
            <v>0</v>
          </cell>
          <cell r="I173">
            <v>0</v>
          </cell>
          <cell r="J173">
            <v>1068457.1550000005</v>
          </cell>
          <cell r="K173">
            <v>0</v>
          </cell>
          <cell r="L173">
            <v>18142.810000000001</v>
          </cell>
          <cell r="AA173">
            <v>2213178.2599999998</v>
          </cell>
          <cell r="AC173">
            <v>7228295.7100000056</v>
          </cell>
          <cell r="AD173">
            <v>755875.69</v>
          </cell>
          <cell r="AE173">
            <v>0</v>
          </cell>
          <cell r="AF173">
            <v>6938320.3200000003</v>
          </cell>
          <cell r="AG173">
            <v>0</v>
          </cell>
          <cell r="AH173">
            <v>0</v>
          </cell>
          <cell r="AO173">
            <v>14922491.720000006</v>
          </cell>
          <cell r="AQ173">
            <v>17135669.980000008</v>
          </cell>
          <cell r="AS173" t="str">
            <v>ok</v>
          </cell>
          <cell r="AU173">
            <v>1068391.04</v>
          </cell>
          <cell r="AV173">
            <v>0</v>
          </cell>
          <cell r="AX173">
            <v>64.88</v>
          </cell>
          <cell r="AY173">
            <v>1.2350000000000001</v>
          </cell>
          <cell r="AZ173">
            <v>1068457.1550000003</v>
          </cell>
          <cell r="BA173" t="str">
            <v>ok</v>
          </cell>
          <cell r="BB173">
            <v>329313.59999999998</v>
          </cell>
          <cell r="BC173">
            <v>1.2350000000000001</v>
          </cell>
          <cell r="BD173">
            <v>242156.23</v>
          </cell>
          <cell r="BE173">
            <v>0</v>
          </cell>
          <cell r="BF173">
            <v>571471.06499999983</v>
          </cell>
          <cell r="BG173" t="str">
            <v>ok</v>
          </cell>
          <cell r="BH173">
            <v>5016380.7300000004</v>
          </cell>
          <cell r="BI173">
            <v>1211051.8700000001</v>
          </cell>
          <cell r="BJ173">
            <v>680357.74</v>
          </cell>
          <cell r="BK173">
            <v>0</v>
          </cell>
          <cell r="BL173">
            <v>0</v>
          </cell>
          <cell r="BM173">
            <v>30529.98</v>
          </cell>
          <cell r="BN173">
            <v>6938320.3200000012</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t="str">
            <v>ok</v>
          </cell>
          <cell r="CE173">
            <v>0</v>
          </cell>
          <cell r="CF173">
            <v>18142.810000000001</v>
          </cell>
          <cell r="CG173">
            <v>0</v>
          </cell>
          <cell r="CH173">
            <v>18142.810000000001</v>
          </cell>
          <cell r="CI173" t="str">
            <v>ok</v>
          </cell>
          <cell r="CP173">
            <v>5951271.2600000054</v>
          </cell>
          <cell r="CQ173">
            <v>1206560.73</v>
          </cell>
          <cell r="CR173">
            <v>0</v>
          </cell>
          <cell r="CS173">
            <v>241819.78</v>
          </cell>
          <cell r="CV173">
            <v>7399651.7700000061</v>
          </cell>
          <cell r="CX173">
            <v>-14410.76</v>
          </cell>
          <cell r="CY173">
            <v>-166481.04999999999</v>
          </cell>
          <cell r="CZ173">
            <v>0</v>
          </cell>
          <cell r="DA173">
            <v>0</v>
          </cell>
          <cell r="DB173">
            <v>0</v>
          </cell>
          <cell r="DD173">
            <v>-180891.81</v>
          </cell>
          <cell r="DF173">
            <v>9394.7199999999993</v>
          </cell>
          <cell r="DG173">
            <v>0</v>
          </cell>
          <cell r="DI173">
            <v>141.03</v>
          </cell>
          <cell r="DK173">
            <v>9535.75</v>
          </cell>
          <cell r="DM173">
            <v>7228295.7100000065</v>
          </cell>
          <cell r="DN173">
            <v>0</v>
          </cell>
          <cell r="DO173">
            <v>493571.48</v>
          </cell>
          <cell r="DP173">
            <v>93483.02</v>
          </cell>
          <cell r="DQ173">
            <v>0</v>
          </cell>
          <cell r="DR173">
            <v>0</v>
          </cell>
          <cell r="DS173">
            <v>21634.19</v>
          </cell>
          <cell r="DT173">
            <v>93404</v>
          </cell>
          <cell r="DU173">
            <v>26021</v>
          </cell>
          <cell r="DV173">
            <v>26238</v>
          </cell>
          <cell r="DX173">
            <v>0</v>
          </cell>
          <cell r="DY173">
            <v>0</v>
          </cell>
          <cell r="DZ173">
            <v>1524</v>
          </cell>
          <cell r="EA173">
            <v>755875.69</v>
          </cell>
          <cell r="EB173">
            <v>0</v>
          </cell>
          <cell r="EE173">
            <v>329313.59999999998</v>
          </cell>
          <cell r="EF173">
            <v>1.2350000000000001</v>
          </cell>
          <cell r="EG173">
            <v>242156.23</v>
          </cell>
          <cell r="EH173">
            <v>0</v>
          </cell>
          <cell r="EI173">
            <v>0</v>
          </cell>
          <cell r="EJ173">
            <v>0</v>
          </cell>
          <cell r="EK173">
            <v>0</v>
          </cell>
          <cell r="EM173">
            <v>571471.06499999983</v>
          </cell>
          <cell r="EN173" t="str">
            <v>ok</v>
          </cell>
          <cell r="EO173">
            <v>95858</v>
          </cell>
          <cell r="EP173">
            <v>0</v>
          </cell>
          <cell r="EQ173">
            <v>0</v>
          </cell>
          <cell r="ER173">
            <v>0</v>
          </cell>
          <cell r="ES173">
            <v>95858</v>
          </cell>
          <cell r="ET173">
            <v>95015</v>
          </cell>
          <cell r="EU173" t="str">
            <v>ok</v>
          </cell>
        </row>
        <row r="174">
          <cell r="C174" t="str">
            <v>Oct08</v>
          </cell>
          <cell r="D174">
            <v>1405860.34</v>
          </cell>
          <cell r="E174">
            <v>2122329.7200000002</v>
          </cell>
          <cell r="F174">
            <v>397871.18</v>
          </cell>
          <cell r="G174">
            <v>0</v>
          </cell>
          <cell r="H174">
            <v>0</v>
          </cell>
          <cell r="I174">
            <v>0</v>
          </cell>
          <cell r="J174">
            <v>2322722.17</v>
          </cell>
          <cell r="K174">
            <v>0</v>
          </cell>
          <cell r="L174">
            <v>32158</v>
          </cell>
          <cell r="AA174">
            <v>6280941.4100000001</v>
          </cell>
          <cell r="AC174">
            <v>7003129.7099999962</v>
          </cell>
          <cell r="AD174">
            <v>842877.59</v>
          </cell>
          <cell r="AE174">
            <v>0</v>
          </cell>
          <cell r="AF174">
            <v>6308877.3299999991</v>
          </cell>
          <cell r="AG174">
            <v>0</v>
          </cell>
          <cell r="AH174">
            <v>0</v>
          </cell>
          <cell r="AO174">
            <v>14154884.629999995</v>
          </cell>
          <cell r="AQ174">
            <v>20435826.039999995</v>
          </cell>
          <cell r="AS174" t="str">
            <v>ok</v>
          </cell>
          <cell r="AU174">
            <v>2313998.11</v>
          </cell>
          <cell r="AV174">
            <v>0</v>
          </cell>
          <cell r="AX174">
            <v>8328.8799999999992</v>
          </cell>
          <cell r="AY174">
            <v>395.18</v>
          </cell>
          <cell r="AZ174">
            <v>2322722.17</v>
          </cell>
          <cell r="BA174" t="str">
            <v>ok</v>
          </cell>
          <cell r="BB174">
            <v>339353.28</v>
          </cell>
          <cell r="BC174">
            <v>395.18</v>
          </cell>
          <cell r="BD174">
            <v>58122.720000000001</v>
          </cell>
          <cell r="BE174">
            <v>0</v>
          </cell>
          <cell r="BF174">
            <v>397871.18</v>
          </cell>
          <cell r="BG174" t="str">
            <v>ok</v>
          </cell>
          <cell r="BH174">
            <v>4460494.09</v>
          </cell>
          <cell r="BI174">
            <v>1650218.48</v>
          </cell>
          <cell r="BJ174">
            <v>119267.81</v>
          </cell>
          <cell r="BK174">
            <v>31576.799999999999</v>
          </cell>
          <cell r="BL174">
            <v>0</v>
          </cell>
          <cell r="BM174">
            <v>47320.15</v>
          </cell>
          <cell r="BN174">
            <v>6308877.3300000001</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t="str">
            <v>ok</v>
          </cell>
          <cell r="CE174">
            <v>0</v>
          </cell>
          <cell r="CF174">
            <v>15366.4</v>
          </cell>
          <cell r="CG174">
            <v>16791.599999999999</v>
          </cell>
          <cell r="CH174">
            <v>32158</v>
          </cell>
          <cell r="CI174" t="str">
            <v>ok</v>
          </cell>
          <cell r="CP174">
            <v>6339740.1499999976</v>
          </cell>
          <cell r="CQ174">
            <v>721410.9</v>
          </cell>
          <cell r="CR174">
            <v>0</v>
          </cell>
          <cell r="CS174">
            <v>255958.33</v>
          </cell>
          <cell r="CV174">
            <v>7317109.3799999971</v>
          </cell>
          <cell r="CX174">
            <v>-15490.53</v>
          </cell>
          <cell r="CY174">
            <v>-302116.92</v>
          </cell>
          <cell r="CZ174">
            <v>0</v>
          </cell>
          <cell r="DA174">
            <v>0</v>
          </cell>
          <cell r="DB174">
            <v>0</v>
          </cell>
          <cell r="DD174">
            <v>-317607.45</v>
          </cell>
          <cell r="DF174">
            <v>3627.78</v>
          </cell>
          <cell r="DG174">
            <v>0</v>
          </cell>
          <cell r="DI174">
            <v>0</v>
          </cell>
          <cell r="DK174">
            <v>3627.78</v>
          </cell>
          <cell r="DM174">
            <v>7003129.7099999972</v>
          </cell>
          <cell r="DN174">
            <v>0</v>
          </cell>
          <cell r="DO174">
            <v>591790.12</v>
          </cell>
          <cell r="DP174">
            <v>72560.61</v>
          </cell>
          <cell r="DQ174">
            <v>0</v>
          </cell>
          <cell r="DR174">
            <v>0</v>
          </cell>
          <cell r="DS174">
            <v>25769.86</v>
          </cell>
          <cell r="DT174">
            <v>113057</v>
          </cell>
          <cell r="DU174">
            <v>33464</v>
          </cell>
          <cell r="DV174">
            <v>3261</v>
          </cell>
          <cell r="DX174">
            <v>1020</v>
          </cell>
          <cell r="DY174">
            <v>0</v>
          </cell>
          <cell r="DZ174">
            <v>1955</v>
          </cell>
          <cell r="EA174">
            <v>842877.59</v>
          </cell>
          <cell r="EB174">
            <v>0</v>
          </cell>
          <cell r="EE174">
            <v>339353.28</v>
          </cell>
          <cell r="EF174">
            <v>395.18</v>
          </cell>
          <cell r="EG174">
            <v>58122.720000000001</v>
          </cell>
          <cell r="EH174">
            <v>0</v>
          </cell>
          <cell r="EI174">
            <v>0</v>
          </cell>
          <cell r="EJ174">
            <v>0</v>
          </cell>
          <cell r="EK174">
            <v>0</v>
          </cell>
          <cell r="EM174">
            <v>397871.18</v>
          </cell>
          <cell r="EN174" t="str">
            <v>ok</v>
          </cell>
          <cell r="EO174">
            <v>1405860.34</v>
          </cell>
          <cell r="EP174">
            <v>0</v>
          </cell>
          <cell r="EQ174">
            <v>0</v>
          </cell>
          <cell r="ER174">
            <v>0</v>
          </cell>
          <cell r="ES174">
            <v>1405860.34</v>
          </cell>
          <cell r="ET174">
            <v>552987.34</v>
          </cell>
          <cell r="EU174" t="str">
            <v>ok</v>
          </cell>
          <cell r="EV174">
            <v>271774.84000000003</v>
          </cell>
        </row>
        <row r="175">
          <cell r="C175" t="str">
            <v>Nov08</v>
          </cell>
          <cell r="D175">
            <v>1261252.3999999999</v>
          </cell>
          <cell r="E175">
            <v>658480.69999999995</v>
          </cell>
          <cell r="F175">
            <v>450178.68499999942</v>
          </cell>
          <cell r="G175">
            <v>0</v>
          </cell>
          <cell r="H175">
            <v>0</v>
          </cell>
          <cell r="I175">
            <v>0</v>
          </cell>
          <cell r="J175">
            <v>1793193.7150000005</v>
          </cell>
          <cell r="K175">
            <v>0</v>
          </cell>
          <cell r="L175">
            <v>115467.13</v>
          </cell>
          <cell r="AA175">
            <v>4278572.63</v>
          </cell>
          <cell r="AC175">
            <v>5372023.2099999972</v>
          </cell>
          <cell r="AD175">
            <v>683574.1</v>
          </cell>
          <cell r="AE175">
            <v>0</v>
          </cell>
          <cell r="AF175">
            <v>7151236.919999999</v>
          </cell>
          <cell r="AG175">
            <v>0</v>
          </cell>
          <cell r="AH175">
            <v>0</v>
          </cell>
          <cell r="AO175">
            <v>13206834.229999997</v>
          </cell>
          <cell r="AQ175">
            <v>17485406.859999996</v>
          </cell>
          <cell r="AS175" t="str">
            <v>ok</v>
          </cell>
          <cell r="AU175">
            <v>1792341.11</v>
          </cell>
          <cell r="AV175">
            <v>0</v>
          </cell>
          <cell r="AX175">
            <v>803.36</v>
          </cell>
          <cell r="AY175">
            <v>49.244999999999997</v>
          </cell>
          <cell r="AZ175">
            <v>1793193.7150000005</v>
          </cell>
          <cell r="BA175" t="str">
            <v>ok</v>
          </cell>
          <cell r="BB175">
            <v>352803.86</v>
          </cell>
          <cell r="BC175">
            <v>49.244999999999997</v>
          </cell>
          <cell r="BD175">
            <v>97325.58</v>
          </cell>
          <cell r="BE175">
            <v>0</v>
          </cell>
          <cell r="BF175">
            <v>450178.68499999971</v>
          </cell>
          <cell r="BG175" t="str">
            <v>ok</v>
          </cell>
          <cell r="BH175">
            <v>6466662.5599999977</v>
          </cell>
          <cell r="BI175">
            <v>0</v>
          </cell>
          <cell r="BJ175">
            <v>318722.75</v>
          </cell>
          <cell r="BK175">
            <v>159247.32</v>
          </cell>
          <cell r="BL175">
            <v>0</v>
          </cell>
          <cell r="BM175">
            <v>206604.29</v>
          </cell>
          <cell r="BN175">
            <v>7151236.9199999981</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t="str">
            <v>ok</v>
          </cell>
          <cell r="CE175">
            <v>0</v>
          </cell>
          <cell r="CF175">
            <v>93169.33</v>
          </cell>
          <cell r="CG175">
            <v>22297.8</v>
          </cell>
          <cell r="CH175">
            <v>115467.13</v>
          </cell>
          <cell r="CI175" t="str">
            <v>ok</v>
          </cell>
          <cell r="CP175">
            <v>4283873.04</v>
          </cell>
          <cell r="CQ175">
            <v>724731.44</v>
          </cell>
          <cell r="CR175">
            <v>0</v>
          </cell>
          <cell r="CS175">
            <v>581755.52</v>
          </cell>
          <cell r="CV175">
            <v>5590360</v>
          </cell>
          <cell r="CX175">
            <v>0</v>
          </cell>
          <cell r="CY175">
            <v>-223424.06</v>
          </cell>
          <cell r="CZ175">
            <v>0</v>
          </cell>
          <cell r="DA175">
            <v>0</v>
          </cell>
          <cell r="DB175">
            <v>0</v>
          </cell>
          <cell r="DD175">
            <v>-223424.06</v>
          </cell>
          <cell r="DF175">
            <v>5087.2700000000004</v>
          </cell>
          <cell r="DG175">
            <v>0</v>
          </cell>
          <cell r="DI175">
            <v>0</v>
          </cell>
          <cell r="DK175">
            <v>5087.2700000000004</v>
          </cell>
          <cell r="DM175">
            <v>5372023.21</v>
          </cell>
          <cell r="DN175">
            <v>0</v>
          </cell>
          <cell r="DO175">
            <v>398929.05</v>
          </cell>
          <cell r="DP175">
            <v>62693.21</v>
          </cell>
          <cell r="DQ175">
            <v>0</v>
          </cell>
          <cell r="DR175">
            <v>0</v>
          </cell>
          <cell r="DS175">
            <v>55951.839999999997</v>
          </cell>
          <cell r="DT175">
            <v>152187</v>
          </cell>
          <cell r="DU175">
            <v>0</v>
          </cell>
          <cell r="DV175">
            <v>5352</v>
          </cell>
          <cell r="DX175">
            <v>4516</v>
          </cell>
          <cell r="DY175">
            <v>0</v>
          </cell>
          <cell r="DZ175">
            <v>3945</v>
          </cell>
          <cell r="EA175">
            <v>683574.1</v>
          </cell>
          <cell r="EB175">
            <v>0</v>
          </cell>
          <cell r="EE175">
            <v>352803.86</v>
          </cell>
          <cell r="EF175">
            <v>49.244999999999997</v>
          </cell>
          <cell r="EG175">
            <v>97325.58</v>
          </cell>
          <cell r="EH175">
            <v>0</v>
          </cell>
          <cell r="EI175">
            <v>0</v>
          </cell>
          <cell r="EJ175">
            <v>0</v>
          </cell>
          <cell r="EK175">
            <v>0</v>
          </cell>
          <cell r="EM175">
            <v>450178.68499999971</v>
          </cell>
          <cell r="EN175" t="str">
            <v>ok</v>
          </cell>
          <cell r="EO175">
            <v>1261252.3999999999</v>
          </cell>
          <cell r="EP175">
            <v>0</v>
          </cell>
          <cell r="EQ175">
            <v>0</v>
          </cell>
          <cell r="ER175">
            <v>0</v>
          </cell>
          <cell r="ES175">
            <v>1261252.3999999999</v>
          </cell>
          <cell r="ET175">
            <v>368040.5</v>
          </cell>
          <cell r="EU175" t="str">
            <v>ok</v>
          </cell>
          <cell r="EV175">
            <v>0</v>
          </cell>
        </row>
        <row r="176">
          <cell r="C176" t="str">
            <v>Dec08</v>
          </cell>
          <cell r="D176">
            <v>1625348.6</v>
          </cell>
          <cell r="E176">
            <v>1881987.6</v>
          </cell>
          <cell r="F176">
            <v>441843.52499999973</v>
          </cell>
          <cell r="G176">
            <v>0</v>
          </cell>
          <cell r="H176">
            <v>0</v>
          </cell>
          <cell r="I176">
            <v>0</v>
          </cell>
          <cell r="J176">
            <v>621071.71500000008</v>
          </cell>
          <cell r="K176">
            <v>0</v>
          </cell>
          <cell r="L176">
            <v>67852.89</v>
          </cell>
          <cell r="AA176">
            <v>4638104.33</v>
          </cell>
          <cell r="AC176">
            <v>6696197.3599999985</v>
          </cell>
          <cell r="AD176">
            <v>614331.73</v>
          </cell>
          <cell r="AE176">
            <v>0</v>
          </cell>
          <cell r="AF176">
            <v>3562829.64</v>
          </cell>
          <cell r="AG176">
            <v>0</v>
          </cell>
          <cell r="AH176">
            <v>0</v>
          </cell>
          <cell r="AO176">
            <v>10873358.729999999</v>
          </cell>
          <cell r="AQ176">
            <v>15511463.059999999</v>
          </cell>
          <cell r="AS176" t="str">
            <v>ok</v>
          </cell>
          <cell r="AU176">
            <v>616413.98</v>
          </cell>
          <cell r="AV176">
            <v>0</v>
          </cell>
          <cell r="AX176">
            <v>4528.99</v>
          </cell>
          <cell r="AY176">
            <v>128.745</v>
          </cell>
          <cell r="AZ176">
            <v>621071.71499999997</v>
          </cell>
          <cell r="BA176" t="str">
            <v>ok</v>
          </cell>
          <cell r="BB176">
            <v>390987.18</v>
          </cell>
          <cell r="BC176">
            <v>128.745</v>
          </cell>
          <cell r="BD176">
            <v>50727.6</v>
          </cell>
          <cell r="BE176">
            <v>0</v>
          </cell>
          <cell r="BF176">
            <v>441843.52499999985</v>
          </cell>
          <cell r="BG176" t="str">
            <v>ok</v>
          </cell>
          <cell r="BH176">
            <v>554358.43000000005</v>
          </cell>
          <cell r="BI176">
            <v>2755397.95</v>
          </cell>
          <cell r="BJ176">
            <v>85631.88</v>
          </cell>
          <cell r="BK176">
            <v>46573.56</v>
          </cell>
          <cell r="BL176">
            <v>65534.82</v>
          </cell>
          <cell r="BM176">
            <v>55333</v>
          </cell>
          <cell r="BN176">
            <v>3562829.64</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t="str">
            <v>ok</v>
          </cell>
          <cell r="CE176">
            <v>0</v>
          </cell>
          <cell r="CF176">
            <v>63545.09</v>
          </cell>
          <cell r="CG176">
            <v>4307.8</v>
          </cell>
          <cell r="CH176">
            <v>67852.89</v>
          </cell>
          <cell r="CI176" t="str">
            <v>ok</v>
          </cell>
          <cell r="CP176">
            <v>3509578.48</v>
          </cell>
          <cell r="CQ176">
            <v>1816351.52</v>
          </cell>
          <cell r="CR176">
            <v>0</v>
          </cell>
          <cell r="CS176">
            <v>1724843.01</v>
          </cell>
          <cell r="CV176">
            <v>7050773.0099999998</v>
          </cell>
          <cell r="CX176">
            <v>-142068.19</v>
          </cell>
          <cell r="CY176">
            <v>-59601.36</v>
          </cell>
          <cell r="CZ176">
            <v>0</v>
          </cell>
          <cell r="DA176">
            <v>0</v>
          </cell>
          <cell r="DB176">
            <v>-158293.87</v>
          </cell>
          <cell r="DD176">
            <v>-359963.42</v>
          </cell>
          <cell r="DF176">
            <v>5357.09</v>
          </cell>
          <cell r="DG176">
            <v>30.68</v>
          </cell>
          <cell r="DI176">
            <v>0</v>
          </cell>
          <cell r="DK176">
            <v>5387.77</v>
          </cell>
          <cell r="DM176">
            <v>6696197.3599999994</v>
          </cell>
          <cell r="DN176">
            <v>0</v>
          </cell>
          <cell r="DO176">
            <v>270227.71000000002</v>
          </cell>
          <cell r="DP176">
            <v>124205.75</v>
          </cell>
          <cell r="DQ176">
            <v>0</v>
          </cell>
          <cell r="DR176">
            <v>0</v>
          </cell>
          <cell r="DS176">
            <v>131345.26999999999</v>
          </cell>
          <cell r="DT176">
            <v>11611</v>
          </cell>
          <cell r="DU176">
            <v>69480</v>
          </cell>
          <cell r="DV176">
            <v>3982</v>
          </cell>
          <cell r="DX176">
            <v>996</v>
          </cell>
          <cell r="DY176">
            <v>736</v>
          </cell>
          <cell r="DZ176">
            <v>1748</v>
          </cell>
          <cell r="EA176">
            <v>614331.73</v>
          </cell>
          <cell r="EB176">
            <v>0</v>
          </cell>
          <cell r="EE176">
            <v>390987.18</v>
          </cell>
          <cell r="EF176">
            <v>128.745</v>
          </cell>
          <cell r="EG176">
            <v>50727.6</v>
          </cell>
          <cell r="EH176">
            <v>0</v>
          </cell>
          <cell r="EI176">
            <v>0</v>
          </cell>
          <cell r="EJ176">
            <v>0</v>
          </cell>
          <cell r="EK176">
            <v>0</v>
          </cell>
          <cell r="EM176">
            <v>441843.52499999985</v>
          </cell>
          <cell r="EN176" t="str">
            <v>ok</v>
          </cell>
          <cell r="EO176">
            <v>1632958</v>
          </cell>
          <cell r="EP176">
            <v>0</v>
          </cell>
          <cell r="EQ176">
            <v>-7609.4</v>
          </cell>
          <cell r="ER176">
            <v>0</v>
          </cell>
          <cell r="ES176">
            <v>1625348.6</v>
          </cell>
          <cell r="ET176">
            <v>450039</v>
          </cell>
          <cell r="EU176" t="str">
            <v>ok</v>
          </cell>
          <cell r="EV176">
            <v>0</v>
          </cell>
        </row>
        <row r="177">
          <cell r="C177" t="str">
            <v>Jan09</v>
          </cell>
          <cell r="D177">
            <v>-546342.5</v>
          </cell>
          <cell r="E177">
            <v>1108956.6100000001</v>
          </cell>
          <cell r="F177">
            <v>545935.97999999928</v>
          </cell>
          <cell r="G177">
            <v>0</v>
          </cell>
          <cell r="H177">
            <v>0</v>
          </cell>
          <cell r="I177">
            <v>0</v>
          </cell>
          <cell r="J177">
            <v>4190501</v>
          </cell>
          <cell r="K177">
            <v>0</v>
          </cell>
          <cell r="L177">
            <v>83998.67</v>
          </cell>
          <cell r="AA177">
            <v>5383049.7599999961</v>
          </cell>
          <cell r="AC177">
            <v>9972286.3999999948</v>
          </cell>
          <cell r="AD177">
            <v>864464.44</v>
          </cell>
          <cell r="AE177">
            <v>0</v>
          </cell>
          <cell r="AF177">
            <v>7448809.1599999992</v>
          </cell>
          <cell r="AG177">
            <v>0</v>
          </cell>
          <cell r="AH177">
            <v>0</v>
          </cell>
          <cell r="AO177">
            <v>18285559.999999993</v>
          </cell>
          <cell r="AQ177">
            <v>23668609.75999999</v>
          </cell>
          <cell r="AS177" t="str">
            <v>ok</v>
          </cell>
          <cell r="AU177">
            <v>4105106.34</v>
          </cell>
          <cell r="AV177">
            <v>0</v>
          </cell>
          <cell r="AX177">
            <v>81580.649999999994</v>
          </cell>
          <cell r="AY177">
            <v>3814.01</v>
          </cell>
          <cell r="AZ177">
            <v>4190501</v>
          </cell>
          <cell r="BA177" t="str">
            <v>ok</v>
          </cell>
          <cell r="BB177">
            <v>408805.87</v>
          </cell>
          <cell r="BC177">
            <v>3814.01</v>
          </cell>
          <cell r="BD177">
            <v>133316.1</v>
          </cell>
          <cell r="BE177">
            <v>0</v>
          </cell>
          <cell r="BF177">
            <v>545935.98</v>
          </cell>
          <cell r="BG177" t="str">
            <v>ok</v>
          </cell>
          <cell r="BH177">
            <v>4211584.95</v>
          </cell>
          <cell r="BI177">
            <v>2623997.6800000002</v>
          </cell>
          <cell r="BJ177">
            <v>567889.75</v>
          </cell>
          <cell r="BK177">
            <v>0</v>
          </cell>
          <cell r="BL177">
            <v>0</v>
          </cell>
          <cell r="BM177">
            <v>45336.78</v>
          </cell>
          <cell r="BN177">
            <v>7448809.1600000001</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t="str">
            <v>ok</v>
          </cell>
          <cell r="CE177">
            <v>63658.03</v>
          </cell>
          <cell r="CF177">
            <v>20223.04</v>
          </cell>
          <cell r="CG177">
            <v>117.6</v>
          </cell>
          <cell r="CH177">
            <v>83998.67</v>
          </cell>
          <cell r="CI177" t="str">
            <v>ok</v>
          </cell>
          <cell r="CP177">
            <v>9979582.3199999947</v>
          </cell>
          <cell r="CQ177">
            <v>295567.01</v>
          </cell>
          <cell r="CR177">
            <v>0</v>
          </cell>
          <cell r="CS177">
            <v>0</v>
          </cell>
          <cell r="CV177">
            <v>10275149.329999994</v>
          </cell>
          <cell r="CX177">
            <v>-309698.94</v>
          </cell>
          <cell r="CY177">
            <v>-11540.52</v>
          </cell>
          <cell r="CZ177">
            <v>0</v>
          </cell>
          <cell r="DA177">
            <v>0</v>
          </cell>
          <cell r="DB177">
            <v>0</v>
          </cell>
          <cell r="DD177">
            <v>-321239.46000000002</v>
          </cell>
          <cell r="DF177">
            <v>18072.919999999998</v>
          </cell>
          <cell r="DG177">
            <v>303.61</v>
          </cell>
          <cell r="DI177">
            <v>0</v>
          </cell>
          <cell r="DK177">
            <v>18376.53</v>
          </cell>
          <cell r="DM177">
            <v>9972286.3999999948</v>
          </cell>
          <cell r="DN177">
            <v>0</v>
          </cell>
          <cell r="DO177">
            <v>713667.99</v>
          </cell>
          <cell r="DP177">
            <v>23038.45</v>
          </cell>
          <cell r="DQ177">
            <v>0</v>
          </cell>
          <cell r="DR177">
            <v>0</v>
          </cell>
          <cell r="DS177">
            <v>0</v>
          </cell>
          <cell r="DT177">
            <v>77511</v>
          </cell>
          <cell r="DU177">
            <v>37639</v>
          </cell>
          <cell r="DV177">
            <v>11546</v>
          </cell>
          <cell r="DX177">
            <v>0</v>
          </cell>
          <cell r="DY177">
            <v>0</v>
          </cell>
          <cell r="DZ177">
            <v>1062</v>
          </cell>
          <cell r="EA177">
            <v>864464.44</v>
          </cell>
          <cell r="EB177">
            <v>0</v>
          </cell>
          <cell r="EE177">
            <v>408805.87</v>
          </cell>
          <cell r="EF177">
            <v>3814.01</v>
          </cell>
          <cell r="EG177">
            <v>133316.1</v>
          </cell>
          <cell r="EH177">
            <v>0</v>
          </cell>
          <cell r="EI177">
            <v>0</v>
          </cell>
          <cell r="EJ177">
            <v>0</v>
          </cell>
          <cell r="EK177">
            <v>0</v>
          </cell>
          <cell r="EM177">
            <v>545935.98</v>
          </cell>
          <cell r="EN177" t="str">
            <v>ok</v>
          </cell>
          <cell r="EO177">
            <v>-546342.5</v>
          </cell>
          <cell r="EP177">
            <v>0</v>
          </cell>
          <cell r="EQ177">
            <v>0</v>
          </cell>
          <cell r="ER177">
            <v>0</v>
          </cell>
          <cell r="ES177">
            <v>-546342.5</v>
          </cell>
          <cell r="ET177">
            <v>-542690</v>
          </cell>
          <cell r="EU177" t="str">
            <v>ok</v>
          </cell>
          <cell r="EV177">
            <v>0</v>
          </cell>
        </row>
        <row r="178">
          <cell r="C178" t="str">
            <v>Feb09</v>
          </cell>
          <cell r="D178">
            <v>768259.5</v>
          </cell>
          <cell r="E178">
            <v>1766959.95</v>
          </cell>
          <cell r="F178">
            <v>751893.06</v>
          </cell>
          <cell r="G178">
            <v>0</v>
          </cell>
          <cell r="H178">
            <v>0</v>
          </cell>
          <cell r="I178">
            <v>0</v>
          </cell>
          <cell r="J178">
            <v>2471738.75</v>
          </cell>
          <cell r="K178">
            <v>0</v>
          </cell>
          <cell r="L178">
            <v>310927.17</v>
          </cell>
          <cell r="AA178">
            <v>6069778.4299999988</v>
          </cell>
          <cell r="AC178">
            <v>4079218.3</v>
          </cell>
          <cell r="AD178">
            <v>483180.38</v>
          </cell>
          <cell r="AE178">
            <v>0</v>
          </cell>
          <cell r="AF178">
            <v>5780267.169999999</v>
          </cell>
          <cell r="AG178">
            <v>0</v>
          </cell>
          <cell r="AH178">
            <v>0</v>
          </cell>
          <cell r="AO178">
            <v>10342665.849999998</v>
          </cell>
          <cell r="AQ178">
            <v>16412444.279999997</v>
          </cell>
          <cell r="AS178" t="str">
            <v>ok</v>
          </cell>
          <cell r="AU178">
            <v>2392772.86</v>
          </cell>
          <cell r="AV178">
            <v>0</v>
          </cell>
          <cell r="AX178">
            <v>74358.09</v>
          </cell>
          <cell r="AY178">
            <v>4607.8</v>
          </cell>
          <cell r="AZ178">
            <v>2471738.75</v>
          </cell>
          <cell r="BA178" t="str">
            <v>ok</v>
          </cell>
          <cell r="BB178">
            <v>371741.18</v>
          </cell>
          <cell r="BC178">
            <v>4607.8</v>
          </cell>
          <cell r="BD178">
            <v>375544.08</v>
          </cell>
          <cell r="BE178">
            <v>0</v>
          </cell>
          <cell r="BF178">
            <v>751893.06</v>
          </cell>
          <cell r="BG178" t="str">
            <v>ok</v>
          </cell>
          <cell r="BH178">
            <v>4160655.14</v>
          </cell>
          <cell r="BI178">
            <v>0</v>
          </cell>
          <cell r="BJ178">
            <v>1460455.02</v>
          </cell>
          <cell r="BK178">
            <v>12900.24</v>
          </cell>
          <cell r="BL178">
            <v>0</v>
          </cell>
          <cell r="BM178">
            <v>146256.76999999999</v>
          </cell>
          <cell r="BN178">
            <v>5780267.1699999999</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t="str">
            <v>ok</v>
          </cell>
          <cell r="CE178">
            <v>303978.51</v>
          </cell>
          <cell r="CF178">
            <v>6313.06</v>
          </cell>
          <cell r="CG178">
            <v>635.6</v>
          </cell>
          <cell r="CH178">
            <v>310927.17</v>
          </cell>
          <cell r="CI178" t="str">
            <v>ok</v>
          </cell>
          <cell r="CP178">
            <v>3518254.68</v>
          </cell>
          <cell r="CQ178">
            <v>674557.73</v>
          </cell>
          <cell r="CR178">
            <v>0</v>
          </cell>
          <cell r="CS178">
            <v>0</v>
          </cell>
          <cell r="CV178">
            <v>4192812.41</v>
          </cell>
          <cell r="CX178">
            <v>-20901.72</v>
          </cell>
          <cell r="CY178">
            <v>-102647.37</v>
          </cell>
          <cell r="CZ178">
            <v>0</v>
          </cell>
          <cell r="DA178">
            <v>0</v>
          </cell>
          <cell r="DB178">
            <v>0</v>
          </cell>
          <cell r="DD178">
            <v>-123549.09</v>
          </cell>
          <cell r="DF178">
            <v>9954.98</v>
          </cell>
          <cell r="DG178">
            <v>0</v>
          </cell>
          <cell r="DI178">
            <v>0</v>
          </cell>
          <cell r="DK178">
            <v>9954.98</v>
          </cell>
          <cell r="DM178">
            <v>4079218.3</v>
          </cell>
          <cell r="DN178">
            <v>0</v>
          </cell>
          <cell r="DO178">
            <v>296370.21999999997</v>
          </cell>
          <cell r="DP178">
            <v>62123.16</v>
          </cell>
          <cell r="DQ178">
            <v>0</v>
          </cell>
          <cell r="DR178">
            <v>0</v>
          </cell>
          <cell r="DS178">
            <v>0</v>
          </cell>
          <cell r="DT178">
            <v>85008</v>
          </cell>
          <cell r="DU178">
            <v>0</v>
          </cell>
          <cell r="DV178">
            <v>35595</v>
          </cell>
          <cell r="DX178">
            <v>322</v>
          </cell>
          <cell r="DY178">
            <v>0</v>
          </cell>
          <cell r="DZ178">
            <v>3762</v>
          </cell>
          <cell r="EA178">
            <v>483180.38</v>
          </cell>
          <cell r="EB178">
            <v>0</v>
          </cell>
          <cell r="EE178">
            <v>371741.18</v>
          </cell>
          <cell r="EF178">
            <v>4607.8</v>
          </cell>
          <cell r="EG178">
            <v>375544.08</v>
          </cell>
          <cell r="EH178">
            <v>0</v>
          </cell>
          <cell r="EI178">
            <v>0</v>
          </cell>
          <cell r="EJ178">
            <v>0</v>
          </cell>
          <cell r="EK178">
            <v>0</v>
          </cell>
          <cell r="EM178">
            <v>751893.06</v>
          </cell>
          <cell r="EN178" t="str">
            <v>ok</v>
          </cell>
          <cell r="EO178">
            <v>768259.5</v>
          </cell>
          <cell r="EP178">
            <v>0</v>
          </cell>
          <cell r="EQ178">
            <v>0</v>
          </cell>
          <cell r="ER178">
            <v>0</v>
          </cell>
          <cell r="ES178">
            <v>768259.5</v>
          </cell>
          <cell r="ET178">
            <v>698282</v>
          </cell>
          <cell r="EU178" t="str">
            <v>ok</v>
          </cell>
          <cell r="EV178">
            <v>0</v>
          </cell>
        </row>
        <row r="179">
          <cell r="C179" t="str">
            <v>Mar09</v>
          </cell>
          <cell r="D179">
            <v>1861108.13</v>
          </cell>
          <cell r="E179">
            <v>4231799.2699999996</v>
          </cell>
          <cell r="F179">
            <v>1016423.79</v>
          </cell>
          <cell r="G179">
            <v>0</v>
          </cell>
          <cell r="H179">
            <v>0</v>
          </cell>
          <cell r="I179">
            <v>0</v>
          </cell>
          <cell r="J179">
            <v>559295.17999999924</v>
          </cell>
          <cell r="K179">
            <v>0</v>
          </cell>
          <cell r="L179">
            <v>12206.34</v>
          </cell>
          <cell r="AA179">
            <v>7680832.709999999</v>
          </cell>
          <cell r="AC179">
            <v>2096525.27</v>
          </cell>
          <cell r="AD179">
            <v>364307.27</v>
          </cell>
          <cell r="AE179">
            <v>0</v>
          </cell>
          <cell r="AF179">
            <v>2109037.44</v>
          </cell>
          <cell r="AG179">
            <v>0</v>
          </cell>
          <cell r="AH179">
            <v>0</v>
          </cell>
          <cell r="AO179">
            <v>4569869.9800000004</v>
          </cell>
          <cell r="AQ179">
            <v>12250702.689999998</v>
          </cell>
          <cell r="AS179" t="str">
            <v>ok</v>
          </cell>
          <cell r="AU179">
            <v>456812.7</v>
          </cell>
          <cell r="AV179">
            <v>0</v>
          </cell>
          <cell r="AX179">
            <v>94167.05</v>
          </cell>
          <cell r="AY179">
            <v>8315.43</v>
          </cell>
          <cell r="AZ179">
            <v>559295.18000000005</v>
          </cell>
          <cell r="BA179" t="str">
            <v>ok</v>
          </cell>
          <cell r="BB179">
            <v>408723.84</v>
          </cell>
          <cell r="BC179">
            <v>8315.43</v>
          </cell>
          <cell r="BD179">
            <v>599384.52</v>
          </cell>
          <cell r="BE179">
            <v>0</v>
          </cell>
          <cell r="BF179">
            <v>1016423.79</v>
          </cell>
          <cell r="BG179" t="str">
            <v>ok</v>
          </cell>
          <cell r="BH179">
            <v>1246956.07</v>
          </cell>
          <cell r="BI179">
            <v>-66806.66</v>
          </cell>
          <cell r="BJ179">
            <v>770858.85</v>
          </cell>
          <cell r="BK179">
            <v>34342.720000000001</v>
          </cell>
          <cell r="BL179">
            <v>67155.399999999994</v>
          </cell>
          <cell r="BM179">
            <v>56531.06</v>
          </cell>
          <cell r="BN179">
            <v>2109037.44</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t="str">
            <v>ok</v>
          </cell>
          <cell r="CE179">
            <v>0</v>
          </cell>
          <cell r="CF179">
            <v>12206.34</v>
          </cell>
          <cell r="CG179">
            <v>0</v>
          </cell>
          <cell r="CH179">
            <v>12206.34</v>
          </cell>
          <cell r="CI179" t="str">
            <v>ok</v>
          </cell>
          <cell r="CP179">
            <v>1206691.6399999999</v>
          </cell>
          <cell r="CQ179">
            <v>1219956.2</v>
          </cell>
          <cell r="CR179">
            <v>0</v>
          </cell>
          <cell r="CS179">
            <v>0</v>
          </cell>
          <cell r="CV179">
            <v>2426647.84</v>
          </cell>
          <cell r="CX179">
            <v>-34584.620000000003</v>
          </cell>
          <cell r="CY179">
            <v>-297669.13</v>
          </cell>
          <cell r="CZ179">
            <v>0</v>
          </cell>
          <cell r="DA179">
            <v>0</v>
          </cell>
          <cell r="DB179">
            <v>0</v>
          </cell>
          <cell r="DD179">
            <v>-332253.75</v>
          </cell>
          <cell r="DF179">
            <v>2131.1799999999998</v>
          </cell>
          <cell r="DG179">
            <v>0</v>
          </cell>
          <cell r="DI179">
            <v>0</v>
          </cell>
          <cell r="DK179">
            <v>2131.1799999999998</v>
          </cell>
          <cell r="DM179">
            <v>2096525.27</v>
          </cell>
          <cell r="DN179">
            <v>0</v>
          </cell>
          <cell r="DO179">
            <v>126829.96</v>
          </cell>
          <cell r="DP179">
            <v>137610.31</v>
          </cell>
          <cell r="DQ179">
            <v>0</v>
          </cell>
          <cell r="DR179">
            <v>0</v>
          </cell>
          <cell r="DS179">
            <v>0</v>
          </cell>
          <cell r="DT179">
            <v>36277</v>
          </cell>
          <cell r="DU179">
            <v>6404</v>
          </cell>
          <cell r="DV179">
            <v>49157</v>
          </cell>
          <cell r="DX179">
            <v>1082</v>
          </cell>
          <cell r="DY179">
            <v>2852</v>
          </cell>
          <cell r="DZ179">
            <v>4095</v>
          </cell>
          <cell r="EA179">
            <v>364307.27</v>
          </cell>
          <cell r="EB179">
            <v>0</v>
          </cell>
          <cell r="EE179">
            <v>408723.84</v>
          </cell>
          <cell r="EF179">
            <v>8315.43</v>
          </cell>
          <cell r="EG179">
            <v>599384.52</v>
          </cell>
          <cell r="EH179">
            <v>0</v>
          </cell>
          <cell r="EI179">
            <v>0</v>
          </cell>
          <cell r="EJ179">
            <v>0</v>
          </cell>
          <cell r="EK179">
            <v>0</v>
          </cell>
          <cell r="EM179">
            <v>1016423.79</v>
          </cell>
          <cell r="EN179" t="str">
            <v>ok</v>
          </cell>
          <cell r="EO179">
            <v>1861430.5</v>
          </cell>
          <cell r="EP179">
            <v>0</v>
          </cell>
          <cell r="EQ179">
            <v>-322.37</v>
          </cell>
          <cell r="ER179">
            <v>0</v>
          </cell>
          <cell r="ES179">
            <v>1861108.13</v>
          </cell>
          <cell r="ET179">
            <v>1084491</v>
          </cell>
          <cell r="EU179" t="str">
            <v>ok</v>
          </cell>
          <cell r="EV179">
            <v>0</v>
          </cell>
        </row>
        <row r="180">
          <cell r="C180" t="str">
            <v>Apr09</v>
          </cell>
          <cell r="D180">
            <v>2028272.92</v>
          </cell>
          <cell r="E180">
            <v>5517452.4700000007</v>
          </cell>
          <cell r="F180">
            <v>1431454.03</v>
          </cell>
          <cell r="G180">
            <v>0</v>
          </cell>
          <cell r="H180">
            <v>0</v>
          </cell>
          <cell r="I180">
            <v>0</v>
          </cell>
          <cell r="J180">
            <v>116326.6</v>
          </cell>
          <cell r="K180">
            <v>0</v>
          </cell>
          <cell r="L180">
            <v>21140.67</v>
          </cell>
          <cell r="AA180">
            <v>9114646.6899999995</v>
          </cell>
          <cell r="AC180">
            <v>514816.31</v>
          </cell>
          <cell r="AD180">
            <v>287302.99</v>
          </cell>
          <cell r="AE180">
            <v>0</v>
          </cell>
          <cell r="AF180">
            <v>1508265.34</v>
          </cell>
          <cell r="AG180">
            <v>0</v>
          </cell>
          <cell r="AH180">
            <v>0</v>
          </cell>
          <cell r="AO180">
            <v>2310384.6400000001</v>
          </cell>
          <cell r="AQ180">
            <v>11425031.33</v>
          </cell>
          <cell r="AS180" t="str">
            <v>ok</v>
          </cell>
          <cell r="AU180">
            <v>116326.6</v>
          </cell>
          <cell r="AV180">
            <v>0</v>
          </cell>
          <cell r="AX180">
            <v>0</v>
          </cell>
          <cell r="AY180">
            <v>0</v>
          </cell>
          <cell r="AZ180">
            <v>116326.6</v>
          </cell>
          <cell r="BA180" t="str">
            <v>ok</v>
          </cell>
          <cell r="BB180">
            <v>393674.33000000077</v>
          </cell>
          <cell r="BC180">
            <v>0</v>
          </cell>
          <cell r="BD180">
            <v>1037779.7</v>
          </cell>
          <cell r="BE180">
            <v>0</v>
          </cell>
          <cell r="BF180">
            <v>1431454.03</v>
          </cell>
          <cell r="BG180" t="str">
            <v>ok</v>
          </cell>
          <cell r="BH180">
            <v>689032.1</v>
          </cell>
          <cell r="BI180">
            <v>0</v>
          </cell>
          <cell r="BJ180">
            <v>628158.56000000006</v>
          </cell>
          <cell r="BK180">
            <v>178885.54</v>
          </cell>
          <cell r="BL180">
            <v>2133.1799999999998</v>
          </cell>
          <cell r="BM180">
            <v>10055.959999999999</v>
          </cell>
          <cell r="BN180">
            <v>1508265.34</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t="str">
            <v>ok</v>
          </cell>
          <cell r="CE180">
            <v>-13421.58</v>
          </cell>
          <cell r="CF180">
            <v>34562.25</v>
          </cell>
          <cell r="CG180">
            <v>0</v>
          </cell>
          <cell r="CH180">
            <v>21140.67</v>
          </cell>
          <cell r="CI180" t="str">
            <v>ok</v>
          </cell>
          <cell r="CP180">
            <v>376748.94</v>
          </cell>
          <cell r="CQ180">
            <v>348513.66</v>
          </cell>
          <cell r="CR180">
            <v>0</v>
          </cell>
          <cell r="CS180">
            <v>0</v>
          </cell>
          <cell r="CT180">
            <v>0</v>
          </cell>
          <cell r="CV180">
            <v>725262.6</v>
          </cell>
          <cell r="CX180">
            <v>1722.72</v>
          </cell>
          <cell r="CY180">
            <v>-217614.25</v>
          </cell>
          <cell r="CZ180">
            <v>0</v>
          </cell>
          <cell r="DA180">
            <v>0</v>
          </cell>
          <cell r="DB180">
            <v>0</v>
          </cell>
          <cell r="DD180">
            <v>-215891.53</v>
          </cell>
          <cell r="DF180">
            <v>5445.24</v>
          </cell>
          <cell r="DG180">
            <v>0</v>
          </cell>
          <cell r="DH180">
            <v>0</v>
          </cell>
          <cell r="DI180">
            <v>0</v>
          </cell>
          <cell r="DK180">
            <v>5445.24</v>
          </cell>
          <cell r="DM180">
            <v>514816.31</v>
          </cell>
          <cell r="DN180">
            <v>0</v>
          </cell>
          <cell r="DO180">
            <v>68235.429999999993</v>
          </cell>
          <cell r="DP180">
            <v>55907.56</v>
          </cell>
          <cell r="DQ180">
            <v>0</v>
          </cell>
          <cell r="DR180">
            <v>0</v>
          </cell>
          <cell r="DS180">
            <v>0</v>
          </cell>
          <cell r="DT180">
            <v>63647</v>
          </cell>
          <cell r="DU180">
            <v>0</v>
          </cell>
          <cell r="DV180">
            <v>80210</v>
          </cell>
          <cell r="DX180">
            <v>12053</v>
          </cell>
          <cell r="DY180">
            <v>2310</v>
          </cell>
          <cell r="DZ180">
            <v>4940</v>
          </cell>
          <cell r="EA180">
            <v>287302.99</v>
          </cell>
          <cell r="EB180">
            <v>0</v>
          </cell>
          <cell r="EE180">
            <v>393674.33000000077</v>
          </cell>
          <cell r="EF180">
            <v>0</v>
          </cell>
          <cell r="EG180">
            <v>1037779.7</v>
          </cell>
          <cell r="EH180">
            <v>0</v>
          </cell>
          <cell r="EI180">
            <v>0</v>
          </cell>
          <cell r="EJ180">
            <v>0</v>
          </cell>
          <cell r="EK180">
            <v>0</v>
          </cell>
          <cell r="EM180">
            <v>1431454.03</v>
          </cell>
          <cell r="EN180" t="str">
            <v>ok</v>
          </cell>
          <cell r="EO180">
            <v>2013163.5</v>
          </cell>
          <cell r="EP180">
            <v>0</v>
          </cell>
          <cell r="EQ180">
            <v>15109.42</v>
          </cell>
          <cell r="ER180">
            <v>0</v>
          </cell>
          <cell r="ES180">
            <v>2028272.92</v>
          </cell>
          <cell r="ET180">
            <v>1019925</v>
          </cell>
          <cell r="EU180" t="str">
            <v>ok</v>
          </cell>
          <cell r="EV180">
            <v>0</v>
          </cell>
        </row>
        <row r="181">
          <cell r="C181" t="str">
            <v>May09</v>
          </cell>
          <cell r="D181">
            <v>1868559.38</v>
          </cell>
          <cell r="E181">
            <v>4390426.32</v>
          </cell>
          <cell r="F181">
            <v>429234.80999999936</v>
          </cell>
          <cell r="G181">
            <v>0</v>
          </cell>
          <cell r="H181">
            <v>0</v>
          </cell>
          <cell r="I181">
            <v>0</v>
          </cell>
          <cell r="J181">
            <v>723162.86</v>
          </cell>
          <cell r="K181">
            <v>0</v>
          </cell>
          <cell r="L181">
            <v>78128.63</v>
          </cell>
          <cell r="AA181">
            <v>7489511.9999999991</v>
          </cell>
          <cell r="AC181">
            <v>1669000.03</v>
          </cell>
          <cell r="AD181">
            <v>471498.6</v>
          </cell>
          <cell r="AE181">
            <v>0</v>
          </cell>
          <cell r="AF181">
            <v>1123220.21</v>
          </cell>
          <cell r="AG181">
            <v>0</v>
          </cell>
          <cell r="AH181">
            <v>0</v>
          </cell>
          <cell r="AO181">
            <v>3263718.84</v>
          </cell>
          <cell r="AQ181">
            <v>10753230.84</v>
          </cell>
          <cell r="AS181" t="str">
            <v>ok</v>
          </cell>
          <cell r="AU181">
            <v>616879.64</v>
          </cell>
          <cell r="AV181">
            <v>0</v>
          </cell>
          <cell r="AX181">
            <v>93479.65</v>
          </cell>
          <cell r="AY181">
            <v>12803.57</v>
          </cell>
          <cell r="AZ181">
            <v>723162.86</v>
          </cell>
          <cell r="BA181" t="str">
            <v>ok</v>
          </cell>
          <cell r="BB181">
            <v>387129.64</v>
          </cell>
          <cell r="BC181">
            <v>12803.57</v>
          </cell>
          <cell r="BD181">
            <v>29301.599999999999</v>
          </cell>
          <cell r="BE181">
            <v>0</v>
          </cell>
          <cell r="BF181">
            <v>429234.81</v>
          </cell>
          <cell r="BG181" t="str">
            <v>ok</v>
          </cell>
          <cell r="BH181">
            <v>1076550.49</v>
          </cell>
          <cell r="BI181">
            <v>0</v>
          </cell>
          <cell r="BJ181">
            <v>0</v>
          </cell>
          <cell r="BK181">
            <v>35978.400000000001</v>
          </cell>
          <cell r="BL181">
            <v>0</v>
          </cell>
          <cell r="BM181">
            <v>10691.32</v>
          </cell>
          <cell r="BN181">
            <v>1123220.21</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t="str">
            <v>ok</v>
          </cell>
          <cell r="CE181">
            <v>21829.13</v>
          </cell>
          <cell r="CF181">
            <v>56299.5</v>
          </cell>
          <cell r="CG181">
            <v>0</v>
          </cell>
          <cell r="CH181">
            <v>78128.63</v>
          </cell>
          <cell r="CI181" t="str">
            <v>ok</v>
          </cell>
          <cell r="CP181">
            <v>1131094.94</v>
          </cell>
          <cell r="CQ181">
            <v>725335.51</v>
          </cell>
          <cell r="CR181">
            <v>0</v>
          </cell>
          <cell r="CS181">
            <v>0</v>
          </cell>
          <cell r="CT181">
            <v>0</v>
          </cell>
          <cell r="CV181">
            <v>1856430.45</v>
          </cell>
          <cell r="CX181">
            <v>-21054.68</v>
          </cell>
          <cell r="CY181">
            <v>-186107.67</v>
          </cell>
          <cell r="CZ181">
            <v>0</v>
          </cell>
          <cell r="DA181">
            <v>0</v>
          </cell>
          <cell r="DB181">
            <v>0</v>
          </cell>
          <cell r="DD181">
            <v>-207162.35</v>
          </cell>
          <cell r="DF181">
            <v>19731.93</v>
          </cell>
          <cell r="DG181">
            <v>0</v>
          </cell>
          <cell r="DH181">
            <v>0</v>
          </cell>
          <cell r="DI181">
            <v>0</v>
          </cell>
          <cell r="DK181">
            <v>19731.93</v>
          </cell>
          <cell r="DM181">
            <v>1669000.03</v>
          </cell>
          <cell r="DN181">
            <v>0</v>
          </cell>
          <cell r="DO181">
            <v>226648.56</v>
          </cell>
          <cell r="DP181">
            <v>161310.04</v>
          </cell>
          <cell r="DQ181">
            <v>0</v>
          </cell>
          <cell r="DR181">
            <v>0</v>
          </cell>
          <cell r="DS181">
            <v>0</v>
          </cell>
          <cell r="DT181">
            <v>79734</v>
          </cell>
          <cell r="DU181">
            <v>0</v>
          </cell>
          <cell r="DV181">
            <v>0</v>
          </cell>
          <cell r="DX181">
            <v>1064</v>
          </cell>
          <cell r="DY181">
            <v>0</v>
          </cell>
          <cell r="DZ181">
            <v>2742</v>
          </cell>
          <cell r="EA181">
            <v>471498.6</v>
          </cell>
          <cell r="EB181">
            <v>0</v>
          </cell>
          <cell r="EE181">
            <v>387129.64</v>
          </cell>
          <cell r="EF181">
            <v>12803.57</v>
          </cell>
          <cell r="EG181">
            <v>29301.599999999999</v>
          </cell>
          <cell r="EH181">
            <v>0</v>
          </cell>
          <cell r="EI181">
            <v>0</v>
          </cell>
          <cell r="EJ181">
            <v>0</v>
          </cell>
          <cell r="EK181">
            <v>0</v>
          </cell>
          <cell r="EM181">
            <v>429234.81</v>
          </cell>
          <cell r="EN181" t="str">
            <v>ok</v>
          </cell>
          <cell r="EO181">
            <v>1880147.5</v>
          </cell>
          <cell r="EP181">
            <v>0</v>
          </cell>
          <cell r="EQ181">
            <v>-11588.12</v>
          </cell>
          <cell r="ER181">
            <v>0</v>
          </cell>
          <cell r="ES181">
            <v>1868559.38</v>
          </cell>
          <cell r="ET181">
            <v>935844</v>
          </cell>
          <cell r="EU181" t="str">
            <v>ok</v>
          </cell>
          <cell r="EV181">
            <v>0</v>
          </cell>
        </row>
        <row r="182">
          <cell r="C182" t="str">
            <v>Jun09</v>
          </cell>
          <cell r="D182">
            <v>1777623.88</v>
          </cell>
          <cell r="E182">
            <v>4767379.4000000004</v>
          </cell>
          <cell r="F182">
            <v>510608.00500000006</v>
          </cell>
          <cell r="G182">
            <v>0</v>
          </cell>
          <cell r="H182">
            <v>0</v>
          </cell>
          <cell r="I182">
            <v>0</v>
          </cell>
          <cell r="J182">
            <v>88864.645000000033</v>
          </cell>
          <cell r="K182">
            <v>0</v>
          </cell>
          <cell r="L182">
            <v>38205.69</v>
          </cell>
          <cell r="AA182">
            <v>7182681.6200000001</v>
          </cell>
          <cell r="AC182">
            <v>3302769.64</v>
          </cell>
          <cell r="AD182">
            <v>628342.78</v>
          </cell>
          <cell r="AE182">
            <v>0</v>
          </cell>
          <cell r="AF182">
            <v>283258.65999999997</v>
          </cell>
          <cell r="AG182">
            <v>0</v>
          </cell>
          <cell r="AH182">
            <v>0</v>
          </cell>
          <cell r="AO182">
            <v>4214371.08</v>
          </cell>
          <cell r="AQ182">
            <v>11397052.700000003</v>
          </cell>
          <cell r="AS182" t="str">
            <v>ok</v>
          </cell>
          <cell r="AU182">
            <v>59464.27</v>
          </cell>
          <cell r="AV182">
            <v>0</v>
          </cell>
          <cell r="AX182">
            <v>27105.55</v>
          </cell>
          <cell r="AY182">
            <v>2294.8249999999998</v>
          </cell>
          <cell r="AZ182">
            <v>88864.645000000019</v>
          </cell>
          <cell r="BA182" t="str">
            <v>ok</v>
          </cell>
          <cell r="BB182">
            <v>359934.68</v>
          </cell>
          <cell r="BC182">
            <v>2294.8249999999998</v>
          </cell>
          <cell r="BD182">
            <v>148378.5</v>
          </cell>
          <cell r="BE182">
            <v>0</v>
          </cell>
          <cell r="BF182">
            <v>510608.00499999954</v>
          </cell>
          <cell r="BG182" t="str">
            <v>ok</v>
          </cell>
          <cell r="BH182">
            <v>191785.57</v>
          </cell>
          <cell r="BI182">
            <v>0</v>
          </cell>
          <cell r="BJ182">
            <v>82143.490000000005</v>
          </cell>
          <cell r="BK182">
            <v>0</v>
          </cell>
          <cell r="BL182">
            <v>0</v>
          </cell>
          <cell r="BM182">
            <v>9329.6</v>
          </cell>
          <cell r="BN182">
            <v>283258.65999999997</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t="str">
            <v>ok</v>
          </cell>
          <cell r="CE182">
            <v>0</v>
          </cell>
          <cell r="CF182">
            <v>38205.69</v>
          </cell>
          <cell r="CG182">
            <v>0</v>
          </cell>
          <cell r="CH182">
            <v>38205.69</v>
          </cell>
          <cell r="CI182" t="str">
            <v>ok</v>
          </cell>
          <cell r="CP182">
            <v>2206442</v>
          </cell>
          <cell r="CQ182">
            <v>1170860.73</v>
          </cell>
          <cell r="CR182">
            <v>0</v>
          </cell>
          <cell r="CS182">
            <v>0</v>
          </cell>
          <cell r="CT182">
            <v>0</v>
          </cell>
          <cell r="CV182">
            <v>3377302.73</v>
          </cell>
          <cell r="CX182">
            <v>7816.03</v>
          </cell>
          <cell r="CY182">
            <v>-116013.96</v>
          </cell>
          <cell r="CZ182">
            <v>0</v>
          </cell>
          <cell r="DA182">
            <v>0</v>
          </cell>
          <cell r="DB182">
            <v>0</v>
          </cell>
          <cell r="DD182">
            <v>-108197.93</v>
          </cell>
          <cell r="DF182">
            <v>33664.839999999997</v>
          </cell>
          <cell r="DG182">
            <v>0</v>
          </cell>
          <cell r="DH182">
            <v>0</v>
          </cell>
          <cell r="DI182">
            <v>0</v>
          </cell>
          <cell r="DK182">
            <v>33664.839999999997</v>
          </cell>
          <cell r="DM182">
            <v>3302769.64</v>
          </cell>
          <cell r="DN182">
            <v>0</v>
          </cell>
          <cell r="DO182">
            <v>358256.38</v>
          </cell>
          <cell r="DP182">
            <v>209474.4</v>
          </cell>
          <cell r="DQ182">
            <v>0</v>
          </cell>
          <cell r="DR182">
            <v>0</v>
          </cell>
          <cell r="DS182">
            <v>0</v>
          </cell>
          <cell r="DT182">
            <v>44302</v>
          </cell>
          <cell r="DU182">
            <v>0</v>
          </cell>
          <cell r="DV182">
            <v>12550</v>
          </cell>
          <cell r="DX182">
            <v>0</v>
          </cell>
          <cell r="DY182">
            <v>0</v>
          </cell>
          <cell r="DZ182">
            <v>3760</v>
          </cell>
          <cell r="EA182">
            <v>628342.78</v>
          </cell>
          <cell r="EB182">
            <v>0</v>
          </cell>
          <cell r="EE182">
            <v>359934.68</v>
          </cell>
          <cell r="EF182">
            <v>2294.8249999999998</v>
          </cell>
          <cell r="EG182">
            <v>148378.5</v>
          </cell>
          <cell r="EH182">
            <v>0</v>
          </cell>
          <cell r="EI182">
            <v>0</v>
          </cell>
          <cell r="EJ182">
            <v>0</v>
          </cell>
          <cell r="EK182">
            <v>0</v>
          </cell>
          <cell r="EM182">
            <v>510608.00499999954</v>
          </cell>
          <cell r="EN182" t="str">
            <v>ok</v>
          </cell>
          <cell r="EO182">
            <v>1784254.89</v>
          </cell>
          <cell r="EP182">
            <v>0</v>
          </cell>
          <cell r="EQ182">
            <v>-6631.01</v>
          </cell>
          <cell r="ER182">
            <v>0</v>
          </cell>
          <cell r="ES182">
            <v>1777623.88</v>
          </cell>
          <cell r="ET182">
            <v>1076884.8</v>
          </cell>
          <cell r="EU182" t="str">
            <v>ok</v>
          </cell>
          <cell r="EV182">
            <v>0</v>
          </cell>
        </row>
        <row r="183">
          <cell r="C183" t="str">
            <v>Jul09</v>
          </cell>
          <cell r="D183">
            <v>4443131.6100000041</v>
          </cell>
          <cell r="E183">
            <v>6841124.0599999996</v>
          </cell>
          <cell r="F183">
            <v>758752.62999999814</v>
          </cell>
          <cell r="G183">
            <v>0</v>
          </cell>
          <cell r="H183">
            <v>0</v>
          </cell>
          <cell r="I183">
            <v>249.8</v>
          </cell>
          <cell r="J183">
            <v>169036.86999999985</v>
          </cell>
          <cell r="K183">
            <v>0</v>
          </cell>
          <cell r="L183">
            <v>50429.319999999992</v>
          </cell>
          <cell r="AA183">
            <v>12262724.290000003</v>
          </cell>
          <cell r="AC183">
            <v>3544677.47</v>
          </cell>
          <cell r="AD183">
            <v>778518.98000000033</v>
          </cell>
          <cell r="AE183">
            <v>0</v>
          </cell>
          <cell r="AF183">
            <v>514444.67000000004</v>
          </cell>
          <cell r="AG183">
            <v>0</v>
          </cell>
          <cell r="AH183">
            <v>0</v>
          </cell>
          <cell r="AO183">
            <v>4837641.12</v>
          </cell>
          <cell r="AQ183">
            <v>17100365.410000004</v>
          </cell>
          <cell r="AS183" t="str">
            <v>ok</v>
          </cell>
          <cell r="AU183">
            <v>174003.46000000005</v>
          </cell>
          <cell r="AV183">
            <v>0</v>
          </cell>
          <cell r="AW183">
            <v>0</v>
          </cell>
          <cell r="AX183">
            <v>-5059.37</v>
          </cell>
          <cell r="AY183">
            <v>92.78</v>
          </cell>
          <cell r="AZ183">
            <v>169036.87000000005</v>
          </cell>
          <cell r="BA183" t="str">
            <v>ok</v>
          </cell>
          <cell r="BB183">
            <v>383024.70999999892</v>
          </cell>
          <cell r="BC183">
            <v>92.78</v>
          </cell>
          <cell r="BD183">
            <v>375635.13999999996</v>
          </cell>
          <cell r="BE183">
            <v>0</v>
          </cell>
          <cell r="BF183">
            <v>758752.62999999896</v>
          </cell>
          <cell r="BG183" t="str">
            <v>ok</v>
          </cell>
          <cell r="BH183">
            <v>0</v>
          </cell>
          <cell r="BI183">
            <v>0</v>
          </cell>
          <cell r="BJ183">
            <v>511498.75</v>
          </cell>
          <cell r="BK183">
            <v>0</v>
          </cell>
          <cell r="BL183">
            <v>0</v>
          </cell>
          <cell r="BM183">
            <v>2945.92</v>
          </cell>
          <cell r="BN183">
            <v>514444.67</v>
          </cell>
          <cell r="BO183">
            <v>0</v>
          </cell>
          <cell r="BP183">
            <v>0</v>
          </cell>
          <cell r="BQ183">
            <v>0</v>
          </cell>
          <cell r="BR183">
            <v>249.8</v>
          </cell>
          <cell r="BS183">
            <v>0</v>
          </cell>
          <cell r="BT183">
            <v>0</v>
          </cell>
          <cell r="BU183">
            <v>0</v>
          </cell>
          <cell r="BV183">
            <v>0</v>
          </cell>
          <cell r="BW183">
            <v>0</v>
          </cell>
          <cell r="BX183">
            <v>0</v>
          </cell>
          <cell r="BY183">
            <v>0</v>
          </cell>
          <cell r="BZ183">
            <v>0</v>
          </cell>
          <cell r="CA183">
            <v>0</v>
          </cell>
          <cell r="CB183">
            <v>0</v>
          </cell>
          <cell r="CC183">
            <v>249.8</v>
          </cell>
          <cell r="CD183" t="str">
            <v>ok</v>
          </cell>
          <cell r="CE183">
            <v>0</v>
          </cell>
          <cell r="CF183">
            <v>50429.319999999992</v>
          </cell>
          <cell r="CG183">
            <v>0</v>
          </cell>
          <cell r="CH183">
            <v>50429.319999999992</v>
          </cell>
          <cell r="CI183" t="str">
            <v>ok</v>
          </cell>
          <cell r="CP183">
            <v>2562119.7799999993</v>
          </cell>
          <cell r="CQ183">
            <v>1156426.8999999999</v>
          </cell>
          <cell r="CR183">
            <v>0</v>
          </cell>
          <cell r="CS183">
            <v>0</v>
          </cell>
          <cell r="CT183">
            <v>200.31</v>
          </cell>
          <cell r="CV183">
            <v>3718746.9899999993</v>
          </cell>
          <cell r="CX183">
            <v>-67602.820000000007</v>
          </cell>
          <cell r="CY183">
            <v>-137598.03</v>
          </cell>
          <cell r="CZ183">
            <v>0</v>
          </cell>
          <cell r="DA183">
            <v>0</v>
          </cell>
          <cell r="DB183">
            <v>0</v>
          </cell>
          <cell r="DC183">
            <v>0</v>
          </cell>
          <cell r="DD183">
            <v>-205200.85</v>
          </cell>
          <cell r="DF183">
            <v>31131.329999999998</v>
          </cell>
          <cell r="DG183">
            <v>0</v>
          </cell>
          <cell r="DH183">
            <v>0</v>
          </cell>
          <cell r="DI183">
            <v>0</v>
          </cell>
          <cell r="DK183">
            <v>31131.329999999998</v>
          </cell>
          <cell r="DM183">
            <v>3544677.4699999993</v>
          </cell>
          <cell r="DN183">
            <v>0</v>
          </cell>
          <cell r="DO183">
            <v>511917.43999999959</v>
          </cell>
          <cell r="DP183">
            <v>223967.69</v>
          </cell>
          <cell r="DQ183">
            <v>169.85</v>
          </cell>
          <cell r="DR183">
            <v>0</v>
          </cell>
          <cell r="DS183">
            <v>0</v>
          </cell>
          <cell r="DT183">
            <v>0</v>
          </cell>
          <cell r="DU183">
            <v>0</v>
          </cell>
          <cell r="DV183">
            <v>42095</v>
          </cell>
          <cell r="DX183">
            <v>0</v>
          </cell>
          <cell r="DY183">
            <v>0</v>
          </cell>
          <cell r="DZ183">
            <v>369</v>
          </cell>
          <cell r="EA183">
            <v>778518.97999999963</v>
          </cell>
          <cell r="EB183">
            <v>0</v>
          </cell>
          <cell r="EE183">
            <v>383024.70999999892</v>
          </cell>
          <cell r="EF183">
            <v>92.78</v>
          </cell>
          <cell r="EG183">
            <v>375635.13999999996</v>
          </cell>
          <cell r="EH183">
            <v>0</v>
          </cell>
          <cell r="EI183">
            <v>0</v>
          </cell>
          <cell r="EJ183">
            <v>0</v>
          </cell>
          <cell r="EK183">
            <v>0</v>
          </cell>
          <cell r="EM183">
            <v>758752.62999999896</v>
          </cell>
          <cell r="EN183" t="str">
            <v>ok</v>
          </cell>
          <cell r="EO183">
            <v>2811739.3000000035</v>
          </cell>
          <cell r="EP183">
            <v>0</v>
          </cell>
          <cell r="EQ183">
            <v>-540.30999999999995</v>
          </cell>
          <cell r="ER183">
            <v>1631932.6200000003</v>
          </cell>
          <cell r="ES183">
            <v>4443131.6100000041</v>
          </cell>
          <cell r="ET183">
            <v>3489607.6000000006</v>
          </cell>
          <cell r="EU183" t="str">
            <v>ok</v>
          </cell>
          <cell r="EV183">
            <v>0</v>
          </cell>
        </row>
        <row r="184">
          <cell r="C184" t="str">
            <v>Aug09</v>
          </cell>
          <cell r="D184">
            <v>3875097.91</v>
          </cell>
          <cell r="E184">
            <v>5407891.4400000013</v>
          </cell>
          <cell r="F184">
            <v>552611.07000000135</v>
          </cell>
          <cell r="G184">
            <v>0</v>
          </cell>
          <cell r="H184">
            <v>0</v>
          </cell>
          <cell r="I184">
            <v>44.54</v>
          </cell>
          <cell r="J184">
            <v>232733.32</v>
          </cell>
          <cell r="K184">
            <v>0</v>
          </cell>
          <cell r="L184">
            <v>71928.3</v>
          </cell>
          <cell r="AA184">
            <v>10140306.580000002</v>
          </cell>
          <cell r="AC184">
            <v>3053942.46</v>
          </cell>
          <cell r="AD184">
            <v>508020.37</v>
          </cell>
          <cell r="AE184">
            <v>0</v>
          </cell>
          <cell r="AF184">
            <v>208542.17</v>
          </cell>
          <cell r="AG184">
            <v>0</v>
          </cell>
          <cell r="AH184">
            <v>0</v>
          </cell>
          <cell r="AO184">
            <v>3770505</v>
          </cell>
          <cell r="AQ184">
            <v>13910811.580000002</v>
          </cell>
          <cell r="AS184" t="str">
            <v>ok</v>
          </cell>
          <cell r="AU184">
            <v>220332.14</v>
          </cell>
          <cell r="AV184">
            <v>0</v>
          </cell>
          <cell r="AW184">
            <v>0</v>
          </cell>
          <cell r="AX184">
            <v>11083.64</v>
          </cell>
          <cell r="AY184">
            <v>1317.54</v>
          </cell>
          <cell r="AZ184">
            <v>232733.32</v>
          </cell>
          <cell r="BA184" t="str">
            <v>ok</v>
          </cell>
          <cell r="BB184">
            <v>362834.13000000094</v>
          </cell>
          <cell r="BC184">
            <v>1317.54</v>
          </cell>
          <cell r="BD184">
            <v>188459.4</v>
          </cell>
          <cell r="BE184">
            <v>0</v>
          </cell>
          <cell r="BF184">
            <v>552611.07000000088</v>
          </cell>
          <cell r="BG184" t="str">
            <v>ok</v>
          </cell>
          <cell r="BH184">
            <v>0</v>
          </cell>
          <cell r="BI184">
            <v>0</v>
          </cell>
          <cell r="BJ184">
            <v>207033.60000000001</v>
          </cell>
          <cell r="BK184">
            <v>0</v>
          </cell>
          <cell r="BL184">
            <v>0</v>
          </cell>
          <cell r="BM184">
            <v>1508.57</v>
          </cell>
          <cell r="BN184">
            <v>208542.17</v>
          </cell>
          <cell r="BO184">
            <v>0</v>
          </cell>
          <cell r="BP184">
            <v>0</v>
          </cell>
          <cell r="BQ184">
            <v>0</v>
          </cell>
          <cell r="BR184">
            <v>44.54</v>
          </cell>
          <cell r="BS184">
            <v>0</v>
          </cell>
          <cell r="BT184">
            <v>0</v>
          </cell>
          <cell r="BU184">
            <v>0</v>
          </cell>
          <cell r="BV184">
            <v>0</v>
          </cell>
          <cell r="BW184">
            <v>0</v>
          </cell>
          <cell r="BX184">
            <v>0</v>
          </cell>
          <cell r="BY184">
            <v>0</v>
          </cell>
          <cell r="BZ184">
            <v>0</v>
          </cell>
          <cell r="CA184">
            <v>0</v>
          </cell>
          <cell r="CB184">
            <v>0</v>
          </cell>
          <cell r="CC184">
            <v>44.54</v>
          </cell>
          <cell r="CD184" t="str">
            <v>ok</v>
          </cell>
          <cell r="CE184">
            <v>0</v>
          </cell>
          <cell r="CF184">
            <v>71928.3</v>
          </cell>
          <cell r="CG184">
            <v>0</v>
          </cell>
          <cell r="CH184">
            <v>71928.3</v>
          </cell>
          <cell r="CI184" t="str">
            <v>ok</v>
          </cell>
          <cell r="CP184">
            <v>2464117.5699999998</v>
          </cell>
          <cell r="CQ184">
            <v>578776.81999999995</v>
          </cell>
          <cell r="CR184">
            <v>0</v>
          </cell>
          <cell r="CS184">
            <v>0</v>
          </cell>
          <cell r="CT184">
            <v>18934.57</v>
          </cell>
          <cell r="CV184">
            <v>3061828.96</v>
          </cell>
          <cell r="CX184">
            <v>-2406.27</v>
          </cell>
          <cell r="CY184">
            <v>-32969.379999999997</v>
          </cell>
          <cell r="CZ184">
            <v>0</v>
          </cell>
          <cell r="DA184">
            <v>0</v>
          </cell>
          <cell r="DB184">
            <v>0</v>
          </cell>
          <cell r="DD184">
            <v>-35375.65</v>
          </cell>
          <cell r="DF184">
            <v>26874.26</v>
          </cell>
          <cell r="DG184">
            <v>586.22</v>
          </cell>
          <cell r="DH184">
            <v>28.67</v>
          </cell>
          <cell r="DI184">
            <v>0</v>
          </cell>
          <cell r="DK184">
            <v>27489.15</v>
          </cell>
          <cell r="DM184">
            <v>3053942.46</v>
          </cell>
          <cell r="DN184">
            <v>0</v>
          </cell>
          <cell r="DO184">
            <v>388021.06</v>
          </cell>
          <cell r="DP184">
            <v>95295.98</v>
          </cell>
          <cell r="DQ184">
            <v>3041.33</v>
          </cell>
          <cell r="DR184">
            <v>0</v>
          </cell>
          <cell r="DS184">
            <v>0</v>
          </cell>
          <cell r="DT184">
            <v>0</v>
          </cell>
          <cell r="DU184">
            <v>0</v>
          </cell>
          <cell r="DV184">
            <v>21570</v>
          </cell>
          <cell r="DX184">
            <v>0</v>
          </cell>
          <cell r="DY184">
            <v>0</v>
          </cell>
          <cell r="DZ184">
            <v>92</v>
          </cell>
          <cell r="EA184">
            <v>508020.37</v>
          </cell>
          <cell r="EB184">
            <v>0</v>
          </cell>
          <cell r="EE184">
            <v>362834.13000000094</v>
          </cell>
          <cell r="EF184">
            <v>1317.54</v>
          </cell>
          <cell r="EG184">
            <v>188459.4</v>
          </cell>
          <cell r="EH184">
            <v>0</v>
          </cell>
          <cell r="EI184">
            <v>0</v>
          </cell>
          <cell r="EJ184">
            <v>0</v>
          </cell>
          <cell r="EK184">
            <v>0</v>
          </cell>
          <cell r="EM184">
            <v>552611.07000000088</v>
          </cell>
          <cell r="EN184" t="str">
            <v>ok</v>
          </cell>
          <cell r="EO184">
            <v>2404366.36</v>
          </cell>
          <cell r="EP184">
            <v>0</v>
          </cell>
          <cell r="EQ184">
            <v>-93691.7</v>
          </cell>
          <cell r="ER184">
            <v>1564423.25</v>
          </cell>
          <cell r="ES184">
            <v>3875097.91</v>
          </cell>
          <cell r="ET184">
            <v>3155832.74</v>
          </cell>
          <cell r="EU184" t="str">
            <v>ok</v>
          </cell>
          <cell r="EV184">
            <v>0</v>
          </cell>
        </row>
        <row r="185">
          <cell r="C185" t="str">
            <v>Sep09</v>
          </cell>
          <cell r="D185">
            <v>2321187.189999999</v>
          </cell>
          <cell r="E185">
            <v>5143883.5699999994</v>
          </cell>
          <cell r="F185">
            <v>396005.65000000072</v>
          </cell>
          <cell r="G185">
            <v>0</v>
          </cell>
          <cell r="H185">
            <v>0</v>
          </cell>
          <cell r="I185">
            <v>0</v>
          </cell>
          <cell r="J185">
            <v>22830.760000000009</v>
          </cell>
          <cell r="K185">
            <v>0</v>
          </cell>
          <cell r="L185">
            <v>99275.48000000001</v>
          </cell>
          <cell r="AA185">
            <v>7983182.6499999985</v>
          </cell>
          <cell r="AC185">
            <v>1490650.3400000008</v>
          </cell>
          <cell r="AD185">
            <v>412105.17999999988</v>
          </cell>
          <cell r="AE185">
            <v>0</v>
          </cell>
          <cell r="AF185">
            <v>45832.229999999996</v>
          </cell>
          <cell r="AG185">
            <v>0</v>
          </cell>
          <cell r="AH185">
            <v>0</v>
          </cell>
          <cell r="AO185">
            <v>1948587.7500000007</v>
          </cell>
          <cell r="AQ185">
            <v>9931770.3999999985</v>
          </cell>
          <cell r="AS185" t="str">
            <v>ok</v>
          </cell>
          <cell r="AU185">
            <v>24541.14</v>
          </cell>
          <cell r="AV185">
            <v>0</v>
          </cell>
          <cell r="AW185">
            <v>-1.38</v>
          </cell>
          <cell r="AX185">
            <v>-1709</v>
          </cell>
          <cell r="AY185">
            <v>0</v>
          </cell>
          <cell r="AZ185">
            <v>22830.76</v>
          </cell>
          <cell r="BA185" t="str">
            <v>ok</v>
          </cell>
          <cell r="BB185">
            <v>359032.34000000067</v>
          </cell>
          <cell r="BC185">
            <v>0</v>
          </cell>
          <cell r="BD185">
            <v>36973.31</v>
          </cell>
          <cell r="BE185">
            <v>0</v>
          </cell>
          <cell r="BF185">
            <v>396005.65000000066</v>
          </cell>
          <cell r="BG185" t="str">
            <v>ok</v>
          </cell>
          <cell r="BH185">
            <v>0</v>
          </cell>
          <cell r="BI185">
            <v>3151.8</v>
          </cell>
          <cell r="BJ185">
            <v>42680.429999999993</v>
          </cell>
          <cell r="BK185">
            <v>0</v>
          </cell>
          <cell r="BL185">
            <v>0</v>
          </cell>
          <cell r="BM185">
            <v>0</v>
          </cell>
          <cell r="BN185">
            <v>45832.229999999996</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t="str">
            <v>ok</v>
          </cell>
          <cell r="CE185">
            <v>63190.45</v>
          </cell>
          <cell r="CF185">
            <v>36085.030000000006</v>
          </cell>
          <cell r="CG185">
            <v>0</v>
          </cell>
          <cell r="CH185">
            <v>99275.48000000001</v>
          </cell>
          <cell r="CI185" t="str">
            <v>ok</v>
          </cell>
          <cell r="CP185">
            <v>1286163.3800000008</v>
          </cell>
          <cell r="CQ185">
            <v>847114.63</v>
          </cell>
          <cell r="CR185">
            <v>0</v>
          </cell>
          <cell r="CS185">
            <v>0</v>
          </cell>
          <cell r="CT185">
            <v>4177.78</v>
          </cell>
          <cell r="CV185">
            <v>2137455.7900000005</v>
          </cell>
          <cell r="CX185">
            <v>-12581.41</v>
          </cell>
          <cell r="CY185">
            <v>-664990.78999999992</v>
          </cell>
          <cell r="CZ185">
            <v>0</v>
          </cell>
          <cell r="DA185">
            <v>0</v>
          </cell>
          <cell r="DB185">
            <v>0</v>
          </cell>
          <cell r="DC185">
            <v>0</v>
          </cell>
          <cell r="DD185">
            <v>-677572.2</v>
          </cell>
          <cell r="DF185">
            <v>30766.75</v>
          </cell>
          <cell r="DG185">
            <v>0</v>
          </cell>
          <cell r="DH185">
            <v>0</v>
          </cell>
          <cell r="DI185">
            <v>0</v>
          </cell>
          <cell r="DK185">
            <v>30766.75</v>
          </cell>
          <cell r="DM185">
            <v>1490650.3400000005</v>
          </cell>
          <cell r="DN185">
            <v>0</v>
          </cell>
          <cell r="DO185">
            <v>307406.77</v>
          </cell>
          <cell r="DP185">
            <v>100021.87000000001</v>
          </cell>
          <cell r="DQ185">
            <v>1181.54</v>
          </cell>
          <cell r="DR185">
            <v>0</v>
          </cell>
          <cell r="DS185">
            <v>0</v>
          </cell>
          <cell r="DT185">
            <v>0</v>
          </cell>
          <cell r="DU185">
            <v>180</v>
          </cell>
          <cell r="DV185">
            <v>3315</v>
          </cell>
          <cell r="DX185">
            <v>0</v>
          </cell>
          <cell r="DY185">
            <v>0</v>
          </cell>
          <cell r="DZ185">
            <v>0</v>
          </cell>
          <cell r="EA185">
            <v>412105.18</v>
          </cell>
          <cell r="EB185">
            <v>0</v>
          </cell>
          <cell r="EE185">
            <v>359032.34000000067</v>
          </cell>
          <cell r="EF185">
            <v>0</v>
          </cell>
          <cell r="EG185">
            <v>36973.31</v>
          </cell>
          <cell r="EH185">
            <v>0</v>
          </cell>
          <cell r="EI185">
            <v>0</v>
          </cell>
          <cell r="EJ185">
            <v>0</v>
          </cell>
          <cell r="EK185">
            <v>0</v>
          </cell>
          <cell r="EM185">
            <v>396005.65000000066</v>
          </cell>
          <cell r="EN185" t="str">
            <v>ok</v>
          </cell>
          <cell r="EO185">
            <v>2260136.8899999997</v>
          </cell>
          <cell r="EP185">
            <v>0</v>
          </cell>
          <cell r="EQ185">
            <v>61050.30000000001</v>
          </cell>
          <cell r="ER185">
            <v>0</v>
          </cell>
          <cell r="ES185">
            <v>2321187.1899999995</v>
          </cell>
          <cell r="ET185">
            <v>1298308.52</v>
          </cell>
          <cell r="EU185" t="str">
            <v>ok</v>
          </cell>
          <cell r="EV185">
            <v>0</v>
          </cell>
        </row>
        <row r="186">
          <cell r="C186" t="str">
            <v>Oct09</v>
          </cell>
          <cell r="D186">
            <v>1519813.1999999997</v>
          </cell>
          <cell r="E186">
            <v>3945565.3899999997</v>
          </cell>
          <cell r="F186">
            <v>381045.89500000025</v>
          </cell>
          <cell r="G186">
            <v>0</v>
          </cell>
          <cell r="H186">
            <v>0</v>
          </cell>
          <cell r="I186">
            <v>0</v>
          </cell>
          <cell r="J186">
            <v>121411.36500000002</v>
          </cell>
          <cell r="K186">
            <v>0</v>
          </cell>
          <cell r="L186">
            <v>63781.7</v>
          </cell>
          <cell r="AA186">
            <v>6031617.5500000007</v>
          </cell>
          <cell r="AC186">
            <v>5487645.3599999966</v>
          </cell>
          <cell r="AD186">
            <v>374251.86999999976</v>
          </cell>
          <cell r="AE186">
            <v>0</v>
          </cell>
          <cell r="AF186">
            <v>1190674.0499999998</v>
          </cell>
          <cell r="AG186">
            <v>0</v>
          </cell>
          <cell r="AH186">
            <v>0</v>
          </cell>
          <cell r="AO186">
            <v>7052571.2799999965</v>
          </cell>
          <cell r="AQ186">
            <v>13084188.829999998</v>
          </cell>
          <cell r="AS186" t="str">
            <v>ok</v>
          </cell>
          <cell r="AU186">
            <v>103683.73000000001</v>
          </cell>
          <cell r="AV186">
            <v>0</v>
          </cell>
          <cell r="AW186">
            <v>0</v>
          </cell>
          <cell r="AX186">
            <v>15976.84</v>
          </cell>
          <cell r="AY186">
            <v>1750.7950000000001</v>
          </cell>
          <cell r="AZ186">
            <v>121411.36500000001</v>
          </cell>
          <cell r="BA186" t="str">
            <v>ok</v>
          </cell>
          <cell r="BB186">
            <v>344747.40000000026</v>
          </cell>
          <cell r="BC186">
            <v>1750.7950000000001</v>
          </cell>
          <cell r="BD186">
            <v>34547.700000000019</v>
          </cell>
          <cell r="BE186">
            <v>0</v>
          </cell>
          <cell r="BF186">
            <v>381045.89500000025</v>
          </cell>
          <cell r="BG186" t="str">
            <v>ok</v>
          </cell>
          <cell r="BH186">
            <v>0</v>
          </cell>
          <cell r="BI186">
            <v>896873.39999999979</v>
          </cell>
          <cell r="BJ186">
            <v>293800.65000000002</v>
          </cell>
          <cell r="BK186">
            <v>0</v>
          </cell>
          <cell r="BL186">
            <v>0</v>
          </cell>
          <cell r="BM186">
            <v>0</v>
          </cell>
          <cell r="BN186">
            <v>1190674.0499999998</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t="str">
            <v>ok</v>
          </cell>
          <cell r="CE186">
            <v>20091.66</v>
          </cell>
          <cell r="CF186">
            <v>43690.04</v>
          </cell>
          <cell r="CG186">
            <v>0</v>
          </cell>
          <cell r="CH186">
            <v>63781.7</v>
          </cell>
          <cell r="CI186" t="str">
            <v>ok</v>
          </cell>
          <cell r="CP186">
            <v>3849940.9099999997</v>
          </cell>
          <cell r="CQ186">
            <v>1808503.8400000005</v>
          </cell>
          <cell r="CR186">
            <v>0</v>
          </cell>
          <cell r="CS186">
            <v>0</v>
          </cell>
          <cell r="CT186">
            <v>0</v>
          </cell>
          <cell r="CV186">
            <v>5658444.75</v>
          </cell>
          <cell r="CX186">
            <v>-15881.04</v>
          </cell>
          <cell r="CY186">
            <v>-166791.35</v>
          </cell>
          <cell r="CZ186">
            <v>0</v>
          </cell>
          <cell r="DA186">
            <v>0</v>
          </cell>
          <cell r="DB186">
            <v>0</v>
          </cell>
          <cell r="DC186">
            <v>0</v>
          </cell>
          <cell r="DD186">
            <v>-182672.39</v>
          </cell>
          <cell r="DF186">
            <v>11872.999999999998</v>
          </cell>
          <cell r="DG186">
            <v>0</v>
          </cell>
          <cell r="DH186">
            <v>0</v>
          </cell>
          <cell r="DI186">
            <v>0</v>
          </cell>
          <cell r="DK186">
            <v>11872.999999999998</v>
          </cell>
          <cell r="DM186">
            <v>5487645.3600000003</v>
          </cell>
          <cell r="DN186">
            <v>0</v>
          </cell>
          <cell r="DO186">
            <v>217878.30000000002</v>
          </cell>
          <cell r="DP186">
            <v>101905.56999999999</v>
          </cell>
          <cell r="DQ186">
            <v>0</v>
          </cell>
          <cell r="DR186">
            <v>0</v>
          </cell>
          <cell r="DS186">
            <v>0</v>
          </cell>
          <cell r="DT186">
            <v>0</v>
          </cell>
          <cell r="DU186">
            <v>43920</v>
          </cell>
          <cell r="DV186">
            <v>10548</v>
          </cell>
          <cell r="DX186">
            <v>0</v>
          </cell>
          <cell r="DY186">
            <v>0</v>
          </cell>
          <cell r="DZ186">
            <v>0</v>
          </cell>
          <cell r="EA186">
            <v>374251.87</v>
          </cell>
          <cell r="EB186">
            <v>0</v>
          </cell>
          <cell r="EE186">
            <v>344747.40000000026</v>
          </cell>
          <cell r="EF186">
            <v>1750.7950000000001</v>
          </cell>
          <cell r="EG186">
            <v>34547.700000000019</v>
          </cell>
          <cell r="EH186">
            <v>0</v>
          </cell>
          <cell r="EI186">
            <v>0</v>
          </cell>
          <cell r="EJ186">
            <v>0</v>
          </cell>
          <cell r="EK186">
            <v>0</v>
          </cell>
          <cell r="EM186">
            <v>381045.89500000025</v>
          </cell>
          <cell r="EN186" t="str">
            <v>ok</v>
          </cell>
          <cell r="EO186">
            <v>1542609.6999999997</v>
          </cell>
          <cell r="EP186">
            <v>0</v>
          </cell>
          <cell r="EQ186">
            <v>-22796.499999999996</v>
          </cell>
          <cell r="ER186">
            <v>0</v>
          </cell>
          <cell r="ES186">
            <v>1519813.1999999997</v>
          </cell>
          <cell r="ET186">
            <v>736985.25000000047</v>
          </cell>
          <cell r="EU186" t="str">
            <v>ok</v>
          </cell>
          <cell r="EV186">
            <v>0</v>
          </cell>
        </row>
        <row r="187">
          <cell r="C187" t="str">
            <v>Nov09</v>
          </cell>
          <cell r="D187">
            <v>1868700.0400000003</v>
          </cell>
          <cell r="E187">
            <v>4313816.87</v>
          </cell>
          <cell r="F187">
            <v>390760.72499999899</v>
          </cell>
          <cell r="G187">
            <v>0</v>
          </cell>
          <cell r="H187">
            <v>0</v>
          </cell>
          <cell r="I187">
            <v>0</v>
          </cell>
          <cell r="J187">
            <v>186276.16499999989</v>
          </cell>
          <cell r="K187">
            <v>0</v>
          </cell>
          <cell r="L187">
            <v>-49171.490000000005</v>
          </cell>
          <cell r="AA187">
            <v>6710382.3099999987</v>
          </cell>
          <cell r="AC187">
            <v>1316984.7099999995</v>
          </cell>
          <cell r="AD187">
            <v>406799.81999999995</v>
          </cell>
          <cell r="AE187">
            <v>0</v>
          </cell>
          <cell r="AF187">
            <v>3710978.3499999996</v>
          </cell>
          <cell r="AG187">
            <v>0</v>
          </cell>
          <cell r="AH187">
            <v>0</v>
          </cell>
          <cell r="AO187">
            <v>5434762.879999999</v>
          </cell>
          <cell r="AQ187">
            <v>12145145.189999998</v>
          </cell>
          <cell r="AS187" t="str">
            <v>ok</v>
          </cell>
          <cell r="AU187">
            <v>178343.13999999998</v>
          </cell>
          <cell r="AV187">
            <v>0</v>
          </cell>
          <cell r="AW187">
            <v>0</v>
          </cell>
          <cell r="AX187">
            <v>7177.1</v>
          </cell>
          <cell r="AY187">
            <v>755.92499999999995</v>
          </cell>
          <cell r="AZ187">
            <v>186276.16499999998</v>
          </cell>
          <cell r="BA187" t="str">
            <v>ok</v>
          </cell>
          <cell r="BB187">
            <v>349915.19999999908</v>
          </cell>
          <cell r="BC187">
            <v>755.92499999999995</v>
          </cell>
          <cell r="BD187">
            <v>40089.599999999999</v>
          </cell>
          <cell r="BE187">
            <v>0</v>
          </cell>
          <cell r="BF187">
            <v>390760.72499999905</v>
          </cell>
          <cell r="BG187" t="str">
            <v>ok</v>
          </cell>
          <cell r="BH187">
            <v>3451359.8299999991</v>
          </cell>
          <cell r="BI187">
            <v>0</v>
          </cell>
          <cell r="BJ187">
            <v>55801.62</v>
          </cell>
          <cell r="BK187">
            <v>183453.19999999998</v>
          </cell>
          <cell r="BL187">
            <v>0</v>
          </cell>
          <cell r="BM187">
            <v>20363.699999999997</v>
          </cell>
          <cell r="BN187">
            <v>3710978.3499999996</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t="str">
            <v>ok</v>
          </cell>
          <cell r="CE187">
            <v>14835.35</v>
          </cell>
          <cell r="CF187">
            <v>87433.17</v>
          </cell>
          <cell r="CG187">
            <v>-151440.01000000004</v>
          </cell>
          <cell r="CH187">
            <v>-49171.490000000034</v>
          </cell>
          <cell r="CI187" t="str">
            <v>ok</v>
          </cell>
          <cell r="CO187">
            <v>0</v>
          </cell>
          <cell r="CP187">
            <v>518271.61999999994</v>
          </cell>
          <cell r="CQ187">
            <v>745793.39000000013</v>
          </cell>
          <cell r="CR187">
            <v>0</v>
          </cell>
          <cell r="CS187">
            <v>0</v>
          </cell>
          <cell r="CT187">
            <v>556012.07999999996</v>
          </cell>
          <cell r="CV187">
            <v>1820077.0899999999</v>
          </cell>
          <cell r="CX187">
            <v>-3161.2699999999995</v>
          </cell>
          <cell r="CY187">
            <v>-404628.01</v>
          </cell>
          <cell r="CZ187">
            <v>0</v>
          </cell>
          <cell r="DA187">
            <v>0</v>
          </cell>
          <cell r="DB187">
            <v>0</v>
          </cell>
          <cell r="DC187">
            <v>-102020.44</v>
          </cell>
          <cell r="DD187">
            <v>-509809.72000000003</v>
          </cell>
          <cell r="DF187">
            <v>6717.34</v>
          </cell>
          <cell r="DG187">
            <v>0</v>
          </cell>
          <cell r="DH187">
            <v>0</v>
          </cell>
          <cell r="DI187">
            <v>0</v>
          </cell>
          <cell r="DJ187">
            <v>0</v>
          </cell>
          <cell r="DK187">
            <v>6717.34</v>
          </cell>
          <cell r="DM187">
            <v>1316984.71</v>
          </cell>
          <cell r="DN187">
            <v>0</v>
          </cell>
          <cell r="DO187">
            <v>88357.97</v>
          </cell>
          <cell r="DP187">
            <v>88490.76</v>
          </cell>
          <cell r="DQ187">
            <v>65952.09</v>
          </cell>
          <cell r="DR187">
            <v>0</v>
          </cell>
          <cell r="DS187">
            <v>0</v>
          </cell>
          <cell r="DT187">
            <v>153833</v>
          </cell>
          <cell r="DU187">
            <v>0</v>
          </cell>
          <cell r="DV187">
            <v>2115</v>
          </cell>
          <cell r="DX187">
            <v>6230</v>
          </cell>
          <cell r="DY187">
            <v>0</v>
          </cell>
          <cell r="DZ187">
            <v>1821</v>
          </cell>
          <cell r="EA187">
            <v>406799.81999999995</v>
          </cell>
          <cell r="EB187">
            <v>0</v>
          </cell>
          <cell r="EE187">
            <v>349915.19999999908</v>
          </cell>
          <cell r="EF187">
            <v>755.92499999999995</v>
          </cell>
          <cell r="EG187">
            <v>40089.599999999999</v>
          </cell>
          <cell r="EH187">
            <v>0</v>
          </cell>
          <cell r="EI187">
            <v>0</v>
          </cell>
          <cell r="EJ187">
            <v>0</v>
          </cell>
          <cell r="EK187">
            <v>0</v>
          </cell>
          <cell r="EM187">
            <v>390760.72499999905</v>
          </cell>
          <cell r="EN187" t="str">
            <v>ok</v>
          </cell>
          <cell r="EO187">
            <v>1856808.4300000006</v>
          </cell>
          <cell r="EP187">
            <v>0</v>
          </cell>
          <cell r="EQ187">
            <v>11891.61</v>
          </cell>
          <cell r="ER187">
            <v>0</v>
          </cell>
          <cell r="ES187">
            <v>1868700.0400000007</v>
          </cell>
          <cell r="ET187">
            <v>799004.16000000015</v>
          </cell>
          <cell r="EU187" t="str">
            <v>ok</v>
          </cell>
          <cell r="EV187">
            <v>0</v>
          </cell>
        </row>
        <row r="188">
          <cell r="C188" t="str">
            <v>Dec09</v>
          </cell>
          <cell r="D188">
            <v>305448.09999999998</v>
          </cell>
          <cell r="E188">
            <v>2658412.7599999998</v>
          </cell>
          <cell r="F188">
            <v>1443221.6050000021</v>
          </cell>
          <cell r="G188">
            <v>0</v>
          </cell>
          <cell r="H188">
            <v>0</v>
          </cell>
          <cell r="I188">
            <v>0</v>
          </cell>
          <cell r="J188">
            <v>1179170.7450000003</v>
          </cell>
          <cell r="K188">
            <v>0</v>
          </cell>
          <cell r="L188">
            <v>-274061.98999999987</v>
          </cell>
          <cell r="AA188">
            <v>5312191.2200000016</v>
          </cell>
          <cell r="AC188">
            <v>2233575.3199999994</v>
          </cell>
          <cell r="AD188">
            <v>387113.03999999986</v>
          </cell>
          <cell r="AE188">
            <v>0</v>
          </cell>
          <cell r="AF188">
            <v>5836119.8899999997</v>
          </cell>
          <cell r="AG188">
            <v>0</v>
          </cell>
          <cell r="AH188">
            <v>0</v>
          </cell>
          <cell r="AO188">
            <v>8456808.25</v>
          </cell>
          <cell r="AQ188">
            <v>13768999.470000003</v>
          </cell>
          <cell r="AS188" t="str">
            <v>ok</v>
          </cell>
          <cell r="AU188">
            <v>1134141.82</v>
          </cell>
          <cell r="AV188">
            <v>0</v>
          </cell>
          <cell r="AW188">
            <v>0</v>
          </cell>
          <cell r="AX188">
            <v>41616.42</v>
          </cell>
          <cell r="AY188">
            <v>3412.5050000000001</v>
          </cell>
          <cell r="AZ188">
            <v>1179170.7449999999</v>
          </cell>
          <cell r="BA188" t="str">
            <v>ok</v>
          </cell>
          <cell r="BB188">
            <v>356696.05999999959</v>
          </cell>
          <cell r="BC188">
            <v>3412.5050000000001</v>
          </cell>
          <cell r="BD188">
            <v>1083113.0399999993</v>
          </cell>
          <cell r="BE188">
            <v>0</v>
          </cell>
          <cell r="BF188">
            <v>1443221.6049999991</v>
          </cell>
          <cell r="BG188" t="str">
            <v>ok</v>
          </cell>
          <cell r="BH188">
            <v>135691.95000000001</v>
          </cell>
          <cell r="BI188">
            <v>1282369.2600000002</v>
          </cell>
          <cell r="BJ188">
            <v>4096937.3600000003</v>
          </cell>
          <cell r="BK188">
            <v>321121.31999999995</v>
          </cell>
          <cell r="BL188">
            <v>0</v>
          </cell>
          <cell r="BM188">
            <v>0</v>
          </cell>
          <cell r="BN188">
            <v>5836119.8900000006</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t="str">
            <v>ok</v>
          </cell>
          <cell r="CE188">
            <v>0</v>
          </cell>
          <cell r="CF188">
            <v>90705.9</v>
          </cell>
          <cell r="CG188">
            <v>-364767.8899999999</v>
          </cell>
          <cell r="CH188">
            <v>-274061.98999999987</v>
          </cell>
          <cell r="CI188" t="str">
            <v>ok</v>
          </cell>
          <cell r="CO188">
            <v>0</v>
          </cell>
          <cell r="CP188">
            <v>1518734.2700000005</v>
          </cell>
          <cell r="CQ188">
            <v>656435.87999999989</v>
          </cell>
          <cell r="CR188">
            <v>0</v>
          </cell>
          <cell r="CS188">
            <v>0</v>
          </cell>
          <cell r="CT188">
            <v>90155.709999999992</v>
          </cell>
          <cell r="CV188">
            <v>2265325.8600000003</v>
          </cell>
          <cell r="CX188">
            <v>-12039.41</v>
          </cell>
          <cell r="CY188">
            <v>-37775.30999999999</v>
          </cell>
          <cell r="CZ188">
            <v>0</v>
          </cell>
          <cell r="DA188">
            <v>0</v>
          </cell>
          <cell r="DB188">
            <v>0</v>
          </cell>
          <cell r="DC188">
            <v>0</v>
          </cell>
          <cell r="DD188">
            <v>-49814.719999999987</v>
          </cell>
          <cell r="DF188">
            <v>18064.18</v>
          </cell>
          <cell r="DG188">
            <v>0</v>
          </cell>
          <cell r="DH188">
            <v>0</v>
          </cell>
          <cell r="DI188">
            <v>0</v>
          </cell>
          <cell r="DJ188">
            <v>0</v>
          </cell>
          <cell r="DK188">
            <v>18064.18</v>
          </cell>
          <cell r="DM188">
            <v>2233575.3200000003</v>
          </cell>
          <cell r="DN188">
            <v>0</v>
          </cell>
          <cell r="DO188">
            <v>145883.94999999995</v>
          </cell>
          <cell r="DP188">
            <v>64304.58</v>
          </cell>
          <cell r="DQ188">
            <v>10802.51</v>
          </cell>
          <cell r="DR188">
            <v>0</v>
          </cell>
          <cell r="DS188">
            <v>0</v>
          </cell>
          <cell r="DT188">
            <v>4051</v>
          </cell>
          <cell r="DU188">
            <v>36517</v>
          </cell>
          <cell r="DV188">
            <v>115731</v>
          </cell>
          <cell r="DX188">
            <v>9823</v>
          </cell>
          <cell r="DY188">
            <v>0</v>
          </cell>
          <cell r="DZ188">
            <v>0</v>
          </cell>
          <cell r="EA188">
            <v>387113.04</v>
          </cell>
          <cell r="EB188">
            <v>0</v>
          </cell>
          <cell r="EE188">
            <v>356696.05999999959</v>
          </cell>
          <cell r="EF188">
            <v>3412.5050000000001</v>
          </cell>
          <cell r="EG188">
            <v>1083113.0399999993</v>
          </cell>
          <cell r="EH188">
            <v>0</v>
          </cell>
          <cell r="EI188">
            <v>0</v>
          </cell>
          <cell r="EJ188">
            <v>0</v>
          </cell>
          <cell r="EK188">
            <v>0</v>
          </cell>
          <cell r="EM188">
            <v>1443221.6049999991</v>
          </cell>
          <cell r="EN188" t="str">
            <v>ok</v>
          </cell>
          <cell r="EO188">
            <v>387903.47000000015</v>
          </cell>
          <cell r="EP188">
            <v>0</v>
          </cell>
          <cell r="EQ188">
            <v>-6159.2099999999991</v>
          </cell>
          <cell r="ER188">
            <v>-76296.160000000003</v>
          </cell>
          <cell r="ES188">
            <v>305448.10000000009</v>
          </cell>
          <cell r="ET188">
            <v>305644.11</v>
          </cell>
          <cell r="EU188" t="str">
            <v>ok</v>
          </cell>
          <cell r="EV188">
            <v>0</v>
          </cell>
        </row>
        <row r="189">
          <cell r="C189" t="str">
            <v>Jan10</v>
          </cell>
          <cell r="D189">
            <v>-228490.3500000007</v>
          </cell>
          <cell r="E189">
            <v>268047.22000000003</v>
          </cell>
          <cell r="F189">
            <v>1443685.7750000001</v>
          </cell>
          <cell r="G189">
            <v>0</v>
          </cell>
          <cell r="H189">
            <v>0</v>
          </cell>
          <cell r="I189">
            <v>0</v>
          </cell>
          <cell r="J189">
            <v>683162.22499999998</v>
          </cell>
          <cell r="K189">
            <v>0</v>
          </cell>
          <cell r="L189">
            <v>782212.20000000007</v>
          </cell>
          <cell r="AA189">
            <v>2948617.07</v>
          </cell>
          <cell r="AC189">
            <v>5531898.3200000003</v>
          </cell>
          <cell r="AD189">
            <v>669509.24000000011</v>
          </cell>
          <cell r="AE189">
            <v>0</v>
          </cell>
          <cell r="AF189">
            <v>4115769.1000000006</v>
          </cell>
          <cell r="AG189">
            <v>0</v>
          </cell>
          <cell r="AH189">
            <v>0</v>
          </cell>
          <cell r="AO189">
            <v>10317176.66</v>
          </cell>
          <cell r="AQ189">
            <v>13265793.73</v>
          </cell>
          <cell r="AS189" t="str">
            <v>Err</v>
          </cell>
          <cell r="AU189">
            <v>675455.58999999985</v>
          </cell>
          <cell r="AV189">
            <v>0</v>
          </cell>
          <cell r="AW189">
            <v>0</v>
          </cell>
          <cell r="AX189">
            <v>7112.7</v>
          </cell>
          <cell r="AY189">
            <v>593.93500000000006</v>
          </cell>
          <cell r="AZ189">
            <v>683162.22499999986</v>
          </cell>
          <cell r="BA189" t="str">
            <v>ok</v>
          </cell>
          <cell r="BB189">
            <v>350619.99999999942</v>
          </cell>
          <cell r="BC189">
            <v>593.93500000000006</v>
          </cell>
          <cell r="BD189">
            <v>1092471.8399999994</v>
          </cell>
          <cell r="BE189">
            <v>0</v>
          </cell>
          <cell r="BF189">
            <v>1443685.7749999987</v>
          </cell>
          <cell r="BG189" t="str">
            <v>ok</v>
          </cell>
          <cell r="BH189">
            <v>0</v>
          </cell>
          <cell r="BI189">
            <v>0</v>
          </cell>
          <cell r="BJ189">
            <v>4115769.1</v>
          </cell>
          <cell r="BK189">
            <v>0</v>
          </cell>
          <cell r="BL189">
            <v>0</v>
          </cell>
          <cell r="BM189">
            <v>0</v>
          </cell>
          <cell r="BN189">
            <v>4115769.1</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t="str">
            <v>ok</v>
          </cell>
          <cell r="CE189">
            <v>1026500.26</v>
          </cell>
          <cell r="CF189">
            <v>19441.66</v>
          </cell>
          <cell r="CG189">
            <v>-263729.71999999997</v>
          </cell>
          <cell r="CH189">
            <v>782212.20000000007</v>
          </cell>
          <cell r="CI189" t="str">
            <v>ok</v>
          </cell>
          <cell r="CO189">
            <v>32376.360000002198</v>
          </cell>
          <cell r="CP189">
            <v>2750024.5199999996</v>
          </cell>
          <cell r="CQ189">
            <v>1216813.8400000003</v>
          </cell>
          <cell r="CR189">
            <v>0</v>
          </cell>
          <cell r="CS189">
            <v>0</v>
          </cell>
          <cell r="CT189">
            <v>1618246.27</v>
          </cell>
          <cell r="CV189">
            <v>5617460.9900000021</v>
          </cell>
          <cell r="CX189">
            <v>-10367.94</v>
          </cell>
          <cell r="CY189">
            <v>-52473.049999999996</v>
          </cell>
          <cell r="CZ189">
            <v>0</v>
          </cell>
          <cell r="DA189">
            <v>-23269.360000000001</v>
          </cell>
          <cell r="DB189">
            <v>0</v>
          </cell>
          <cell r="DC189">
            <v>-4008.73</v>
          </cell>
          <cell r="DD189">
            <v>-90119.08</v>
          </cell>
          <cell r="DF189">
            <v>4464.3100000000004</v>
          </cell>
          <cell r="DG189">
            <v>0</v>
          </cell>
          <cell r="DH189">
            <v>0</v>
          </cell>
          <cell r="DI189">
            <v>0</v>
          </cell>
          <cell r="DJ189">
            <v>92.1</v>
          </cell>
          <cell r="DK189">
            <v>4556.4100000000008</v>
          </cell>
          <cell r="DM189">
            <v>5531898.3200000022</v>
          </cell>
          <cell r="DN189">
            <v>0</v>
          </cell>
          <cell r="DO189">
            <v>273132.04000000004</v>
          </cell>
          <cell r="DP189">
            <v>119105.37</v>
          </cell>
          <cell r="DQ189">
            <v>161560.78000000003</v>
          </cell>
          <cell r="DR189">
            <v>4789.0500000000466</v>
          </cell>
          <cell r="DS189">
            <v>0</v>
          </cell>
          <cell r="DT189">
            <v>0</v>
          </cell>
          <cell r="DU189">
            <v>0</v>
          </cell>
          <cell r="DV189">
            <v>110922</v>
          </cell>
          <cell r="DX189">
            <v>0</v>
          </cell>
          <cell r="DY189">
            <v>0</v>
          </cell>
          <cell r="DZ189">
            <v>0</v>
          </cell>
          <cell r="EA189">
            <v>669509.24000000011</v>
          </cell>
          <cell r="EB189">
            <v>0</v>
          </cell>
          <cell r="EE189">
            <v>350619.99999999942</v>
          </cell>
          <cell r="EF189">
            <v>593.93500000000006</v>
          </cell>
          <cell r="EG189">
            <v>1092471.8399999994</v>
          </cell>
          <cell r="EH189">
            <v>0</v>
          </cell>
          <cell r="EI189">
            <v>0</v>
          </cell>
          <cell r="EJ189">
            <v>0</v>
          </cell>
          <cell r="EK189">
            <v>0</v>
          </cell>
          <cell r="EM189">
            <v>1443685.7749999987</v>
          </cell>
          <cell r="EN189" t="str">
            <v>ok</v>
          </cell>
          <cell r="EO189">
            <v>-151763.81</v>
          </cell>
          <cell r="EP189">
            <v>0</v>
          </cell>
          <cell r="EQ189">
            <v>781.34</v>
          </cell>
          <cell r="ER189">
            <v>-75250.37000000081</v>
          </cell>
          <cell r="ES189">
            <v>-226232.84000000081</v>
          </cell>
          <cell r="ET189">
            <v>-218183.69000000061</v>
          </cell>
          <cell r="EU189" t="str">
            <v>$2,258</v>
          </cell>
          <cell r="EV189">
            <v>0</v>
          </cell>
        </row>
        <row r="190">
          <cell r="C190" t="str">
            <v>Feb10</v>
          </cell>
          <cell r="D190">
            <v>1158556.1599999999</v>
          </cell>
          <cell r="E190">
            <v>608470.65</v>
          </cell>
          <cell r="F190">
            <v>1437730.910000002</v>
          </cell>
          <cell r="G190">
            <v>0</v>
          </cell>
          <cell r="H190">
            <v>0</v>
          </cell>
          <cell r="I190">
            <v>0</v>
          </cell>
          <cell r="J190">
            <v>1035826.2499999999</v>
          </cell>
          <cell r="K190">
            <v>0</v>
          </cell>
          <cell r="L190">
            <v>-164756.53000000003</v>
          </cell>
          <cell r="AA190">
            <v>4075827.4400000013</v>
          </cell>
          <cell r="AC190">
            <v>3116278.51</v>
          </cell>
          <cell r="AD190">
            <v>423767.35000000009</v>
          </cell>
          <cell r="AE190">
            <v>0</v>
          </cell>
          <cell r="AF190">
            <v>4039584.8699999992</v>
          </cell>
          <cell r="AG190">
            <v>0</v>
          </cell>
          <cell r="AH190">
            <v>0</v>
          </cell>
          <cell r="AO190">
            <v>7579630.7299999986</v>
          </cell>
          <cell r="AQ190">
            <v>11655458.17</v>
          </cell>
          <cell r="AS190" t="str">
            <v>ok</v>
          </cell>
          <cell r="AU190">
            <v>895298.13999999978</v>
          </cell>
          <cell r="AV190">
            <v>0</v>
          </cell>
          <cell r="AW190">
            <v>0</v>
          </cell>
          <cell r="AX190">
            <v>128535.38</v>
          </cell>
          <cell r="AY190">
            <v>11992.73</v>
          </cell>
          <cell r="AZ190">
            <v>1035826.2499999998</v>
          </cell>
          <cell r="BA190" t="str">
            <v>ok</v>
          </cell>
          <cell r="BB190">
            <v>447142.4599999981</v>
          </cell>
          <cell r="BC190">
            <v>11992.73</v>
          </cell>
          <cell r="BD190">
            <v>978595.71999999939</v>
          </cell>
          <cell r="BE190">
            <v>0</v>
          </cell>
          <cell r="BF190">
            <v>1437730.9099999974</v>
          </cell>
          <cell r="BG190" t="str">
            <v>ok</v>
          </cell>
          <cell r="BH190">
            <v>0</v>
          </cell>
          <cell r="BI190">
            <v>0</v>
          </cell>
          <cell r="BJ190">
            <v>4039584.8699999992</v>
          </cell>
          <cell r="BK190">
            <v>0</v>
          </cell>
          <cell r="BL190">
            <v>0</v>
          </cell>
          <cell r="BM190">
            <v>0</v>
          </cell>
          <cell r="BN190">
            <v>4039584.8699999992</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t="str">
            <v>ok</v>
          </cell>
          <cell r="CE190">
            <v>52423.490000000005</v>
          </cell>
          <cell r="CF190">
            <v>10645.74</v>
          </cell>
          <cell r="CG190">
            <v>-227825.76000000007</v>
          </cell>
          <cell r="CH190">
            <v>-164756.53000000006</v>
          </cell>
          <cell r="CI190" t="str">
            <v>ok</v>
          </cell>
          <cell r="CO190">
            <v>39491.310000000056</v>
          </cell>
          <cell r="CP190">
            <v>311396.05999999994</v>
          </cell>
          <cell r="CQ190">
            <v>454901.56</v>
          </cell>
          <cell r="CR190">
            <v>0</v>
          </cell>
          <cell r="CS190">
            <v>0</v>
          </cell>
          <cell r="CT190">
            <v>2325433.9899999993</v>
          </cell>
          <cell r="CV190">
            <v>3131222.919999999</v>
          </cell>
          <cell r="CX190">
            <v>-1892.54</v>
          </cell>
          <cell r="CY190">
            <v>-6760.16</v>
          </cell>
          <cell r="CZ190">
            <v>0</v>
          </cell>
          <cell r="DA190">
            <v>0</v>
          </cell>
          <cell r="DB190">
            <v>0</v>
          </cell>
          <cell r="DC190">
            <v>-7621.87</v>
          </cell>
          <cell r="DD190">
            <v>-16274.57</v>
          </cell>
          <cell r="DF190">
            <v>1330.1599999999999</v>
          </cell>
          <cell r="DG190">
            <v>0</v>
          </cell>
          <cell r="DH190">
            <v>0</v>
          </cell>
          <cell r="DI190">
            <v>0</v>
          </cell>
          <cell r="DJ190">
            <v>0</v>
          </cell>
          <cell r="DK190">
            <v>1330.1599999999999</v>
          </cell>
          <cell r="DM190">
            <v>3116278.5099999988</v>
          </cell>
          <cell r="DN190">
            <v>0</v>
          </cell>
          <cell r="DO190">
            <v>32321.079999999998</v>
          </cell>
          <cell r="DP190">
            <v>38664.29</v>
          </cell>
          <cell r="DQ190">
            <v>236646.45999999996</v>
          </cell>
          <cell r="DR190">
            <v>3616.5200000000186</v>
          </cell>
          <cell r="DS190">
            <v>0</v>
          </cell>
          <cell r="DT190">
            <v>0</v>
          </cell>
          <cell r="DU190">
            <v>0</v>
          </cell>
          <cell r="DV190">
            <v>112519</v>
          </cell>
          <cell r="DX190">
            <v>0</v>
          </cell>
          <cell r="DY190">
            <v>0</v>
          </cell>
          <cell r="DZ190">
            <v>0</v>
          </cell>
          <cell r="EA190">
            <v>423767.35</v>
          </cell>
          <cell r="EB190">
            <v>0</v>
          </cell>
          <cell r="EE190">
            <v>447142.4599999981</v>
          </cell>
          <cell r="EF190">
            <v>11992.73</v>
          </cell>
          <cell r="EG190">
            <v>978595.71999999939</v>
          </cell>
          <cell r="EH190">
            <v>0</v>
          </cell>
          <cell r="EI190">
            <v>0</v>
          </cell>
          <cell r="EJ190">
            <v>0</v>
          </cell>
          <cell r="EK190">
            <v>0</v>
          </cell>
          <cell r="EM190">
            <v>1437730.9099999974</v>
          </cell>
          <cell r="EN190" t="str">
            <v>ok</v>
          </cell>
          <cell r="EO190">
            <v>242659.24</v>
          </cell>
          <cell r="EP190">
            <v>-9567.9199999999983</v>
          </cell>
          <cell r="EQ190">
            <v>0</v>
          </cell>
          <cell r="ER190">
            <v>925464.83999999973</v>
          </cell>
          <cell r="ES190">
            <v>1158556.1599999997</v>
          </cell>
          <cell r="ET190">
            <v>808069.88999999943</v>
          </cell>
          <cell r="EU190" t="str">
            <v>ok</v>
          </cell>
          <cell r="EV190">
            <v>0</v>
          </cell>
        </row>
        <row r="191">
          <cell r="C191" t="str">
            <v>Mar10</v>
          </cell>
        </row>
        <row r="192">
          <cell r="C192" t="str">
            <v>Apr10</v>
          </cell>
        </row>
        <row r="193">
          <cell r="C193" t="str">
            <v>May10</v>
          </cell>
        </row>
        <row r="194">
          <cell r="C194" t="str">
            <v>Jun10</v>
          </cell>
        </row>
        <row r="196">
          <cell r="C196" t="str">
            <v>Q1 - 10</v>
          </cell>
          <cell r="D196">
            <v>930065.80999999924</v>
          </cell>
          <cell r="E196">
            <v>876517.87000000011</v>
          </cell>
          <cell r="F196">
            <v>2881416.6850000024</v>
          </cell>
          <cell r="G196">
            <v>0</v>
          </cell>
          <cell r="H196">
            <v>0</v>
          </cell>
          <cell r="I196">
            <v>0</v>
          </cell>
          <cell r="J196">
            <v>1718988.4749999999</v>
          </cell>
          <cell r="K196">
            <v>0</v>
          </cell>
          <cell r="L196">
            <v>617455.67000000004</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7024444.5100000016</v>
          </cell>
          <cell r="AC196">
            <v>8648176.8300000001</v>
          </cell>
          <cell r="AD196">
            <v>1093276.5900000003</v>
          </cell>
          <cell r="AE196">
            <v>0</v>
          </cell>
          <cell r="AF196">
            <v>8155353.9699999997</v>
          </cell>
          <cell r="AG196">
            <v>0</v>
          </cell>
          <cell r="AH196">
            <v>0</v>
          </cell>
          <cell r="AO196">
            <v>17896807.390000001</v>
          </cell>
          <cell r="AQ196">
            <v>24921251.899999999</v>
          </cell>
          <cell r="AU196">
            <v>1570753.7299999995</v>
          </cell>
          <cell r="AV196">
            <v>0</v>
          </cell>
          <cell r="AW196">
            <v>0</v>
          </cell>
          <cell r="AX196">
            <v>135648.08000000002</v>
          </cell>
          <cell r="AY196">
            <v>12586.664999999999</v>
          </cell>
          <cell r="AZ196">
            <v>1718988.4749999996</v>
          </cell>
          <cell r="BB196">
            <v>797762.45999999752</v>
          </cell>
          <cell r="BC196">
            <v>12586.664999999999</v>
          </cell>
          <cell r="BD196">
            <v>2071067.5599999987</v>
          </cell>
          <cell r="BE196">
            <v>0</v>
          </cell>
          <cell r="BF196">
            <v>2881416.6849999959</v>
          </cell>
          <cell r="BH196">
            <v>0</v>
          </cell>
          <cell r="BI196">
            <v>0</v>
          </cell>
          <cell r="BJ196">
            <v>8155353.9699999988</v>
          </cell>
          <cell r="BK196">
            <v>0</v>
          </cell>
          <cell r="BL196">
            <v>0</v>
          </cell>
          <cell r="BM196">
            <v>0</v>
          </cell>
          <cell r="BN196">
            <v>8155353.9699999988</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E196">
            <v>1078923.75</v>
          </cell>
          <cell r="CF196">
            <v>30087.4</v>
          </cell>
          <cell r="CG196">
            <v>-491555.48000000004</v>
          </cell>
          <cell r="CH196">
            <v>617455.67000000004</v>
          </cell>
          <cell r="CO196">
            <v>71867.670000002254</v>
          </cell>
          <cell r="CP196">
            <v>3061420.5799999996</v>
          </cell>
          <cell r="CQ196">
            <v>1671715.4000000004</v>
          </cell>
          <cell r="CR196">
            <v>0</v>
          </cell>
          <cell r="CS196">
            <v>0</v>
          </cell>
          <cell r="CT196">
            <v>3943680.2599999993</v>
          </cell>
          <cell r="CU196">
            <v>0</v>
          </cell>
          <cell r="CV196">
            <v>8748683.9100000001</v>
          </cell>
          <cell r="CX196">
            <v>-12260.48</v>
          </cell>
          <cell r="CY196">
            <v>-59233.209999999992</v>
          </cell>
          <cell r="CZ196">
            <v>0</v>
          </cell>
          <cell r="DA196">
            <v>-23269.360000000001</v>
          </cell>
          <cell r="DB196">
            <v>0</v>
          </cell>
          <cell r="DC196">
            <v>-11630.6</v>
          </cell>
          <cell r="DD196">
            <v>-106393.65</v>
          </cell>
          <cell r="DF196">
            <v>5794.47</v>
          </cell>
          <cell r="DG196">
            <v>0</v>
          </cell>
          <cell r="DH196">
            <v>0</v>
          </cell>
          <cell r="DI196">
            <v>0</v>
          </cell>
          <cell r="DJ196">
            <v>92.1</v>
          </cell>
          <cell r="DK196">
            <v>5886.5700000000006</v>
          </cell>
          <cell r="DM196">
            <v>8648176.8300000019</v>
          </cell>
          <cell r="DO196">
            <v>305453.12000000005</v>
          </cell>
          <cell r="DP196">
            <v>157769.66</v>
          </cell>
          <cell r="DQ196">
            <v>398207.24</v>
          </cell>
          <cell r="DR196">
            <v>8405.5700000000652</v>
          </cell>
          <cell r="DS196">
            <v>0</v>
          </cell>
          <cell r="DT196">
            <v>0</v>
          </cell>
          <cell r="DU196">
            <v>0</v>
          </cell>
          <cell r="DV196">
            <v>223441</v>
          </cell>
          <cell r="DW196">
            <v>0</v>
          </cell>
          <cell r="DX196">
            <v>0</v>
          </cell>
          <cell r="DY196">
            <v>0</v>
          </cell>
          <cell r="DZ196">
            <v>0</v>
          </cell>
          <cell r="EA196">
            <v>1093276.5900000001</v>
          </cell>
          <cell r="EE196">
            <v>797762.45999999752</v>
          </cell>
          <cell r="EF196">
            <v>12586.664999999999</v>
          </cell>
          <cell r="EG196">
            <v>2071067.5599999987</v>
          </cell>
          <cell r="EH196">
            <v>0</v>
          </cell>
          <cell r="EI196">
            <v>0</v>
          </cell>
          <cell r="EJ196">
            <v>0</v>
          </cell>
          <cell r="EK196">
            <v>0</v>
          </cell>
          <cell r="EM196">
            <v>2881416.6849999959</v>
          </cell>
          <cell r="EO196">
            <v>90895.43</v>
          </cell>
          <cell r="EP196">
            <v>-9567.9199999999983</v>
          </cell>
          <cell r="EQ196">
            <v>781.34</v>
          </cell>
          <cell r="ER196">
            <v>850214.46999999892</v>
          </cell>
          <cell r="ES196">
            <v>932323.3199999989</v>
          </cell>
          <cell r="ET196">
            <v>589886.19999999879</v>
          </cell>
          <cell r="EV196">
            <v>0</v>
          </cell>
        </row>
        <row r="197">
          <cell r="C197" t="str">
            <v>Q2 - 10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C197">
            <v>0</v>
          </cell>
          <cell r="AD197">
            <v>0</v>
          </cell>
          <cell r="AE197">
            <v>0</v>
          </cell>
          <cell r="AF197">
            <v>0</v>
          </cell>
          <cell r="AG197">
            <v>0</v>
          </cell>
          <cell r="AH197">
            <v>0</v>
          </cell>
          <cell r="AO197">
            <v>0</v>
          </cell>
          <cell r="AQ197">
            <v>0</v>
          </cell>
          <cell r="AU197">
            <v>0</v>
          </cell>
          <cell r="AV197">
            <v>0</v>
          </cell>
          <cell r="AW197">
            <v>0</v>
          </cell>
          <cell r="AX197">
            <v>0</v>
          </cell>
          <cell r="AY197">
            <v>0</v>
          </cell>
          <cell r="AZ197">
            <v>0</v>
          </cell>
          <cell r="BB197">
            <v>0</v>
          </cell>
          <cell r="BC197">
            <v>0</v>
          </cell>
          <cell r="BD197">
            <v>0</v>
          </cell>
          <cell r="BE197">
            <v>0</v>
          </cell>
          <cell r="BF197">
            <v>0</v>
          </cell>
          <cell r="BH197">
            <v>0</v>
          </cell>
          <cell r="BI197">
            <v>0</v>
          </cell>
          <cell r="BJ197">
            <v>0</v>
          </cell>
          <cell r="BK197">
            <v>0</v>
          </cell>
          <cell r="BL197">
            <v>0</v>
          </cell>
          <cell r="BM197">
            <v>0</v>
          </cell>
          <cell r="BN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E197">
            <v>0</v>
          </cell>
          <cell r="CF197">
            <v>0</v>
          </cell>
          <cell r="CG197">
            <v>0</v>
          </cell>
          <cell r="CH197">
            <v>0</v>
          </cell>
          <cell r="CO197">
            <v>0</v>
          </cell>
          <cell r="CP197">
            <v>0</v>
          </cell>
          <cell r="CQ197">
            <v>0</v>
          </cell>
          <cell r="CR197">
            <v>0</v>
          </cell>
          <cell r="CS197">
            <v>0</v>
          </cell>
          <cell r="CT197">
            <v>0</v>
          </cell>
          <cell r="CU197">
            <v>0</v>
          </cell>
          <cell r="CV197">
            <v>0</v>
          </cell>
          <cell r="CX197">
            <v>0</v>
          </cell>
          <cell r="CY197">
            <v>0</v>
          </cell>
          <cell r="CZ197">
            <v>0</v>
          </cell>
          <cell r="DA197">
            <v>0</v>
          </cell>
          <cell r="DB197">
            <v>0</v>
          </cell>
          <cell r="DC197">
            <v>0</v>
          </cell>
          <cell r="DD197">
            <v>0</v>
          </cell>
          <cell r="DF197">
            <v>0</v>
          </cell>
          <cell r="DG197">
            <v>0</v>
          </cell>
          <cell r="DH197">
            <v>0</v>
          </cell>
          <cell r="DI197">
            <v>0</v>
          </cell>
          <cell r="DJ197">
            <v>0</v>
          </cell>
          <cell r="DK197">
            <v>0</v>
          </cell>
          <cell r="DM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E197">
            <v>0</v>
          </cell>
          <cell r="EF197">
            <v>0</v>
          </cell>
          <cell r="EG197">
            <v>0</v>
          </cell>
          <cell r="EH197">
            <v>0</v>
          </cell>
          <cell r="EI197">
            <v>0</v>
          </cell>
          <cell r="EJ197">
            <v>0</v>
          </cell>
          <cell r="EK197">
            <v>0</v>
          </cell>
          <cell r="EM197">
            <v>0</v>
          </cell>
          <cell r="EO197">
            <v>0</v>
          </cell>
          <cell r="EP197">
            <v>0</v>
          </cell>
          <cell r="EQ197">
            <v>0</v>
          </cell>
          <cell r="ER197">
            <v>0</v>
          </cell>
          <cell r="ES197">
            <v>0</v>
          </cell>
          <cell r="ET197">
            <v>0</v>
          </cell>
          <cell r="EV197">
            <v>0</v>
          </cell>
        </row>
        <row r="198">
          <cell r="C198" t="str">
            <v>Q3 - 10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O198">
            <v>0</v>
          </cell>
          <cell r="CP198">
            <v>0</v>
          </cell>
          <cell r="CQ198">
            <v>0</v>
          </cell>
          <cell r="CR198">
            <v>0</v>
          </cell>
          <cell r="CS198">
            <v>0</v>
          </cell>
          <cell r="CT198">
            <v>0</v>
          </cell>
          <cell r="CU198">
            <v>0</v>
          </cell>
          <cell r="CV198">
            <v>0</v>
          </cell>
          <cell r="CX198">
            <v>0</v>
          </cell>
          <cell r="CY198">
            <v>0</v>
          </cell>
          <cell r="CZ198">
            <v>0</v>
          </cell>
          <cell r="DA198">
            <v>0</v>
          </cell>
          <cell r="DB198">
            <v>0</v>
          </cell>
          <cell r="DC198">
            <v>0</v>
          </cell>
          <cell r="DD198">
            <v>0</v>
          </cell>
          <cell r="DF198">
            <v>0</v>
          </cell>
          <cell r="DG198">
            <v>0</v>
          </cell>
          <cell r="DH198">
            <v>0</v>
          </cell>
          <cell r="DI198">
            <v>0</v>
          </cell>
          <cell r="DJ198">
            <v>0</v>
          </cell>
          <cell r="DK198">
            <v>0</v>
          </cell>
          <cell r="DM198">
            <v>0</v>
          </cell>
          <cell r="DO198">
            <v>0</v>
          </cell>
          <cell r="DP198">
            <v>0</v>
          </cell>
          <cell r="DQ198">
            <v>0</v>
          </cell>
          <cell r="DR198">
            <v>0</v>
          </cell>
          <cell r="DS198">
            <v>0</v>
          </cell>
          <cell r="DT198">
            <v>0</v>
          </cell>
          <cell r="DU198">
            <v>0</v>
          </cell>
          <cell r="DV198">
            <v>0</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row>
        <row r="199">
          <cell r="C199" t="str">
            <v>Q4 - 10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O199">
            <v>0</v>
          </cell>
          <cell r="CP199">
            <v>0</v>
          </cell>
          <cell r="CQ199">
            <v>0</v>
          </cell>
          <cell r="CR199">
            <v>0</v>
          </cell>
          <cell r="CS199">
            <v>0</v>
          </cell>
          <cell r="CT199">
            <v>0</v>
          </cell>
          <cell r="CU199">
            <v>0</v>
          </cell>
          <cell r="CV199">
            <v>0</v>
          </cell>
          <cell r="CX199">
            <v>0</v>
          </cell>
          <cell r="CY199">
            <v>0</v>
          </cell>
          <cell r="CZ199">
            <v>0</v>
          </cell>
          <cell r="DA199">
            <v>0</v>
          </cell>
          <cell r="DB199">
            <v>0</v>
          </cell>
          <cell r="DC199">
            <v>0</v>
          </cell>
          <cell r="DD199">
            <v>0</v>
          </cell>
          <cell r="DF199">
            <v>0</v>
          </cell>
          <cell r="DG199">
            <v>0</v>
          </cell>
          <cell r="DH199">
            <v>0</v>
          </cell>
          <cell r="DI199">
            <v>0</v>
          </cell>
          <cell r="DJ199">
            <v>0</v>
          </cell>
          <cell r="DK199">
            <v>0</v>
          </cell>
          <cell r="DM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row>
        <row r="200">
          <cell r="C200">
            <v>2004</v>
          </cell>
          <cell r="D200">
            <v>-1241321.75</v>
          </cell>
          <cell r="E200">
            <v>2288677.75</v>
          </cell>
          <cell r="F200">
            <v>2964409.1149999998</v>
          </cell>
          <cell r="G200">
            <v>-460562</v>
          </cell>
          <cell r="H200">
            <v>-3376.5</v>
          </cell>
          <cell r="I200">
            <v>50402873.799999997</v>
          </cell>
          <cell r="J200">
            <v>2619361.5350000006</v>
          </cell>
          <cell r="K200">
            <v>0</v>
          </cell>
          <cell r="L200">
            <v>1900372.01</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58470433.960000008</v>
          </cell>
          <cell r="AC200">
            <v>104566166.5</v>
          </cell>
          <cell r="AD200">
            <v>10572684.160000002</v>
          </cell>
          <cell r="AE200">
            <v>463938.5</v>
          </cell>
          <cell r="AF200">
            <v>46672091.299999997</v>
          </cell>
          <cell r="AG200">
            <v>39021.449999999997</v>
          </cell>
          <cell r="AH200">
            <v>0</v>
          </cell>
          <cell r="AO200">
            <v>162313901.90999997</v>
          </cell>
          <cell r="AQ200">
            <v>220784335.86999997</v>
          </cell>
          <cell r="AU200">
            <v>0</v>
          </cell>
          <cell r="AV200">
            <v>0</v>
          </cell>
          <cell r="AX200">
            <v>2508056.1800000002</v>
          </cell>
          <cell r="AY200">
            <v>111305.35500000001</v>
          </cell>
          <cell r="AZ200">
            <v>2619361.5350000006</v>
          </cell>
          <cell r="BB200">
            <v>2853103.76</v>
          </cell>
          <cell r="BC200">
            <v>111305.35500000001</v>
          </cell>
          <cell r="BD200">
            <v>0</v>
          </cell>
          <cell r="BE200">
            <v>0</v>
          </cell>
          <cell r="BF200">
            <v>2964409.1149999998</v>
          </cell>
          <cell r="BH200">
            <v>0</v>
          </cell>
          <cell r="BI200">
            <v>0</v>
          </cell>
          <cell r="BJ200">
            <v>0</v>
          </cell>
          <cell r="BK200">
            <v>0</v>
          </cell>
          <cell r="BL200">
            <v>0</v>
          </cell>
          <cell r="BM200">
            <v>0</v>
          </cell>
          <cell r="BN200">
            <v>0</v>
          </cell>
          <cell r="BP200">
            <v>12256003.67</v>
          </cell>
          <cell r="BQ200">
            <v>13143478.780000001</v>
          </cell>
          <cell r="BR200">
            <v>8989103.620000001</v>
          </cell>
          <cell r="BS200">
            <v>11445137.07</v>
          </cell>
          <cell r="BT200">
            <v>1332600.04</v>
          </cell>
          <cell r="BU200">
            <v>145745.5</v>
          </cell>
          <cell r="BV200">
            <v>1497810.46</v>
          </cell>
          <cell r="BW200">
            <v>693747.4</v>
          </cell>
          <cell r="BX200">
            <v>454093.92</v>
          </cell>
          <cell r="BY200">
            <v>445152.96</v>
          </cell>
          <cell r="BZ200">
            <v>0</v>
          </cell>
          <cell r="CA200">
            <v>0</v>
          </cell>
          <cell r="CB200">
            <v>0</v>
          </cell>
          <cell r="CC200">
            <v>50402873.420000002</v>
          </cell>
          <cell r="CE200">
            <v>2510525.94</v>
          </cell>
          <cell r="CF200">
            <v>752044.15</v>
          </cell>
          <cell r="CG200">
            <v>-1362197.7</v>
          </cell>
          <cell r="CH200">
            <v>1900372.39</v>
          </cell>
          <cell r="CP200">
            <v>95873446.330000013</v>
          </cell>
          <cell r="CQ200">
            <v>0</v>
          </cell>
          <cell r="CR200">
            <v>0</v>
          </cell>
          <cell r="CS200">
            <v>11606102.449999999</v>
          </cell>
          <cell r="CV200">
            <v>107479548.78000002</v>
          </cell>
          <cell r="CX200">
            <v>-2176338.7799999998</v>
          </cell>
          <cell r="CY200">
            <v>0</v>
          </cell>
          <cell r="CZ200">
            <v>0</v>
          </cell>
          <cell r="DA200">
            <v>0</v>
          </cell>
          <cell r="DB200">
            <v>-735311.44</v>
          </cell>
          <cell r="DD200">
            <v>-2911650.22</v>
          </cell>
          <cell r="DF200">
            <v>-1732.06</v>
          </cell>
          <cell r="DG200">
            <v>0</v>
          </cell>
          <cell r="DI200">
            <v>0</v>
          </cell>
          <cell r="DK200">
            <v>-1732.06</v>
          </cell>
          <cell r="DM200">
            <v>104566166.50000003</v>
          </cell>
          <cell r="DO200">
            <v>8463882.8499999996</v>
          </cell>
          <cell r="DP200">
            <v>0</v>
          </cell>
          <cell r="DQ200">
            <v>0</v>
          </cell>
          <cell r="DR200">
            <v>0</v>
          </cell>
          <cell r="DS200">
            <v>869284.31</v>
          </cell>
          <cell r="DT200">
            <v>0</v>
          </cell>
          <cell r="DU200">
            <v>0</v>
          </cell>
          <cell r="DV200">
            <v>0</v>
          </cell>
          <cell r="DX200">
            <v>0</v>
          </cell>
          <cell r="DY200">
            <v>0</v>
          </cell>
          <cell r="DZ200">
            <v>0</v>
          </cell>
          <cell r="EA200">
            <v>9333167.160000002</v>
          </cell>
          <cell r="EE200">
            <v>2853103.76</v>
          </cell>
          <cell r="EF200">
            <v>111305.35500000001</v>
          </cell>
          <cell r="EG200">
            <v>0</v>
          </cell>
          <cell r="EH200">
            <v>0</v>
          </cell>
          <cell r="EI200">
            <v>0</v>
          </cell>
          <cell r="EJ200">
            <v>0</v>
          </cell>
          <cell r="EK200">
            <v>0</v>
          </cell>
          <cell r="EM200">
            <v>2964409.1149999998</v>
          </cell>
          <cell r="EO200">
            <v>0</v>
          </cell>
          <cell r="EP200">
            <v>0</v>
          </cell>
          <cell r="EQ200">
            <v>0</v>
          </cell>
          <cell r="ER200">
            <v>0</v>
          </cell>
          <cell r="ES200">
            <v>0</v>
          </cell>
          <cell r="ET200">
            <v>0</v>
          </cell>
          <cell r="EV200">
            <v>0</v>
          </cell>
        </row>
        <row r="201">
          <cell r="C201">
            <v>2005</v>
          </cell>
          <cell r="D201">
            <v>-3643359.5</v>
          </cell>
          <cell r="E201">
            <v>-72714.850000000559</v>
          </cell>
          <cell r="F201">
            <v>5433721.7550000008</v>
          </cell>
          <cell r="G201">
            <v>-372447</v>
          </cell>
          <cell r="H201">
            <v>-6205.9</v>
          </cell>
          <cell r="I201">
            <v>10496978.149999999</v>
          </cell>
          <cell r="J201">
            <v>41107280.864999995</v>
          </cell>
          <cell r="K201">
            <v>-79376.11</v>
          </cell>
          <cell r="L201">
            <v>1475717.2</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54339594.609999985</v>
          </cell>
          <cell r="AC201">
            <v>151297562.56999999</v>
          </cell>
          <cell r="AD201">
            <v>14164626.379999999</v>
          </cell>
          <cell r="AE201">
            <v>378652.9</v>
          </cell>
          <cell r="AF201">
            <v>69661941.650000006</v>
          </cell>
          <cell r="AG201">
            <v>48165.599999999999</v>
          </cell>
          <cell r="AH201">
            <v>0</v>
          </cell>
          <cell r="AO201">
            <v>235550949.10000002</v>
          </cell>
          <cell r="AQ201">
            <v>289890543.71000004</v>
          </cell>
          <cell r="AU201">
            <v>40546052.240000002</v>
          </cell>
          <cell r="AV201">
            <v>0</v>
          </cell>
          <cell r="AX201">
            <v>535669.66</v>
          </cell>
          <cell r="AY201">
            <v>25558.964999999997</v>
          </cell>
          <cell r="AZ201">
            <v>41107280.864999995</v>
          </cell>
          <cell r="BB201">
            <v>5107146.63</v>
          </cell>
          <cell r="BC201">
            <v>25558.964999999997</v>
          </cell>
          <cell r="BD201">
            <v>301016.15999999997</v>
          </cell>
          <cell r="BE201">
            <v>0</v>
          </cell>
          <cell r="BF201">
            <v>5433721.7550000008</v>
          </cell>
          <cell r="BH201">
            <v>65098090.079999998</v>
          </cell>
          <cell r="BI201">
            <v>1281955.8</v>
          </cell>
          <cell r="BJ201">
            <v>0</v>
          </cell>
          <cell r="BK201">
            <v>3281895.77</v>
          </cell>
          <cell r="BL201">
            <v>0</v>
          </cell>
          <cell r="BM201">
            <v>0</v>
          </cell>
          <cell r="BN201">
            <v>69661941.650000006</v>
          </cell>
          <cell r="BP201">
            <v>7134620.9200000009</v>
          </cell>
          <cell r="BQ201">
            <v>0</v>
          </cell>
          <cell r="BR201">
            <v>0</v>
          </cell>
          <cell r="BS201">
            <v>1707023.63</v>
          </cell>
          <cell r="BT201">
            <v>0</v>
          </cell>
          <cell r="BU201">
            <v>0</v>
          </cell>
          <cell r="BV201">
            <v>0</v>
          </cell>
          <cell r="BW201">
            <v>0</v>
          </cell>
          <cell r="BX201">
            <v>12136.32</v>
          </cell>
          <cell r="BY201">
            <v>1000729.6</v>
          </cell>
          <cell r="BZ201">
            <v>134779.68</v>
          </cell>
          <cell r="CA201">
            <v>507688</v>
          </cell>
          <cell r="CB201">
            <v>0</v>
          </cell>
          <cell r="CC201">
            <v>10496978.149999999</v>
          </cell>
          <cell r="CE201">
            <v>788791</v>
          </cell>
          <cell r="CF201">
            <v>573872</v>
          </cell>
          <cell r="CG201">
            <v>113054.2</v>
          </cell>
          <cell r="CH201">
            <v>1475717.2</v>
          </cell>
          <cell r="CP201">
            <v>133640306.03</v>
          </cell>
          <cell r="CQ201">
            <v>11570924.640000002</v>
          </cell>
          <cell r="CR201">
            <v>270992.3</v>
          </cell>
          <cell r="CS201">
            <v>13631606.459999997</v>
          </cell>
          <cell r="CV201">
            <v>159113829.43000001</v>
          </cell>
          <cell r="CX201">
            <v>-1914562.48</v>
          </cell>
          <cell r="CY201">
            <v>-5633265.1600000001</v>
          </cell>
          <cell r="CZ201">
            <v>0</v>
          </cell>
          <cell r="DA201">
            <v>4014.62</v>
          </cell>
          <cell r="DB201">
            <v>-252211.54</v>
          </cell>
          <cell r="DD201">
            <v>-7796024.5599999987</v>
          </cell>
          <cell r="DF201">
            <v>-20242.3</v>
          </cell>
          <cell r="DG201">
            <v>0</v>
          </cell>
          <cell r="DI201">
            <v>0</v>
          </cell>
          <cell r="DK201">
            <v>-20242.3</v>
          </cell>
          <cell r="DM201">
            <v>151297562.56999999</v>
          </cell>
          <cell r="DO201">
            <v>9874931.8800000008</v>
          </cell>
          <cell r="DP201">
            <v>956119.24</v>
          </cell>
          <cell r="DQ201">
            <v>21304.2</v>
          </cell>
          <cell r="DR201">
            <v>1001336.71</v>
          </cell>
          <cell r="DS201">
            <v>961966.55</v>
          </cell>
          <cell r="DT201">
            <v>1281955.8</v>
          </cell>
          <cell r="DU201">
            <v>0</v>
          </cell>
          <cell r="DV201">
            <v>0</v>
          </cell>
          <cell r="DX201">
            <v>67012</v>
          </cell>
          <cell r="DY201">
            <v>0</v>
          </cell>
          <cell r="DZ201">
            <v>0</v>
          </cell>
          <cell r="EA201">
            <v>14164626.379999999</v>
          </cell>
          <cell r="EE201">
            <v>5107146.63</v>
          </cell>
          <cell r="EF201">
            <v>25558.964999999997</v>
          </cell>
          <cell r="EG201">
            <v>301016.15999999997</v>
          </cell>
          <cell r="EH201">
            <v>0</v>
          </cell>
          <cell r="EI201">
            <v>0</v>
          </cell>
          <cell r="EJ201">
            <v>0</v>
          </cell>
          <cell r="EK201">
            <v>0</v>
          </cell>
          <cell r="EM201">
            <v>5433721.7550000008</v>
          </cell>
          <cell r="EO201">
            <v>-3643359.5</v>
          </cell>
          <cell r="EP201">
            <v>0</v>
          </cell>
          <cell r="EQ201">
            <v>0</v>
          </cell>
          <cell r="ER201">
            <v>0</v>
          </cell>
          <cell r="ES201">
            <v>-3643359.5</v>
          </cell>
          <cell r="ET201">
            <v>0</v>
          </cell>
          <cell r="EV201">
            <v>0</v>
          </cell>
        </row>
        <row r="202">
          <cell r="C202">
            <v>2006</v>
          </cell>
          <cell r="D202">
            <v>17815591.23</v>
          </cell>
          <cell r="E202">
            <v>28813134.800000004</v>
          </cell>
          <cell r="F202">
            <v>5396405.6449999968</v>
          </cell>
          <cell r="G202">
            <v>-481653</v>
          </cell>
          <cell r="H202">
            <v>-2473.8200000000002</v>
          </cell>
          <cell r="I202">
            <v>1.1200000000000001</v>
          </cell>
          <cell r="J202">
            <v>26748893.515000001</v>
          </cell>
          <cell r="K202">
            <v>331.16</v>
          </cell>
          <cell r="L202">
            <v>558151.38</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78848382.029999986</v>
          </cell>
          <cell r="AC202">
            <v>97894137.849999949</v>
          </cell>
          <cell r="AD202">
            <v>12552942.120000001</v>
          </cell>
          <cell r="AE202">
            <v>484126.82</v>
          </cell>
          <cell r="AF202">
            <v>48808936.020000003</v>
          </cell>
          <cell r="AG202">
            <v>28248.48</v>
          </cell>
          <cell r="AH202">
            <v>0</v>
          </cell>
          <cell r="AO202">
            <v>159768391.28999996</v>
          </cell>
          <cell r="AQ202">
            <v>238616773.31999999</v>
          </cell>
          <cell r="AU202">
            <v>26542837.329999998</v>
          </cell>
          <cell r="AV202">
            <v>69.739999999999995</v>
          </cell>
          <cell r="AX202">
            <v>196364.59</v>
          </cell>
          <cell r="AY202">
            <v>9621.8549999999977</v>
          </cell>
          <cell r="AZ202">
            <v>26748893.514999997</v>
          </cell>
          <cell r="BB202">
            <v>5211330.7</v>
          </cell>
          <cell r="BC202">
            <v>9621.8549999999977</v>
          </cell>
          <cell r="BD202">
            <v>122566.09</v>
          </cell>
          <cell r="BE202">
            <v>52887</v>
          </cell>
          <cell r="BF202">
            <v>5396405.6449999977</v>
          </cell>
          <cell r="BH202">
            <v>39337516.699999996</v>
          </cell>
          <cell r="BI202">
            <v>6501407.8499999996</v>
          </cell>
          <cell r="BJ202">
            <v>86302.66</v>
          </cell>
          <cell r="BK202">
            <v>2587019.36</v>
          </cell>
          <cell r="BL202">
            <v>296689.45</v>
          </cell>
          <cell r="BM202">
            <v>0</v>
          </cell>
          <cell r="BN202">
            <v>48808936.020000003</v>
          </cell>
          <cell r="BP202">
            <v>0</v>
          </cell>
          <cell r="BQ202">
            <v>0</v>
          </cell>
          <cell r="BR202">
            <v>0</v>
          </cell>
          <cell r="BS202">
            <v>0</v>
          </cell>
          <cell r="BT202">
            <v>0</v>
          </cell>
          <cell r="BU202">
            <v>0</v>
          </cell>
          <cell r="BV202">
            <v>0</v>
          </cell>
          <cell r="BW202">
            <v>0</v>
          </cell>
          <cell r="BX202">
            <v>0</v>
          </cell>
          <cell r="BY202">
            <v>0</v>
          </cell>
          <cell r="BZ202">
            <v>0</v>
          </cell>
          <cell r="CA202">
            <v>0</v>
          </cell>
          <cell r="CB202">
            <v>1.1200000000000001</v>
          </cell>
          <cell r="CC202">
            <v>1.1200000000000001</v>
          </cell>
          <cell r="CE202">
            <v>1234680.31</v>
          </cell>
          <cell r="CF202">
            <v>573615.75</v>
          </cell>
          <cell r="CG202">
            <v>-1250144.68</v>
          </cell>
          <cell r="CH202">
            <v>558151.38</v>
          </cell>
          <cell r="CP202">
            <v>84439926.839999959</v>
          </cell>
          <cell r="CQ202">
            <v>2979624.8</v>
          </cell>
          <cell r="CR202">
            <v>232864.79</v>
          </cell>
          <cell r="CS202">
            <v>12109214.890000001</v>
          </cell>
          <cell r="CV202">
            <v>99761631.319999978</v>
          </cell>
          <cell r="CX202">
            <v>-1399928.09</v>
          </cell>
          <cell r="CY202">
            <v>-512928.15</v>
          </cell>
          <cell r="CZ202">
            <v>-56672.71</v>
          </cell>
          <cell r="DA202">
            <v>6331.63</v>
          </cell>
          <cell r="DB202">
            <v>0</v>
          </cell>
          <cell r="DD202">
            <v>-1963197.32</v>
          </cell>
          <cell r="DF202">
            <v>87992.85</v>
          </cell>
          <cell r="DG202">
            <v>7711</v>
          </cell>
          <cell r="DI202">
            <v>0</v>
          </cell>
          <cell r="DK202">
            <v>95703.85</v>
          </cell>
          <cell r="DM202">
            <v>97894137.849999949</v>
          </cell>
          <cell r="DO202">
            <v>8552910.8699999992</v>
          </cell>
          <cell r="DP202">
            <v>265899.61</v>
          </cell>
          <cell r="DQ202">
            <v>17944.87</v>
          </cell>
          <cell r="DR202">
            <v>1424440.95</v>
          </cell>
          <cell r="DS202">
            <v>989388.82</v>
          </cell>
          <cell r="DT202">
            <v>1097946</v>
          </cell>
          <cell r="DU202">
            <v>122779</v>
          </cell>
          <cell r="DV202">
            <v>2877</v>
          </cell>
          <cell r="DX202">
            <v>72198</v>
          </cell>
          <cell r="DY202">
            <v>6557</v>
          </cell>
          <cell r="DZ202">
            <v>0</v>
          </cell>
          <cell r="EA202">
            <v>12552942.120000001</v>
          </cell>
          <cell r="EE202">
            <v>5211330.7</v>
          </cell>
          <cell r="EF202">
            <v>9621.8549999999977</v>
          </cell>
          <cell r="EG202">
            <v>122566.09</v>
          </cell>
          <cell r="EH202">
            <v>27846.12</v>
          </cell>
          <cell r="EI202">
            <v>18392.400000000001</v>
          </cell>
          <cell r="EJ202">
            <v>6648.48</v>
          </cell>
          <cell r="EK202">
            <v>0</v>
          </cell>
          <cell r="EM202">
            <v>5396405.6449999977</v>
          </cell>
          <cell r="EO202">
            <v>13307315.380000001</v>
          </cell>
          <cell r="EP202">
            <v>324399</v>
          </cell>
          <cell r="EQ202">
            <v>0</v>
          </cell>
          <cell r="ER202">
            <v>4183876.85</v>
          </cell>
          <cell r="ES202">
            <v>17815591.23</v>
          </cell>
          <cell r="ET202">
            <v>2963685</v>
          </cell>
          <cell r="EV202">
            <v>0</v>
          </cell>
        </row>
        <row r="203">
          <cell r="C203">
            <v>2007</v>
          </cell>
          <cell r="D203">
            <v>-11400471.73000001</v>
          </cell>
          <cell r="E203">
            <v>21975593.199999999</v>
          </cell>
          <cell r="F203">
            <v>5096064.2250000015</v>
          </cell>
          <cell r="G203">
            <v>-216990</v>
          </cell>
          <cell r="H203">
            <v>-331.72</v>
          </cell>
          <cell r="I203">
            <v>-53084.5</v>
          </cell>
          <cell r="J203">
            <v>20649707.385000005</v>
          </cell>
          <cell r="K203">
            <v>7529.1600000000053</v>
          </cell>
          <cell r="L203">
            <v>537668.80999999854</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36595684.829999991</v>
          </cell>
          <cell r="AC203">
            <v>93142131.819999978</v>
          </cell>
          <cell r="AD203">
            <v>10100180.640000002</v>
          </cell>
          <cell r="AE203">
            <v>217321.72</v>
          </cell>
          <cell r="AF203">
            <v>46740500.840000004</v>
          </cell>
          <cell r="AG203">
            <v>28069.100000000002</v>
          </cell>
          <cell r="AH203">
            <v>0</v>
          </cell>
          <cell r="AO203">
            <v>150228204.11999997</v>
          </cell>
          <cell r="AQ203">
            <v>186823888.94999999</v>
          </cell>
          <cell r="AU203">
            <v>19914793.899999999</v>
          </cell>
          <cell r="AV203">
            <v>18185.080000000002</v>
          </cell>
          <cell r="AW203">
            <v>0</v>
          </cell>
          <cell r="AX203">
            <v>678655.65000000014</v>
          </cell>
          <cell r="AY203">
            <v>38072.755000000005</v>
          </cell>
          <cell r="AZ203">
            <v>20649707.385000002</v>
          </cell>
          <cell r="BB203">
            <v>4960322.3500000006</v>
          </cell>
          <cell r="BC203">
            <v>38072.755000000005</v>
          </cell>
          <cell r="BD203">
            <v>61177.62</v>
          </cell>
          <cell r="BE203">
            <v>36491.5</v>
          </cell>
          <cell r="BF203">
            <v>5096064.2250000015</v>
          </cell>
          <cell r="BH203">
            <v>41098827.31000001</v>
          </cell>
          <cell r="BI203">
            <v>4157860.5700000003</v>
          </cell>
          <cell r="BJ203">
            <v>48680.49</v>
          </cell>
          <cell r="BK203">
            <v>860319.51</v>
          </cell>
          <cell r="BL203">
            <v>304208.43</v>
          </cell>
          <cell r="BM203">
            <v>270604.53000000003</v>
          </cell>
          <cell r="BN203">
            <v>46740500.840000004</v>
          </cell>
          <cell r="BP203">
            <v>0</v>
          </cell>
          <cell r="BQ203">
            <v>0</v>
          </cell>
          <cell r="BR203">
            <v>0</v>
          </cell>
          <cell r="BS203">
            <v>0</v>
          </cell>
          <cell r="BT203">
            <v>0</v>
          </cell>
          <cell r="BU203">
            <v>0</v>
          </cell>
          <cell r="BV203">
            <v>-53084.5</v>
          </cell>
          <cell r="BW203">
            <v>0</v>
          </cell>
          <cell r="BX203">
            <v>0</v>
          </cell>
          <cell r="BY203">
            <v>0</v>
          </cell>
          <cell r="BZ203">
            <v>0</v>
          </cell>
          <cell r="CA203">
            <v>0</v>
          </cell>
          <cell r="CB203">
            <v>0</v>
          </cell>
          <cell r="CC203">
            <v>-53084.5</v>
          </cell>
          <cell r="CE203">
            <v>1585280.87</v>
          </cell>
          <cell r="CF203">
            <v>259706.2</v>
          </cell>
          <cell r="CG203">
            <v>-1307318.26</v>
          </cell>
          <cell r="CH203">
            <v>537668.80999999994</v>
          </cell>
          <cell r="CP203">
            <v>70338102.329999983</v>
          </cell>
          <cell r="CQ203">
            <v>12658135.75</v>
          </cell>
          <cell r="CR203">
            <v>47833.31</v>
          </cell>
          <cell r="CS203">
            <v>11248049.169999998</v>
          </cell>
          <cell r="CT203">
            <v>0</v>
          </cell>
          <cell r="CU203">
            <v>0</v>
          </cell>
          <cell r="CV203">
            <v>94292120.559999987</v>
          </cell>
          <cell r="CX203">
            <v>199455.23999999996</v>
          </cell>
          <cell r="CY203">
            <v>-1504310.05</v>
          </cell>
          <cell r="CZ203">
            <v>-4516.57</v>
          </cell>
          <cell r="DA203">
            <v>0</v>
          </cell>
          <cell r="DB203">
            <v>-79171.95</v>
          </cell>
          <cell r="DC203">
            <v>0</v>
          </cell>
          <cell r="DD203">
            <v>-1388543.33</v>
          </cell>
          <cell r="DF203">
            <v>229903.55</v>
          </cell>
          <cell r="DG203">
            <v>8651.0400000000009</v>
          </cell>
          <cell r="DH203">
            <v>0</v>
          </cell>
          <cell r="DI203">
            <v>0</v>
          </cell>
          <cell r="DJ203">
            <v>0</v>
          </cell>
          <cell r="DK203">
            <v>238554.59</v>
          </cell>
          <cell r="DM203">
            <v>93142131.819999993</v>
          </cell>
          <cell r="DO203">
            <v>6765805.4399999985</v>
          </cell>
          <cell r="DP203">
            <v>1027465.66</v>
          </cell>
          <cell r="DQ203">
            <v>4258.92</v>
          </cell>
          <cell r="DR203">
            <v>0</v>
          </cell>
          <cell r="DS203">
            <v>984745.62000000011</v>
          </cell>
          <cell r="DT203">
            <v>1179154</v>
          </cell>
          <cell r="DU203">
            <v>92907</v>
          </cell>
          <cell r="DV203">
            <v>1526</v>
          </cell>
          <cell r="DW203">
            <v>0</v>
          </cell>
          <cell r="DX203">
            <v>29715</v>
          </cell>
          <cell r="DY203">
            <v>5353</v>
          </cell>
          <cell r="DZ203">
            <v>9250</v>
          </cell>
          <cell r="EA203">
            <v>10100180.640000001</v>
          </cell>
          <cell r="EE203">
            <v>4960322.3500000006</v>
          </cell>
          <cell r="EF203">
            <v>38072.755000000005</v>
          </cell>
          <cell r="EG203">
            <v>61177.62</v>
          </cell>
          <cell r="EH203">
            <v>0</v>
          </cell>
          <cell r="EI203">
            <v>0</v>
          </cell>
          <cell r="EJ203">
            <v>0</v>
          </cell>
          <cell r="EK203">
            <v>36491.5</v>
          </cell>
          <cell r="EM203">
            <v>5096064.2250000015</v>
          </cell>
          <cell r="EO203">
            <v>7585235.3499999987</v>
          </cell>
          <cell r="EP203">
            <v>-1923.3000000000002</v>
          </cell>
          <cell r="EQ203">
            <v>-12273.01</v>
          </cell>
          <cell r="ER203">
            <v>-18971510.780000009</v>
          </cell>
          <cell r="ES203">
            <v>-11400471.74000001</v>
          </cell>
          <cell r="ET203">
            <v>-17155876.960000012</v>
          </cell>
          <cell r="EV203">
            <v>0</v>
          </cell>
        </row>
        <row r="204">
          <cell r="C204">
            <v>2008</v>
          </cell>
          <cell r="D204">
            <v>7903566.2199999988</v>
          </cell>
          <cell r="E204">
            <v>24067174.540000003</v>
          </cell>
          <cell r="F204">
            <v>7287663.0350000001</v>
          </cell>
          <cell r="G204">
            <v>0</v>
          </cell>
          <cell r="H204">
            <v>0</v>
          </cell>
          <cell r="I204">
            <v>0</v>
          </cell>
          <cell r="J204">
            <v>9533600.5250000004</v>
          </cell>
          <cell r="K204">
            <v>0</v>
          </cell>
          <cell r="L204">
            <v>7140993.3499999987</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55932997.669999994</v>
          </cell>
          <cell r="AC204">
            <v>124055891.12000003</v>
          </cell>
          <cell r="AD204">
            <v>12754545.35</v>
          </cell>
          <cell r="AE204">
            <v>0</v>
          </cell>
          <cell r="AF204">
            <v>74342682.540000007</v>
          </cell>
          <cell r="AG204">
            <v>22164.75</v>
          </cell>
          <cell r="AH204">
            <v>0</v>
          </cell>
          <cell r="AI204">
            <v>0</v>
          </cell>
          <cell r="AJ204">
            <v>0</v>
          </cell>
          <cell r="AK204">
            <v>0</v>
          </cell>
          <cell r="AL204">
            <v>0</v>
          </cell>
          <cell r="AM204">
            <v>0</v>
          </cell>
          <cell r="AN204">
            <v>0</v>
          </cell>
          <cell r="AO204">
            <v>211175283.76000002</v>
          </cell>
          <cell r="AQ204">
            <v>267108281.43000004</v>
          </cell>
          <cell r="AU204">
            <v>9366249.1699999999</v>
          </cell>
          <cell r="AV204">
            <v>0</v>
          </cell>
          <cell r="AW204">
            <v>0</v>
          </cell>
          <cell r="AX204">
            <v>152043.55999999997</v>
          </cell>
          <cell r="AY204">
            <v>15307.795000000004</v>
          </cell>
          <cell r="AZ204">
            <v>9533600.5250000004</v>
          </cell>
          <cell r="BB204">
            <v>4026774.6700000009</v>
          </cell>
          <cell r="BC204">
            <v>15307.795000000004</v>
          </cell>
          <cell r="BD204">
            <v>3245580.5700000003</v>
          </cell>
          <cell r="BE204">
            <v>0</v>
          </cell>
          <cell r="BF204">
            <v>7287663.0349999983</v>
          </cell>
          <cell r="BH204">
            <v>32199230.309999999</v>
          </cell>
          <cell r="BI204">
            <v>28992591.620000005</v>
          </cell>
          <cell r="BJ204">
            <v>8632239.7400000002</v>
          </cell>
          <cell r="BK204">
            <v>513222.61000000004</v>
          </cell>
          <cell r="BL204">
            <v>641686.38</v>
          </cell>
          <cell r="BM204">
            <v>3363711.88</v>
          </cell>
          <cell r="BN204">
            <v>74342682.540000007</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E204">
            <v>6677029.7000000002</v>
          </cell>
          <cell r="CF204">
            <v>366473.25</v>
          </cell>
          <cell r="CG204">
            <v>97490.4</v>
          </cell>
          <cell r="CH204">
            <v>7140993.3500000006</v>
          </cell>
          <cell r="CP204">
            <v>86894494.679999992</v>
          </cell>
          <cell r="CQ204">
            <v>27161359.300000001</v>
          </cell>
          <cell r="CR204">
            <v>0</v>
          </cell>
          <cell r="CS204">
            <v>14256904.640000001</v>
          </cell>
          <cell r="CT204">
            <v>0</v>
          </cell>
          <cell r="CU204">
            <v>0</v>
          </cell>
          <cell r="CV204">
            <v>128312758.62</v>
          </cell>
          <cell r="CX204">
            <v>-1077414.04</v>
          </cell>
          <cell r="CY204">
            <v>-3263503.8699999996</v>
          </cell>
          <cell r="CZ204">
            <v>0</v>
          </cell>
          <cell r="DA204">
            <v>0</v>
          </cell>
          <cell r="DB204">
            <v>-164171.53</v>
          </cell>
          <cell r="DC204">
            <v>0</v>
          </cell>
          <cell r="DD204">
            <v>-4505089.4400000004</v>
          </cell>
          <cell r="DF204">
            <v>245887.21</v>
          </cell>
          <cell r="DG204">
            <v>2145.4499999999998</v>
          </cell>
          <cell r="DH204">
            <v>0</v>
          </cell>
          <cell r="DI204">
            <v>189.28</v>
          </cell>
          <cell r="DJ204">
            <v>0</v>
          </cell>
          <cell r="DK204">
            <v>248221.93999999997</v>
          </cell>
          <cell r="DM204">
            <v>124055891.12</v>
          </cell>
          <cell r="DO204">
            <v>7693607.29</v>
          </cell>
          <cell r="DP204">
            <v>2056202.7300000002</v>
          </cell>
          <cell r="DQ204">
            <v>0</v>
          </cell>
          <cell r="DR204">
            <v>0</v>
          </cell>
          <cell r="DS204">
            <v>1268630.33</v>
          </cell>
          <cell r="DT204">
            <v>784182</v>
          </cell>
          <cell r="DU204">
            <v>592132</v>
          </cell>
          <cell r="DV204">
            <v>248157</v>
          </cell>
          <cell r="DW204">
            <v>0</v>
          </cell>
          <cell r="DX204">
            <v>16209</v>
          </cell>
          <cell r="DY204">
            <v>13267</v>
          </cell>
          <cell r="DZ204">
            <v>82158</v>
          </cell>
          <cell r="EA204">
            <v>12754545.35</v>
          </cell>
          <cell r="EE204">
            <v>4026774.6700000009</v>
          </cell>
          <cell r="EF204">
            <v>15307.795000000004</v>
          </cell>
          <cell r="EG204">
            <v>3152954.97</v>
          </cell>
          <cell r="EH204">
            <v>0</v>
          </cell>
          <cell r="EI204">
            <v>0</v>
          </cell>
          <cell r="EJ204">
            <v>0</v>
          </cell>
          <cell r="EK204">
            <v>0</v>
          </cell>
          <cell r="EL204">
            <v>0</v>
          </cell>
          <cell r="EM204">
            <v>7195037.4349999987</v>
          </cell>
          <cell r="EO204">
            <v>6252237.1500000004</v>
          </cell>
          <cell r="EP204">
            <v>0</v>
          </cell>
          <cell r="EQ204">
            <v>5610.32</v>
          </cell>
          <cell r="ER204">
            <v>1645718.7499999963</v>
          </cell>
          <cell r="ES204">
            <v>7903566.2199999951</v>
          </cell>
          <cell r="ET204">
            <v>5600113.4999999991</v>
          </cell>
          <cell r="EV204">
            <v>271774.84000000003</v>
          </cell>
        </row>
        <row r="205">
          <cell r="C205">
            <v>2009</v>
          </cell>
          <cell r="D205">
            <v>22090859.360000003</v>
          </cell>
          <cell r="E205">
            <v>50093668.109999999</v>
          </cell>
          <cell r="F205">
            <v>8607947.25</v>
          </cell>
          <cell r="G205">
            <v>0</v>
          </cell>
          <cell r="H205">
            <v>0</v>
          </cell>
          <cell r="I205">
            <v>294.34000000000003</v>
          </cell>
          <cell r="J205">
            <v>10061348.26</v>
          </cell>
          <cell r="K205">
            <v>0</v>
          </cell>
          <cell r="L205">
            <v>506788.49</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91360905.809999987</v>
          </cell>
          <cell r="AC205">
            <v>38762091.609999992</v>
          </cell>
          <cell r="AD205">
            <v>5965905.7200000007</v>
          </cell>
          <cell r="AE205">
            <v>0</v>
          </cell>
          <cell r="AF205">
            <v>29759449.340000004</v>
          </cell>
          <cell r="AG205">
            <v>0</v>
          </cell>
          <cell r="AH205">
            <v>0</v>
          </cell>
          <cell r="AI205">
            <v>0</v>
          </cell>
          <cell r="AJ205">
            <v>0</v>
          </cell>
          <cell r="AK205">
            <v>0</v>
          </cell>
          <cell r="AL205">
            <v>0</v>
          </cell>
          <cell r="AM205">
            <v>0</v>
          </cell>
          <cell r="AN205">
            <v>0</v>
          </cell>
          <cell r="AO205">
            <v>74487446.669999972</v>
          </cell>
          <cell r="AQ205">
            <v>165848352.47999999</v>
          </cell>
          <cell r="AU205">
            <v>9582407.839999998</v>
          </cell>
          <cell r="AV205">
            <v>0</v>
          </cell>
          <cell r="AW205">
            <v>-1.38</v>
          </cell>
          <cell r="AX205">
            <v>439776.61999999994</v>
          </cell>
          <cell r="AY205">
            <v>39165.18</v>
          </cell>
          <cell r="AZ205">
            <v>10061348.259999998</v>
          </cell>
          <cell r="BB205">
            <v>4486259.3800000008</v>
          </cell>
          <cell r="BC205">
            <v>39165.18</v>
          </cell>
          <cell r="BD205">
            <v>4082522.6900000004</v>
          </cell>
          <cell r="BE205">
            <v>0</v>
          </cell>
          <cell r="BF205">
            <v>8607947.2499999981</v>
          </cell>
          <cell r="BH205">
            <v>15163616.099999998</v>
          </cell>
          <cell r="BI205">
            <v>4739585.4800000004</v>
          </cell>
          <cell r="BJ205">
            <v>8717258.0800000019</v>
          </cell>
          <cell r="BK205">
            <v>766681.41999999993</v>
          </cell>
          <cell r="BL205">
            <v>69288.579999999987</v>
          </cell>
          <cell r="BM205">
            <v>303019.67999999993</v>
          </cell>
          <cell r="BN205">
            <v>29759449.340000004</v>
          </cell>
          <cell r="BP205">
            <v>0</v>
          </cell>
          <cell r="BQ205">
            <v>0</v>
          </cell>
          <cell r="BR205">
            <v>294.34000000000003</v>
          </cell>
          <cell r="BS205">
            <v>0</v>
          </cell>
          <cell r="BT205">
            <v>0</v>
          </cell>
          <cell r="BU205">
            <v>0</v>
          </cell>
          <cell r="BV205">
            <v>0</v>
          </cell>
          <cell r="BW205">
            <v>0</v>
          </cell>
          <cell r="BX205">
            <v>0</v>
          </cell>
          <cell r="BY205">
            <v>0</v>
          </cell>
          <cell r="BZ205">
            <v>0</v>
          </cell>
          <cell r="CA205">
            <v>0</v>
          </cell>
          <cell r="CB205">
            <v>0</v>
          </cell>
          <cell r="CC205">
            <v>294.34000000000003</v>
          </cell>
          <cell r="CE205">
            <v>474161.55</v>
          </cell>
          <cell r="CF205">
            <v>548081.64</v>
          </cell>
          <cell r="CG205">
            <v>-515454.69999999995</v>
          </cell>
          <cell r="CH205">
            <v>506788.49</v>
          </cell>
          <cell r="CP205">
            <v>30618162.050000001</v>
          </cell>
          <cell r="CQ205">
            <v>10227842.300000001</v>
          </cell>
          <cell r="CR205">
            <v>0</v>
          </cell>
          <cell r="CS205">
            <v>0</v>
          </cell>
          <cell r="CT205">
            <v>669480.44999999995</v>
          </cell>
          <cell r="CU205">
            <v>0</v>
          </cell>
          <cell r="CV205">
            <v>41515484.799999997</v>
          </cell>
          <cell r="CX205">
            <v>-490373.43</v>
          </cell>
          <cell r="CY205">
            <v>-2376345.77</v>
          </cell>
          <cell r="CZ205">
            <v>0</v>
          </cell>
          <cell r="DA205">
            <v>0</v>
          </cell>
          <cell r="DB205">
            <v>0</v>
          </cell>
          <cell r="DC205">
            <v>-102020.44</v>
          </cell>
          <cell r="DD205">
            <v>-2968739.6400000006</v>
          </cell>
          <cell r="DF205">
            <v>214427.94999999998</v>
          </cell>
          <cell r="DG205">
            <v>889.83</v>
          </cell>
          <cell r="DH205">
            <v>28.67</v>
          </cell>
          <cell r="DI205">
            <v>0</v>
          </cell>
          <cell r="DJ205">
            <v>0</v>
          </cell>
          <cell r="DK205">
            <v>215346.44999999998</v>
          </cell>
          <cell r="DM205">
            <v>38762091.609999999</v>
          </cell>
          <cell r="DO205">
            <v>3449474.0299999993</v>
          </cell>
          <cell r="DP205">
            <v>1323450.3700000003</v>
          </cell>
          <cell r="DQ205">
            <v>81147.319999999992</v>
          </cell>
          <cell r="DR205">
            <v>0</v>
          </cell>
          <cell r="DS205">
            <v>0</v>
          </cell>
          <cell r="DT205">
            <v>544363</v>
          </cell>
          <cell r="DU205">
            <v>124660</v>
          </cell>
          <cell r="DV205">
            <v>384432</v>
          </cell>
          <cell r="DW205">
            <v>0</v>
          </cell>
          <cell r="DX205">
            <v>30574</v>
          </cell>
          <cell r="DY205">
            <v>5162</v>
          </cell>
          <cell r="DZ205">
            <v>22643</v>
          </cell>
          <cell r="EA205">
            <v>5965905.7199999997</v>
          </cell>
          <cell r="EE205">
            <v>4486259.3800000008</v>
          </cell>
          <cell r="EF205">
            <v>39165.18</v>
          </cell>
          <cell r="EG205">
            <v>4082522.6900000004</v>
          </cell>
          <cell r="EH205">
            <v>0</v>
          </cell>
          <cell r="EI205">
            <v>0</v>
          </cell>
          <cell r="EJ205">
            <v>0</v>
          </cell>
          <cell r="EK205">
            <v>0</v>
          </cell>
          <cell r="EL205">
            <v>0</v>
          </cell>
          <cell r="EM205">
            <v>8607947.2499999981</v>
          </cell>
          <cell r="EO205">
            <v>19024477.539999999</v>
          </cell>
          <cell r="EP205">
            <v>0</v>
          </cell>
          <cell r="EQ205">
            <v>-53677.889999999978</v>
          </cell>
          <cell r="ER205">
            <v>3120059.71</v>
          </cell>
          <cell r="ES205">
            <v>22090859.360000003</v>
          </cell>
          <cell r="ET205">
            <v>14058119.18</v>
          </cell>
          <cell r="EV205">
            <v>0</v>
          </cell>
        </row>
        <row r="206">
          <cell r="C206">
            <v>2010</v>
          </cell>
          <cell r="D206">
            <v>930065.80999999924</v>
          </cell>
          <cell r="E206">
            <v>876517.87000000011</v>
          </cell>
          <cell r="F206">
            <v>2881416.6850000024</v>
          </cell>
          <cell r="G206">
            <v>0</v>
          </cell>
          <cell r="H206">
            <v>0</v>
          </cell>
          <cell r="I206">
            <v>0</v>
          </cell>
          <cell r="J206">
            <v>1718988.4749999999</v>
          </cell>
          <cell r="K206">
            <v>0</v>
          </cell>
          <cell r="L206">
            <v>617455.67000000004</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7024444.5100000016</v>
          </cell>
          <cell r="AC206">
            <v>8648176.8300000001</v>
          </cell>
          <cell r="AD206">
            <v>1093276.5900000003</v>
          </cell>
          <cell r="AE206">
            <v>0</v>
          </cell>
          <cell r="AF206">
            <v>8155353.9699999997</v>
          </cell>
          <cell r="AG206">
            <v>0</v>
          </cell>
          <cell r="AH206">
            <v>0</v>
          </cell>
          <cell r="AI206">
            <v>0</v>
          </cell>
          <cell r="AJ206">
            <v>0</v>
          </cell>
          <cell r="AK206">
            <v>0</v>
          </cell>
          <cell r="AL206">
            <v>0</v>
          </cell>
          <cell r="AM206">
            <v>0</v>
          </cell>
          <cell r="AN206">
            <v>0</v>
          </cell>
          <cell r="AO206">
            <v>17896807.390000001</v>
          </cell>
          <cell r="AQ206">
            <v>24921251.899999999</v>
          </cell>
          <cell r="AU206">
            <v>1570753.7299999995</v>
          </cell>
          <cell r="AV206">
            <v>0</v>
          </cell>
          <cell r="AW206">
            <v>0</v>
          </cell>
          <cell r="AX206">
            <v>135648.08000000002</v>
          </cell>
          <cell r="AY206">
            <v>12586.664999999999</v>
          </cell>
          <cell r="AZ206">
            <v>1718988.4749999996</v>
          </cell>
          <cell r="BB206">
            <v>797762.45999999752</v>
          </cell>
          <cell r="BC206">
            <v>12586.664999999999</v>
          </cell>
          <cell r="BD206">
            <v>2071067.5599999987</v>
          </cell>
          <cell r="BE206">
            <v>0</v>
          </cell>
          <cell r="BF206">
            <v>2881416.6849999959</v>
          </cell>
          <cell r="BH206">
            <v>0</v>
          </cell>
          <cell r="BI206">
            <v>0</v>
          </cell>
          <cell r="BJ206">
            <v>8155353.9699999988</v>
          </cell>
          <cell r="BK206">
            <v>0</v>
          </cell>
          <cell r="BL206">
            <v>0</v>
          </cell>
          <cell r="BM206">
            <v>0</v>
          </cell>
          <cell r="BN206">
            <v>8155353.9699999988</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E206">
            <v>1078923.75</v>
          </cell>
          <cell r="CF206">
            <v>30087.4</v>
          </cell>
          <cell r="CG206">
            <v>-491555.48000000004</v>
          </cell>
          <cell r="CH206">
            <v>617455.67000000004</v>
          </cell>
          <cell r="CO206">
            <v>71867.670000002254</v>
          </cell>
          <cell r="CP206">
            <v>3061420.5799999996</v>
          </cell>
          <cell r="CQ206">
            <v>1671715.4000000004</v>
          </cell>
          <cell r="CR206">
            <v>0</v>
          </cell>
          <cell r="CS206">
            <v>0</v>
          </cell>
          <cell r="CT206">
            <v>3943680.2599999993</v>
          </cell>
          <cell r="CU206">
            <v>0</v>
          </cell>
          <cell r="CV206">
            <v>8748683.9100000001</v>
          </cell>
          <cell r="CX206">
            <v>-12260.48</v>
          </cell>
          <cell r="CY206">
            <v>-59233.209999999992</v>
          </cell>
          <cell r="CZ206">
            <v>0</v>
          </cell>
          <cell r="DA206">
            <v>-23269.360000000001</v>
          </cell>
          <cell r="DB206">
            <v>0</v>
          </cell>
          <cell r="DC206">
            <v>-11630.6</v>
          </cell>
          <cell r="DD206">
            <v>-106393.65</v>
          </cell>
          <cell r="DF206">
            <v>5794.47</v>
          </cell>
          <cell r="DG206">
            <v>0</v>
          </cell>
          <cell r="DH206">
            <v>0</v>
          </cell>
          <cell r="DI206">
            <v>0</v>
          </cell>
          <cell r="DJ206">
            <v>92.1</v>
          </cell>
          <cell r="DK206">
            <v>5886.5700000000006</v>
          </cell>
          <cell r="DM206">
            <v>8648176.8300000019</v>
          </cell>
          <cell r="DO206">
            <v>305453.12000000005</v>
          </cell>
          <cell r="DP206">
            <v>157769.66</v>
          </cell>
          <cell r="DQ206">
            <v>398207.24</v>
          </cell>
          <cell r="DR206">
            <v>8405.5700000000652</v>
          </cell>
          <cell r="DS206">
            <v>0</v>
          </cell>
          <cell r="DT206">
            <v>0</v>
          </cell>
          <cell r="DU206">
            <v>0</v>
          </cell>
          <cell r="DV206">
            <v>223441</v>
          </cell>
          <cell r="DW206">
            <v>0</v>
          </cell>
          <cell r="DX206">
            <v>0</v>
          </cell>
          <cell r="DY206">
            <v>0</v>
          </cell>
          <cell r="DZ206">
            <v>0</v>
          </cell>
          <cell r="EA206">
            <v>1093276.5900000001</v>
          </cell>
          <cell r="EE206">
            <v>797762.45999999752</v>
          </cell>
          <cell r="EF206">
            <v>12586.664999999999</v>
          </cell>
          <cell r="EG206">
            <v>2071067.5599999987</v>
          </cell>
          <cell r="EH206">
            <v>0</v>
          </cell>
          <cell r="EI206">
            <v>0</v>
          </cell>
          <cell r="EJ206">
            <v>0</v>
          </cell>
          <cell r="EK206">
            <v>0</v>
          </cell>
          <cell r="EL206">
            <v>0</v>
          </cell>
          <cell r="EM206">
            <v>2881416.6849999959</v>
          </cell>
          <cell r="EO206">
            <v>90895.43</v>
          </cell>
          <cell r="EP206">
            <v>-9567.9199999999983</v>
          </cell>
          <cell r="EQ206">
            <v>781.34</v>
          </cell>
          <cell r="ER206">
            <v>850214.46999999892</v>
          </cell>
          <cell r="ES206">
            <v>932323.3199999989</v>
          </cell>
          <cell r="ET206">
            <v>589886.19999999879</v>
          </cell>
          <cell r="EV206">
            <v>0</v>
          </cell>
        </row>
        <row r="207">
          <cell r="C207" t="str">
            <v>End of Jan10</v>
          </cell>
          <cell r="D207">
            <v>22408711.510000002</v>
          </cell>
          <cell r="E207">
            <v>49252758.719999999</v>
          </cell>
          <cell r="F207">
            <v>9505697.0449999999</v>
          </cell>
          <cell r="G207">
            <v>0</v>
          </cell>
          <cell r="H207">
            <v>0</v>
          </cell>
          <cell r="I207">
            <v>294.34000000000003</v>
          </cell>
          <cell r="J207">
            <v>6554009.4849999985</v>
          </cell>
          <cell r="K207">
            <v>0</v>
          </cell>
          <cell r="L207">
            <v>1205002.02</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88926473.11999999</v>
          </cell>
          <cell r="AC207">
            <v>34321703.530000001</v>
          </cell>
          <cell r="AD207">
            <v>5770950.5200000014</v>
          </cell>
          <cell r="AE207">
            <v>0</v>
          </cell>
          <cell r="AF207">
            <v>26426409.280000001</v>
          </cell>
          <cell r="AG207">
            <v>0</v>
          </cell>
          <cell r="AH207">
            <v>0</v>
          </cell>
          <cell r="AO207">
            <v>66519063.329999998</v>
          </cell>
          <cell r="AQ207">
            <v>155445536.44999999</v>
          </cell>
          <cell r="AU207">
            <v>6152757.0900000008</v>
          </cell>
          <cell r="AV207">
            <v>0</v>
          </cell>
          <cell r="AW207">
            <v>-1.38</v>
          </cell>
          <cell r="AX207">
            <v>365308.67000000004</v>
          </cell>
          <cell r="AY207">
            <v>35945.104999999996</v>
          </cell>
          <cell r="AZ207">
            <v>6554009.4850000003</v>
          </cell>
          <cell r="BB207">
            <v>4428073.51</v>
          </cell>
          <cell r="BC207">
            <v>35945.104999999996</v>
          </cell>
          <cell r="BD207">
            <v>5041678.43</v>
          </cell>
          <cell r="BE207">
            <v>0</v>
          </cell>
          <cell r="BF207">
            <v>9505697.0449999962</v>
          </cell>
          <cell r="BH207">
            <v>10952031.149999999</v>
          </cell>
          <cell r="BI207">
            <v>2115587.7999999998</v>
          </cell>
          <cell r="BJ207">
            <v>12265137.430000002</v>
          </cell>
          <cell r="BK207">
            <v>766681.41999999993</v>
          </cell>
          <cell r="BL207">
            <v>69288.579999999987</v>
          </cell>
          <cell r="BM207">
            <v>257682.90000000002</v>
          </cell>
          <cell r="BN207">
            <v>26426409.280000001</v>
          </cell>
          <cell r="BP207">
            <v>0</v>
          </cell>
          <cell r="BQ207">
            <v>0</v>
          </cell>
          <cell r="BR207">
            <v>294.34000000000003</v>
          </cell>
          <cell r="BS207">
            <v>0</v>
          </cell>
          <cell r="BT207">
            <v>0</v>
          </cell>
          <cell r="BU207">
            <v>0</v>
          </cell>
          <cell r="BV207">
            <v>0</v>
          </cell>
          <cell r="BW207">
            <v>0</v>
          </cell>
          <cell r="BX207">
            <v>0</v>
          </cell>
          <cell r="BY207">
            <v>0</v>
          </cell>
          <cell r="BZ207">
            <v>0</v>
          </cell>
          <cell r="CA207">
            <v>0</v>
          </cell>
          <cell r="CB207">
            <v>0</v>
          </cell>
          <cell r="CC207">
            <v>294.34000000000003</v>
          </cell>
          <cell r="CE207">
            <v>1437003.78</v>
          </cell>
          <cell r="CF207">
            <v>547300.26</v>
          </cell>
          <cell r="CG207">
            <v>-779302.0199999999</v>
          </cell>
          <cell r="CH207">
            <v>1205002.02</v>
          </cell>
          <cell r="CO207">
            <v>32376.360000002198</v>
          </cell>
          <cell r="CP207">
            <v>23388604.25</v>
          </cell>
          <cell r="CQ207">
            <v>11149089.129999999</v>
          </cell>
          <cell r="CR207">
            <v>0</v>
          </cell>
          <cell r="CS207">
            <v>0</v>
          </cell>
          <cell r="CT207">
            <v>2287726.7199999997</v>
          </cell>
          <cell r="CU207">
            <v>0</v>
          </cell>
          <cell r="CV207">
            <v>36857796.460000001</v>
          </cell>
          <cell r="CX207">
            <v>-191042.43000000002</v>
          </cell>
          <cell r="CY207">
            <v>-2417278.2999999993</v>
          </cell>
          <cell r="CZ207">
            <v>0</v>
          </cell>
          <cell r="DA207">
            <v>-23269.360000000001</v>
          </cell>
          <cell r="DB207">
            <v>0</v>
          </cell>
          <cell r="DC207">
            <v>-106029.17</v>
          </cell>
          <cell r="DD207">
            <v>-2737619.2600000002</v>
          </cell>
          <cell r="DF207">
            <v>200819.34</v>
          </cell>
          <cell r="DG207">
            <v>586.22</v>
          </cell>
          <cell r="DH207">
            <v>28.67</v>
          </cell>
          <cell r="DI207">
            <v>0</v>
          </cell>
          <cell r="DJ207">
            <v>92.1</v>
          </cell>
          <cell r="DK207">
            <v>201526.33</v>
          </cell>
          <cell r="DM207">
            <v>34321703.530000001</v>
          </cell>
          <cell r="DO207">
            <v>3008938.0799999991</v>
          </cell>
          <cell r="DP207">
            <v>1419517.29</v>
          </cell>
          <cell r="DQ207">
            <v>242708.10000000003</v>
          </cell>
          <cell r="DR207">
            <v>4789.0500000000466</v>
          </cell>
          <cell r="DS207">
            <v>0</v>
          </cell>
          <cell r="DT207">
            <v>466852</v>
          </cell>
          <cell r="DU207">
            <v>87021</v>
          </cell>
          <cell r="DV207">
            <v>483808</v>
          </cell>
          <cell r="DW207">
            <v>0</v>
          </cell>
          <cell r="DX207">
            <v>30574</v>
          </cell>
          <cell r="DY207">
            <v>5162</v>
          </cell>
          <cell r="DZ207">
            <v>21581</v>
          </cell>
          <cell r="EA207">
            <v>5770950.5200000005</v>
          </cell>
          <cell r="EE207">
            <v>4428073.51</v>
          </cell>
          <cell r="EF207">
            <v>35945.104999999996</v>
          </cell>
          <cell r="EG207">
            <v>5041678.43</v>
          </cell>
          <cell r="EH207">
            <v>0</v>
          </cell>
          <cell r="EI207">
            <v>0</v>
          </cell>
          <cell r="EJ207">
            <v>0</v>
          </cell>
          <cell r="EK207">
            <v>0</v>
          </cell>
          <cell r="EL207">
            <v>0</v>
          </cell>
          <cell r="EM207">
            <v>9505697.0449999962</v>
          </cell>
          <cell r="EO207">
            <v>19419056.23</v>
          </cell>
          <cell r="EP207">
            <v>0</v>
          </cell>
          <cell r="EQ207">
            <v>-52896.549999999981</v>
          </cell>
          <cell r="ER207">
            <v>3044809.3399999989</v>
          </cell>
          <cell r="ES207">
            <v>22410969.020000003</v>
          </cell>
          <cell r="ET207">
            <v>14382625.489999998</v>
          </cell>
          <cell r="EV207">
            <v>0</v>
          </cell>
        </row>
        <row r="211">
          <cell r="C211" t="str">
            <v>Snapshot</v>
          </cell>
          <cell r="D211">
            <v>22349229.700000003</v>
          </cell>
          <cell r="E211">
            <v>49253687.420000002</v>
          </cell>
          <cell r="F211">
            <v>9508406.4399999995</v>
          </cell>
          <cell r="G211">
            <v>0</v>
          </cell>
          <cell r="H211">
            <v>0</v>
          </cell>
          <cell r="I211">
            <v>294.34000000000003</v>
          </cell>
          <cell r="J211">
            <v>6550108.919999999</v>
          </cell>
          <cell r="K211">
            <v>0</v>
          </cell>
          <cell r="L211">
            <v>1266620.3600000001</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88928347.179999992</v>
          </cell>
          <cell r="AC211">
            <v>34325660.07</v>
          </cell>
          <cell r="AD211">
            <v>5735001.4200000018</v>
          </cell>
          <cell r="AE211">
            <v>0</v>
          </cell>
          <cell r="AF211">
            <v>26426366.129999999</v>
          </cell>
          <cell r="AG211">
            <v>0</v>
          </cell>
          <cell r="AH211">
            <v>0</v>
          </cell>
          <cell r="AO211">
            <v>66487027.620000005</v>
          </cell>
          <cell r="AQ211">
            <v>155415374.79999998</v>
          </cell>
          <cell r="AU211">
            <v>6147528.8900000006</v>
          </cell>
          <cell r="AV211">
            <v>0</v>
          </cell>
          <cell r="AW211">
            <v>-1.38</v>
          </cell>
          <cell r="AX211">
            <v>365831.97000000003</v>
          </cell>
          <cell r="AY211">
            <v>36749.439999999995</v>
          </cell>
          <cell r="AZ211">
            <v>6550108.9199999999</v>
          </cell>
          <cell r="BB211">
            <v>4431767.08</v>
          </cell>
          <cell r="BC211">
            <v>35351.17</v>
          </cell>
          <cell r="BD211">
            <v>5041288.1900000004</v>
          </cell>
          <cell r="BE211">
            <v>0</v>
          </cell>
          <cell r="BF211">
            <v>9508406.4399999976</v>
          </cell>
          <cell r="BH211">
            <v>10952031.149999999</v>
          </cell>
          <cell r="BI211">
            <v>2115587.7999999998</v>
          </cell>
          <cell r="BJ211">
            <v>12265094.280000001</v>
          </cell>
          <cell r="BK211">
            <v>766681.41999999993</v>
          </cell>
          <cell r="BL211">
            <v>69288.579999999987</v>
          </cell>
          <cell r="BM211">
            <v>257682.90000000002</v>
          </cell>
          <cell r="BN211">
            <v>26426366.129999999</v>
          </cell>
          <cell r="BP211">
            <v>0</v>
          </cell>
          <cell r="BQ211">
            <v>0</v>
          </cell>
          <cell r="BR211">
            <v>294.34000000000003</v>
          </cell>
          <cell r="BS211">
            <v>0</v>
          </cell>
          <cell r="BT211">
            <v>0</v>
          </cell>
          <cell r="BU211">
            <v>0</v>
          </cell>
          <cell r="BV211">
            <v>0</v>
          </cell>
          <cell r="BW211">
            <v>0</v>
          </cell>
          <cell r="BX211">
            <v>0</v>
          </cell>
          <cell r="BY211">
            <v>0</v>
          </cell>
          <cell r="BZ211">
            <v>0</v>
          </cell>
          <cell r="CA211">
            <v>0</v>
          </cell>
          <cell r="CB211">
            <v>0</v>
          </cell>
          <cell r="CC211">
            <v>294.34000000000003</v>
          </cell>
          <cell r="CE211">
            <v>1499736.3800000001</v>
          </cell>
          <cell r="CF211">
            <v>547300.26</v>
          </cell>
          <cell r="CG211">
            <v>-780416.27999999991</v>
          </cell>
          <cell r="CH211">
            <v>1266620.3600000001</v>
          </cell>
          <cell r="CO211">
            <v>32376.36</v>
          </cell>
          <cell r="CP211">
            <v>23388610.710000001</v>
          </cell>
          <cell r="CQ211">
            <v>11149074.18</v>
          </cell>
          <cell r="CR211">
            <v>0</v>
          </cell>
          <cell r="CS211">
            <v>0</v>
          </cell>
          <cell r="CT211">
            <v>2287720.91</v>
          </cell>
          <cell r="CU211">
            <v>0</v>
          </cell>
          <cell r="CV211">
            <v>36857782.159999996</v>
          </cell>
          <cell r="CX211">
            <v>-191042.47000000003</v>
          </cell>
          <cell r="CY211">
            <v>-2413307.4299999997</v>
          </cell>
          <cell r="CZ211">
            <v>0</v>
          </cell>
          <cell r="DA211">
            <v>-23269.360000000001</v>
          </cell>
          <cell r="DB211">
            <v>0</v>
          </cell>
          <cell r="DC211">
            <v>-106029.17</v>
          </cell>
          <cell r="DD211">
            <v>-2733648.43</v>
          </cell>
          <cell r="DF211">
            <v>200819.35</v>
          </cell>
          <cell r="DG211">
            <v>586.22</v>
          </cell>
          <cell r="DH211">
            <v>28.67</v>
          </cell>
          <cell r="DI211">
            <v>0</v>
          </cell>
          <cell r="DJ211">
            <v>92.1</v>
          </cell>
          <cell r="DK211">
            <v>201526.34</v>
          </cell>
          <cell r="DM211">
            <v>34325660.07</v>
          </cell>
          <cell r="DO211">
            <v>2991008.1999999997</v>
          </cell>
          <cell r="DP211">
            <v>1407096.95</v>
          </cell>
          <cell r="DQ211">
            <v>238286.53999999998</v>
          </cell>
          <cell r="DR211">
            <v>3577.73</v>
          </cell>
          <cell r="DS211">
            <v>0</v>
          </cell>
          <cell r="DT211">
            <v>466852</v>
          </cell>
          <cell r="DU211">
            <v>87021</v>
          </cell>
          <cell r="DV211">
            <v>483842</v>
          </cell>
          <cell r="DW211">
            <v>0</v>
          </cell>
          <cell r="DX211">
            <v>30574</v>
          </cell>
          <cell r="DY211">
            <v>5162</v>
          </cell>
          <cell r="DZ211">
            <v>21581</v>
          </cell>
          <cell r="EA211">
            <v>5735001.4199999999</v>
          </cell>
          <cell r="EE211">
            <v>4431767.08</v>
          </cell>
          <cell r="EF211">
            <v>35351.17</v>
          </cell>
          <cell r="EG211">
            <v>5041288.1900000004</v>
          </cell>
          <cell r="EH211">
            <v>0</v>
          </cell>
          <cell r="EI211">
            <v>0</v>
          </cell>
          <cell r="EJ211">
            <v>0</v>
          </cell>
          <cell r="EK211">
            <v>0</v>
          </cell>
          <cell r="EL211">
            <v>0</v>
          </cell>
          <cell r="EM211">
            <v>9508406.4399999976</v>
          </cell>
          <cell r="EO211">
            <v>19419056.23</v>
          </cell>
          <cell r="EP211">
            <v>0</v>
          </cell>
          <cell r="EQ211">
            <v>-52862.169999999976</v>
          </cell>
          <cell r="ER211">
            <v>2980529.0299999993</v>
          </cell>
          <cell r="ES211">
            <v>22346723.090000004</v>
          </cell>
          <cell r="ET211">
            <v>14412930.279999999</v>
          </cell>
          <cell r="EV211">
            <v>0</v>
          </cell>
        </row>
        <row r="212">
          <cell r="C212" t="str">
            <v>CHANGE</v>
          </cell>
          <cell r="D212">
            <v>59481.809999998659</v>
          </cell>
          <cell r="E212">
            <v>-928.70000000298023</v>
          </cell>
          <cell r="F212">
            <v>-2709.394999999553</v>
          </cell>
          <cell r="G212">
            <v>0</v>
          </cell>
          <cell r="H212">
            <v>0</v>
          </cell>
          <cell r="I212">
            <v>0</v>
          </cell>
          <cell r="J212">
            <v>3900.5649999994785</v>
          </cell>
          <cell r="K212">
            <v>0</v>
          </cell>
          <cell r="L212">
            <v>-61618.340000000084</v>
          </cell>
          <cell r="M212">
            <v>0</v>
          </cell>
          <cell r="AA212">
            <v>-1874.0600000023842</v>
          </cell>
          <cell r="AC212">
            <v>-3956.5399999991059</v>
          </cell>
          <cell r="AD212">
            <v>35949.099999999627</v>
          </cell>
          <cell r="AE212">
            <v>0</v>
          </cell>
          <cell r="AF212">
            <v>43.150000002235174</v>
          </cell>
          <cell r="AG212">
            <v>0</v>
          </cell>
          <cell r="AH212">
            <v>0</v>
          </cell>
          <cell r="AO212">
            <v>32035.709999993443</v>
          </cell>
          <cell r="AQ212">
            <v>30161.65000000596</v>
          </cell>
          <cell r="AU212">
            <v>5228.2000000001863</v>
          </cell>
          <cell r="AV212">
            <v>0</v>
          </cell>
          <cell r="AW212">
            <v>0</v>
          </cell>
          <cell r="AX212">
            <v>-523.29999999998836</v>
          </cell>
          <cell r="AY212">
            <v>-804.33499999999913</v>
          </cell>
          <cell r="AZ212">
            <v>3900.5650000004098</v>
          </cell>
          <cell r="BB212">
            <v>-3693.570000000298</v>
          </cell>
          <cell r="BC212">
            <v>593.93499999999767</v>
          </cell>
          <cell r="BD212">
            <v>390.23999999929219</v>
          </cell>
          <cell r="BE212">
            <v>0</v>
          </cell>
          <cell r="BF212">
            <v>-2709.3950000014156</v>
          </cell>
          <cell r="BH212">
            <v>0</v>
          </cell>
          <cell r="BI212">
            <v>0</v>
          </cell>
          <cell r="BJ212">
            <v>43.150000000372529</v>
          </cell>
          <cell r="BK212">
            <v>0</v>
          </cell>
          <cell r="BL212">
            <v>0</v>
          </cell>
          <cell r="BM212">
            <v>0</v>
          </cell>
          <cell r="BN212">
            <v>43.150000002235174</v>
          </cell>
          <cell r="BP212">
            <v>0</v>
          </cell>
          <cell r="BQ212">
            <v>0</v>
          </cell>
          <cell r="BR212">
            <v>0</v>
          </cell>
          <cell r="BS212">
            <v>0</v>
          </cell>
          <cell r="BT212">
            <v>0</v>
          </cell>
          <cell r="BU212">
            <v>0</v>
          </cell>
          <cell r="BV212">
            <v>0</v>
          </cell>
          <cell r="BW212">
            <v>0</v>
          </cell>
          <cell r="BX212">
            <v>0</v>
          </cell>
          <cell r="BY212">
            <v>0</v>
          </cell>
          <cell r="BZ212">
            <v>0</v>
          </cell>
          <cell r="CA212">
            <v>0</v>
          </cell>
          <cell r="CC212">
            <v>0</v>
          </cell>
          <cell r="CE212">
            <v>-62732.600000000093</v>
          </cell>
          <cell r="CF212">
            <v>0</v>
          </cell>
          <cell r="CG212">
            <v>1114.2600000000093</v>
          </cell>
          <cell r="CH212">
            <v>-61618.340000000084</v>
          </cell>
          <cell r="CO212">
            <v>2.1973391994833946E-9</v>
          </cell>
          <cell r="CP212">
            <v>-6.4600000008940697</v>
          </cell>
          <cell r="CQ212">
            <v>14.949999999254942</v>
          </cell>
          <cell r="CR212">
            <v>0</v>
          </cell>
          <cell r="CS212">
            <v>0</v>
          </cell>
          <cell r="CT212">
            <v>5.8099999995902181</v>
          </cell>
          <cell r="CV212">
            <v>14.300000004470348</v>
          </cell>
          <cell r="CX212">
            <v>4.0000000008149073E-2</v>
          </cell>
          <cell r="CY212">
            <v>-3970.8699999996461</v>
          </cell>
          <cell r="CZ212">
            <v>0</v>
          </cell>
          <cell r="DA212">
            <v>0</v>
          </cell>
          <cell r="DB212">
            <v>0</v>
          </cell>
          <cell r="DC212">
            <v>0</v>
          </cell>
          <cell r="DD212">
            <v>-3970.8300000000745</v>
          </cell>
          <cell r="DF212">
            <v>-1.0000000009313226E-2</v>
          </cell>
          <cell r="DG212">
            <v>0</v>
          </cell>
          <cell r="DH212">
            <v>0</v>
          </cell>
          <cell r="DI212">
            <v>0</v>
          </cell>
          <cell r="DK212">
            <v>-1.0000000009313226E-2</v>
          </cell>
          <cell r="DM212">
            <v>-3956.5399999991059</v>
          </cell>
          <cell r="DO212">
            <v>17929.879999999423</v>
          </cell>
          <cell r="DP212">
            <v>12420.340000000084</v>
          </cell>
          <cell r="DQ212">
            <v>4421.5600000000559</v>
          </cell>
          <cell r="DR212">
            <v>1211.3200000000465</v>
          </cell>
          <cell r="DS212">
            <v>0</v>
          </cell>
          <cell r="DT212">
            <v>0</v>
          </cell>
          <cell r="DU212">
            <v>0</v>
          </cell>
          <cell r="DV212">
            <v>-34</v>
          </cell>
          <cell r="DX212">
            <v>0</v>
          </cell>
          <cell r="DY212">
            <v>0</v>
          </cell>
          <cell r="DZ212">
            <v>0</v>
          </cell>
          <cell r="EA212">
            <v>35949.100000000559</v>
          </cell>
          <cell r="EE212">
            <v>-3693.570000000298</v>
          </cell>
          <cell r="EF212">
            <v>593.93499999999767</v>
          </cell>
          <cell r="EG212">
            <v>390.23999999929219</v>
          </cell>
          <cell r="EH212">
            <v>0</v>
          </cell>
          <cell r="EI212">
            <v>0</v>
          </cell>
          <cell r="EJ212">
            <v>0</v>
          </cell>
          <cell r="EK212">
            <v>0</v>
          </cell>
          <cell r="EL212">
            <v>0</v>
          </cell>
          <cell r="EM212">
            <v>-2709.3950000014156</v>
          </cell>
          <cell r="EO212">
            <v>0</v>
          </cell>
          <cell r="EP212">
            <v>0</v>
          </cell>
          <cell r="EQ212">
            <v>-34.380000000004657</v>
          </cell>
          <cell r="ER212">
            <v>64280.30999999959</v>
          </cell>
          <cell r="ES212">
            <v>64245.929999999702</v>
          </cell>
          <cell r="ET212">
            <v>-30304.790000000969</v>
          </cell>
          <cell r="EV212">
            <v>0</v>
          </cell>
        </row>
        <row r="213">
          <cell r="E213">
            <v>1579220.74</v>
          </cell>
          <cell r="F213" t="str">
            <v/>
          </cell>
        </row>
        <row r="214">
          <cell r="E214">
            <v>0</v>
          </cell>
          <cell r="AC214" t="str">
            <v>IESO Purchases</v>
          </cell>
          <cell r="AU214">
            <v>1975726.04</v>
          </cell>
          <cell r="AX214">
            <v>76547.98</v>
          </cell>
          <cell r="AY214" t="str">
            <v>Ancillary is estimated at</v>
          </cell>
          <cell r="BC214" t="str">
            <v>Transmission is est. at</v>
          </cell>
          <cell r="BD214" t="str">
            <v>Transmission is est. at</v>
          </cell>
          <cell r="CE214" t="str">
            <v>OPG pays NYPA HOEP</v>
          </cell>
          <cell r="CH214" t="str">
            <v>cost of $US2/MWh rental fee</v>
          </cell>
          <cell r="CS214">
            <v>0</v>
          </cell>
          <cell r="ED214" t="str">
            <v>Transmission is est. at</v>
          </cell>
          <cell r="EF214">
            <v>3131.3782810000002</v>
          </cell>
          <cell r="ES214">
            <v>-514086.49599999998</v>
          </cell>
        </row>
      </sheetData>
      <sheetData sheetId="18"/>
      <sheetData sheetId="19"/>
      <sheetData sheetId="20"/>
      <sheetData sheetId="21"/>
      <sheetData sheetId="22"/>
      <sheetData sheetId="23"/>
      <sheetData sheetId="24">
        <row r="2">
          <cell r="A2" t="str">
            <v>SBST</v>
          </cell>
          <cell r="D2" t="str">
            <v>PJM</v>
          </cell>
          <cell r="E2" t="str">
            <v>IMO_D</v>
          </cell>
          <cell r="F2" t="str">
            <v>S</v>
          </cell>
          <cell r="K2" t="str">
            <v>PHYSICAL</v>
          </cell>
          <cell r="AA2">
            <v>0</v>
          </cell>
          <cell r="AB2" t="str">
            <v>OPGET</v>
          </cell>
          <cell r="AD2" t="str">
            <v>N</v>
          </cell>
        </row>
        <row r="3">
          <cell r="A3" t="str">
            <v>ST</v>
          </cell>
          <cell r="D3" t="str">
            <v>NYISO</v>
          </cell>
          <cell r="E3" t="str">
            <v>ZODAM</v>
          </cell>
          <cell r="F3" t="str">
            <v>S</v>
          </cell>
          <cell r="K3" t="str">
            <v>PHYSICAL</v>
          </cell>
          <cell r="AA3">
            <v>0</v>
          </cell>
          <cell r="AB3" t="str">
            <v>OPGEM</v>
          </cell>
          <cell r="AD3" t="str">
            <v>N</v>
          </cell>
        </row>
        <row r="4">
          <cell r="A4" t="str">
            <v>ST</v>
          </cell>
          <cell r="D4" t="str">
            <v>NYISO</v>
          </cell>
          <cell r="E4" t="str">
            <v>ZODAM</v>
          </cell>
          <cell r="F4" t="str">
            <v>B</v>
          </cell>
          <cell r="K4" t="str">
            <v>PHYSICAL</v>
          </cell>
          <cell r="AA4">
            <v>-0.01</v>
          </cell>
          <cell r="AB4" t="str">
            <v>OPGEM</v>
          </cell>
          <cell r="AD4" t="str">
            <v>N</v>
          </cell>
        </row>
        <row r="5">
          <cell r="A5" t="str">
            <v>ST</v>
          </cell>
          <cell r="D5" t="str">
            <v>MISO</v>
          </cell>
          <cell r="E5" t="str">
            <v>ONT_D</v>
          </cell>
          <cell r="F5" t="str">
            <v>S</v>
          </cell>
          <cell r="K5" t="str">
            <v>PHYSICAL</v>
          </cell>
          <cell r="AA5">
            <v>0</v>
          </cell>
          <cell r="AB5" t="str">
            <v>OPGEM</v>
          </cell>
          <cell r="AD5" t="str">
            <v>N</v>
          </cell>
        </row>
        <row r="6">
          <cell r="A6" t="str">
            <v>ST</v>
          </cell>
          <cell r="D6" t="str">
            <v>MISO</v>
          </cell>
          <cell r="E6" t="str">
            <v>ONW_D</v>
          </cell>
          <cell r="F6" t="str">
            <v>S</v>
          </cell>
          <cell r="K6" t="str">
            <v>PHYSICAL</v>
          </cell>
          <cell r="AA6">
            <v>0</v>
          </cell>
          <cell r="AB6" t="str">
            <v>OPGEM</v>
          </cell>
          <cell r="AD6" t="str">
            <v>N</v>
          </cell>
        </row>
        <row r="7">
          <cell r="A7" t="str">
            <v>ST</v>
          </cell>
          <cell r="D7" t="str">
            <v>MISO</v>
          </cell>
          <cell r="E7" t="str">
            <v>ONT_D</v>
          </cell>
          <cell r="F7" t="str">
            <v>B</v>
          </cell>
          <cell r="K7" t="str">
            <v>PHYSICAL</v>
          </cell>
          <cell r="AA7">
            <v>0</v>
          </cell>
          <cell r="AB7" t="str">
            <v>OPGEM</v>
          </cell>
          <cell r="AD7" t="str">
            <v>N</v>
          </cell>
        </row>
        <row r="8">
          <cell r="A8" t="str">
            <v>SBST</v>
          </cell>
          <cell r="D8" t="str">
            <v>PJM</v>
          </cell>
          <cell r="E8" t="str">
            <v>IMO_R</v>
          </cell>
          <cell r="F8" t="str">
            <v>S</v>
          </cell>
          <cell r="K8" t="str">
            <v>PHYSICAL</v>
          </cell>
          <cell r="AA8">
            <v>-268.41000000000003</v>
          </cell>
          <cell r="AB8" t="str">
            <v>OPGET</v>
          </cell>
          <cell r="AD8" t="str">
            <v>N</v>
          </cell>
        </row>
        <row r="9">
          <cell r="A9" t="str">
            <v>RT</v>
          </cell>
          <cell r="D9" t="str">
            <v>NYISO</v>
          </cell>
          <cell r="E9" t="str">
            <v>ZOHAM</v>
          </cell>
          <cell r="F9" t="str">
            <v>S</v>
          </cell>
          <cell r="K9" t="str">
            <v>PHYSICAL</v>
          </cell>
          <cell r="AA9">
            <v>0</v>
          </cell>
          <cell r="AB9" t="str">
            <v>OPGEM</v>
          </cell>
          <cell r="AD9" t="str">
            <v>N</v>
          </cell>
        </row>
        <row r="10">
          <cell r="A10" t="str">
            <v>TROD</v>
          </cell>
          <cell r="D10" t="str">
            <v>CSHADJ</v>
          </cell>
          <cell r="E10" t="str">
            <v>CSHADJ</v>
          </cell>
          <cell r="F10" t="str">
            <v>S</v>
          </cell>
          <cell r="K10" t="str">
            <v>PHYSICAL</v>
          </cell>
          <cell r="AA10">
            <v>213553.77</v>
          </cell>
          <cell r="AB10" t="str">
            <v>OPGEM</v>
          </cell>
          <cell r="AD10" t="str">
            <v>N</v>
          </cell>
        </row>
        <row r="11">
          <cell r="A11" t="str">
            <v>TROD</v>
          </cell>
          <cell r="D11" t="str">
            <v>CSHADJ</v>
          </cell>
          <cell r="E11" t="str">
            <v>CSHADJ</v>
          </cell>
          <cell r="F11" t="str">
            <v>S</v>
          </cell>
          <cell r="K11" t="str">
            <v>PHYSICAL</v>
          </cell>
          <cell r="AA11">
            <v>323800.69</v>
          </cell>
          <cell r="AB11" t="str">
            <v>OPGEM</v>
          </cell>
          <cell r="AD11" t="str">
            <v>N</v>
          </cell>
        </row>
        <row r="12">
          <cell r="A12" t="str">
            <v>TROD</v>
          </cell>
          <cell r="D12" t="str">
            <v>CSHADJ</v>
          </cell>
          <cell r="E12" t="str">
            <v>CSHADJ</v>
          </cell>
          <cell r="F12" t="str">
            <v>S</v>
          </cell>
          <cell r="K12" t="str">
            <v>PHYSICAL</v>
          </cell>
          <cell r="AA12">
            <v>377913.1</v>
          </cell>
          <cell r="AB12" t="str">
            <v>OPGEM</v>
          </cell>
          <cell r="AD12" t="str">
            <v>N</v>
          </cell>
        </row>
        <row r="13">
          <cell r="A13" t="str">
            <v>TROD</v>
          </cell>
          <cell r="D13" t="str">
            <v>NYISO</v>
          </cell>
          <cell r="E13" t="str">
            <v>ZADAM</v>
          </cell>
          <cell r="F13" t="str">
            <v>B</v>
          </cell>
          <cell r="K13" t="str">
            <v>SWAP</v>
          </cell>
          <cell r="AA13">
            <v>-1828136.4</v>
          </cell>
          <cell r="AB13" t="str">
            <v>OPGEM</v>
          </cell>
          <cell r="AD13" t="str">
            <v>N</v>
          </cell>
        </row>
        <row r="14">
          <cell r="A14" t="str">
            <v>TROD</v>
          </cell>
          <cell r="D14" t="str">
            <v>NYISO</v>
          </cell>
          <cell r="E14" t="str">
            <v>ZADAM</v>
          </cell>
          <cell r="F14" t="str">
            <v>B</v>
          </cell>
          <cell r="K14" t="str">
            <v>SWAP</v>
          </cell>
          <cell r="AA14">
            <v>-128687.85</v>
          </cell>
          <cell r="AB14" t="str">
            <v>OPGEM</v>
          </cell>
          <cell r="AD14" t="str">
            <v>N</v>
          </cell>
        </row>
        <row r="15">
          <cell r="A15" t="str">
            <v>TROD</v>
          </cell>
          <cell r="D15" t="str">
            <v>MISO</v>
          </cell>
          <cell r="E15" t="str">
            <v>CIN_D</v>
          </cell>
          <cell r="F15" t="str">
            <v>B</v>
          </cell>
          <cell r="K15" t="str">
            <v>SWAP</v>
          </cell>
          <cell r="AA15">
            <v>-28068.33</v>
          </cell>
          <cell r="AB15" t="str">
            <v>OPGEM</v>
          </cell>
          <cell r="AD15" t="str">
            <v>N</v>
          </cell>
        </row>
        <row r="16">
          <cell r="A16" t="str">
            <v>TROD</v>
          </cell>
          <cell r="D16" t="str">
            <v>NYISO</v>
          </cell>
          <cell r="E16" t="str">
            <v>ZADAM</v>
          </cell>
          <cell r="F16" t="str">
            <v>S</v>
          </cell>
          <cell r="K16" t="str">
            <v>SWAP</v>
          </cell>
          <cell r="AA16">
            <v>-925.81</v>
          </cell>
          <cell r="AB16" t="str">
            <v>OPGEM</v>
          </cell>
          <cell r="AD16" t="str">
            <v>N</v>
          </cell>
        </row>
        <row r="17">
          <cell r="A17" t="str">
            <v>TROD</v>
          </cell>
          <cell r="D17" t="str">
            <v>NYISO</v>
          </cell>
          <cell r="E17" t="str">
            <v>ZADAM</v>
          </cell>
          <cell r="F17" t="str">
            <v>S</v>
          </cell>
          <cell r="K17" t="str">
            <v>SWAP</v>
          </cell>
          <cell r="AA17">
            <v>1365532.34</v>
          </cell>
          <cell r="AB17" t="str">
            <v>OPGEM</v>
          </cell>
          <cell r="AD17" t="str">
            <v>N</v>
          </cell>
        </row>
        <row r="18">
          <cell r="A18" t="str">
            <v>TROD</v>
          </cell>
          <cell r="D18" t="str">
            <v>NYISO</v>
          </cell>
          <cell r="E18" t="str">
            <v>ZADAM</v>
          </cell>
          <cell r="F18" t="str">
            <v>B</v>
          </cell>
          <cell r="K18" t="str">
            <v>SWAP</v>
          </cell>
          <cell r="AA18">
            <v>-364986.13</v>
          </cell>
          <cell r="AB18" t="str">
            <v>OPGEM</v>
          </cell>
          <cell r="AD18" t="str">
            <v>N</v>
          </cell>
        </row>
        <row r="19">
          <cell r="AD19" t="str">
            <v/>
          </cell>
        </row>
        <row r="20">
          <cell r="AD20" t="str">
            <v/>
          </cell>
        </row>
        <row r="21">
          <cell r="AD21" t="str">
            <v/>
          </cell>
        </row>
        <row r="22">
          <cell r="AD22" t="str">
            <v/>
          </cell>
        </row>
        <row r="23">
          <cell r="AD23" t="str">
            <v/>
          </cell>
        </row>
        <row r="24">
          <cell r="AD24" t="str">
            <v/>
          </cell>
        </row>
        <row r="25">
          <cell r="AD25" t="str">
            <v/>
          </cell>
        </row>
        <row r="26">
          <cell r="AD26" t="str">
            <v/>
          </cell>
        </row>
        <row r="27">
          <cell r="AD27" t="str">
            <v/>
          </cell>
        </row>
        <row r="28">
          <cell r="AD28" t="str">
            <v/>
          </cell>
        </row>
        <row r="29">
          <cell r="AD29" t="str">
            <v/>
          </cell>
        </row>
        <row r="30">
          <cell r="AD30" t="str">
            <v/>
          </cell>
        </row>
        <row r="31">
          <cell r="AD31" t="str">
            <v/>
          </cell>
        </row>
        <row r="32">
          <cell r="AD32" t="str">
            <v/>
          </cell>
        </row>
        <row r="33">
          <cell r="AD33" t="str">
            <v/>
          </cell>
        </row>
        <row r="34">
          <cell r="AD34" t="str">
            <v/>
          </cell>
        </row>
        <row r="35">
          <cell r="AD35" t="str">
            <v/>
          </cell>
        </row>
        <row r="36">
          <cell r="AD36" t="str">
            <v/>
          </cell>
        </row>
        <row r="37">
          <cell r="AD37" t="str">
            <v/>
          </cell>
        </row>
        <row r="38">
          <cell r="AD38" t="str">
            <v/>
          </cell>
        </row>
        <row r="39">
          <cell r="AD39" t="str">
            <v/>
          </cell>
        </row>
        <row r="40">
          <cell r="AD40" t="str">
            <v/>
          </cell>
        </row>
        <row r="41">
          <cell r="AD41" t="str">
            <v/>
          </cell>
        </row>
        <row r="42">
          <cell r="AD42" t="str">
            <v/>
          </cell>
        </row>
        <row r="43">
          <cell r="AD43" t="str">
            <v/>
          </cell>
        </row>
        <row r="44">
          <cell r="AD44" t="str">
            <v/>
          </cell>
        </row>
        <row r="45">
          <cell r="AD45" t="str">
            <v/>
          </cell>
        </row>
        <row r="46">
          <cell r="AD46" t="str">
            <v/>
          </cell>
        </row>
        <row r="47">
          <cell r="AD47" t="str">
            <v/>
          </cell>
        </row>
        <row r="48">
          <cell r="AD48" t="str">
            <v/>
          </cell>
        </row>
        <row r="49">
          <cell r="AD49" t="str">
            <v/>
          </cell>
        </row>
        <row r="50">
          <cell r="AD50" t="str">
            <v/>
          </cell>
        </row>
        <row r="51">
          <cell r="AD51" t="str">
            <v/>
          </cell>
        </row>
        <row r="52">
          <cell r="AD52" t="str">
            <v/>
          </cell>
        </row>
        <row r="53">
          <cell r="AD53" t="str">
            <v/>
          </cell>
        </row>
        <row r="54">
          <cell r="AD54" t="str">
            <v/>
          </cell>
        </row>
        <row r="55">
          <cell r="AD55" t="str">
            <v/>
          </cell>
        </row>
        <row r="56">
          <cell r="AD56" t="str">
            <v/>
          </cell>
        </row>
        <row r="57">
          <cell r="AD57" t="str">
            <v/>
          </cell>
        </row>
        <row r="58">
          <cell r="AD58" t="str">
            <v/>
          </cell>
        </row>
        <row r="59">
          <cell r="AD59" t="str">
            <v/>
          </cell>
        </row>
        <row r="60">
          <cell r="AD60" t="str">
            <v/>
          </cell>
        </row>
        <row r="61">
          <cell r="AD61" t="str">
            <v/>
          </cell>
        </row>
        <row r="62">
          <cell r="AD62" t="str">
            <v/>
          </cell>
        </row>
        <row r="63">
          <cell r="AD63" t="str">
            <v/>
          </cell>
        </row>
        <row r="64">
          <cell r="AD64" t="str">
            <v/>
          </cell>
        </row>
        <row r="65">
          <cell r="AD65" t="str">
            <v/>
          </cell>
        </row>
        <row r="66">
          <cell r="AD66" t="str">
            <v/>
          </cell>
        </row>
        <row r="67">
          <cell r="AD67" t="str">
            <v/>
          </cell>
        </row>
        <row r="68">
          <cell r="AD68" t="str">
            <v/>
          </cell>
        </row>
        <row r="69">
          <cell r="AD69" t="str">
            <v/>
          </cell>
        </row>
        <row r="70">
          <cell r="AD70" t="str">
            <v/>
          </cell>
        </row>
        <row r="71">
          <cell r="AD71" t="str">
            <v/>
          </cell>
        </row>
        <row r="72">
          <cell r="AD72" t="str">
            <v/>
          </cell>
        </row>
        <row r="73">
          <cell r="AD73" t="str">
            <v/>
          </cell>
        </row>
        <row r="74">
          <cell r="AD74" t="str">
            <v/>
          </cell>
        </row>
        <row r="75">
          <cell r="AD75" t="str">
            <v/>
          </cell>
        </row>
        <row r="76">
          <cell r="AD76" t="str">
            <v/>
          </cell>
        </row>
        <row r="77">
          <cell r="AD77" t="str">
            <v/>
          </cell>
        </row>
        <row r="78">
          <cell r="AD78" t="str">
            <v/>
          </cell>
        </row>
        <row r="79">
          <cell r="AD79" t="str">
            <v/>
          </cell>
        </row>
        <row r="80">
          <cell r="AD80" t="str">
            <v/>
          </cell>
        </row>
        <row r="81">
          <cell r="AD81" t="str">
            <v/>
          </cell>
        </row>
        <row r="82">
          <cell r="AD82" t="str">
            <v/>
          </cell>
        </row>
        <row r="83">
          <cell r="AD83" t="str">
            <v/>
          </cell>
        </row>
        <row r="84">
          <cell r="AD84" t="str">
            <v/>
          </cell>
        </row>
        <row r="85">
          <cell r="AD85" t="str">
            <v/>
          </cell>
        </row>
        <row r="86">
          <cell r="AD86" t="str">
            <v/>
          </cell>
        </row>
        <row r="87">
          <cell r="AD87" t="str">
            <v/>
          </cell>
        </row>
        <row r="88">
          <cell r="AD88" t="str">
            <v/>
          </cell>
        </row>
        <row r="89">
          <cell r="AD89" t="str">
            <v/>
          </cell>
        </row>
        <row r="90">
          <cell r="AD90" t="str">
            <v/>
          </cell>
        </row>
        <row r="91">
          <cell r="AD91" t="str">
            <v/>
          </cell>
        </row>
        <row r="92">
          <cell r="AD92" t="str">
            <v/>
          </cell>
        </row>
        <row r="93">
          <cell r="AD93" t="str">
            <v/>
          </cell>
        </row>
        <row r="94">
          <cell r="AD94" t="str">
            <v/>
          </cell>
        </row>
        <row r="95">
          <cell r="AD95" t="str">
            <v/>
          </cell>
        </row>
        <row r="96">
          <cell r="AD96" t="str">
            <v/>
          </cell>
        </row>
        <row r="97">
          <cell r="AD97" t="str">
            <v/>
          </cell>
        </row>
        <row r="98">
          <cell r="AD98" t="str">
            <v/>
          </cell>
        </row>
        <row r="99">
          <cell r="AD99" t="str">
            <v/>
          </cell>
        </row>
        <row r="100">
          <cell r="AD100" t="str">
            <v/>
          </cell>
        </row>
        <row r="101">
          <cell r="AD101" t="str">
            <v/>
          </cell>
        </row>
        <row r="102">
          <cell r="AD102" t="str">
            <v/>
          </cell>
        </row>
        <row r="103">
          <cell r="AD103" t="str">
            <v/>
          </cell>
        </row>
        <row r="104">
          <cell r="AD104" t="str">
            <v/>
          </cell>
        </row>
        <row r="105">
          <cell r="AD105" t="str">
            <v/>
          </cell>
        </row>
        <row r="106">
          <cell r="AD106" t="str">
            <v/>
          </cell>
        </row>
        <row r="107">
          <cell r="AD107" t="str">
            <v/>
          </cell>
        </row>
        <row r="108">
          <cell r="AD108" t="str">
            <v/>
          </cell>
        </row>
        <row r="109">
          <cell r="AD109" t="str">
            <v/>
          </cell>
        </row>
        <row r="110">
          <cell r="AD110" t="str">
            <v/>
          </cell>
        </row>
        <row r="111">
          <cell r="AD111" t="str">
            <v/>
          </cell>
        </row>
        <row r="112">
          <cell r="AD112" t="str">
            <v/>
          </cell>
        </row>
        <row r="113">
          <cell r="AD113" t="str">
            <v/>
          </cell>
        </row>
        <row r="114">
          <cell r="AD114" t="str">
            <v/>
          </cell>
        </row>
        <row r="115">
          <cell r="AD115" t="str">
            <v/>
          </cell>
        </row>
        <row r="116">
          <cell r="AD116" t="str">
            <v/>
          </cell>
        </row>
        <row r="117">
          <cell r="AD117" t="str">
            <v/>
          </cell>
        </row>
        <row r="118">
          <cell r="AD118" t="str">
            <v/>
          </cell>
        </row>
        <row r="119">
          <cell r="AD119" t="str">
            <v/>
          </cell>
        </row>
        <row r="120">
          <cell r="AD120" t="str">
            <v/>
          </cell>
        </row>
        <row r="121">
          <cell r="AD121" t="str">
            <v/>
          </cell>
        </row>
        <row r="122">
          <cell r="AD122" t="str">
            <v/>
          </cell>
        </row>
        <row r="123">
          <cell r="AD123" t="str">
            <v/>
          </cell>
        </row>
        <row r="124">
          <cell r="AD124" t="str">
            <v/>
          </cell>
        </row>
        <row r="125">
          <cell r="AD125" t="str">
            <v/>
          </cell>
        </row>
        <row r="126">
          <cell r="AD126" t="str">
            <v/>
          </cell>
        </row>
        <row r="127">
          <cell r="AD127" t="str">
            <v/>
          </cell>
        </row>
        <row r="128">
          <cell r="AD128" t="str">
            <v/>
          </cell>
        </row>
        <row r="129">
          <cell r="AD129" t="str">
            <v/>
          </cell>
        </row>
        <row r="130">
          <cell r="AD130" t="str">
            <v/>
          </cell>
        </row>
        <row r="131">
          <cell r="AD131" t="str">
            <v/>
          </cell>
        </row>
        <row r="132">
          <cell r="AD132" t="str">
            <v/>
          </cell>
        </row>
        <row r="133">
          <cell r="AD133" t="str">
            <v/>
          </cell>
        </row>
        <row r="134">
          <cell r="AD134" t="str">
            <v/>
          </cell>
        </row>
        <row r="135">
          <cell r="AD135" t="str">
            <v/>
          </cell>
        </row>
        <row r="136">
          <cell r="AD136" t="str">
            <v/>
          </cell>
        </row>
        <row r="137">
          <cell r="AD137" t="str">
            <v/>
          </cell>
        </row>
        <row r="138">
          <cell r="AD138" t="str">
            <v/>
          </cell>
        </row>
        <row r="139">
          <cell r="AD139" t="str">
            <v/>
          </cell>
        </row>
        <row r="140">
          <cell r="AD140" t="str">
            <v/>
          </cell>
        </row>
        <row r="141">
          <cell r="AD141" t="str">
            <v/>
          </cell>
        </row>
        <row r="142">
          <cell r="AD142" t="str">
            <v/>
          </cell>
        </row>
        <row r="143">
          <cell r="AD143" t="str">
            <v/>
          </cell>
        </row>
        <row r="144">
          <cell r="AD144" t="str">
            <v/>
          </cell>
        </row>
        <row r="145">
          <cell r="AD145" t="str">
            <v/>
          </cell>
        </row>
        <row r="146">
          <cell r="AD146" t="str">
            <v/>
          </cell>
        </row>
        <row r="147">
          <cell r="AD147" t="str">
            <v/>
          </cell>
        </row>
        <row r="148">
          <cell r="AD148" t="str">
            <v/>
          </cell>
        </row>
        <row r="149">
          <cell r="AD149" t="str">
            <v/>
          </cell>
        </row>
        <row r="150">
          <cell r="AD150" t="str">
            <v/>
          </cell>
        </row>
        <row r="151">
          <cell r="AD151" t="str">
            <v/>
          </cell>
        </row>
        <row r="152">
          <cell r="AD152" t="str">
            <v/>
          </cell>
        </row>
        <row r="153">
          <cell r="AD153" t="str">
            <v/>
          </cell>
        </row>
        <row r="154">
          <cell r="AD154" t="str">
            <v/>
          </cell>
        </row>
        <row r="155">
          <cell r="AD155" t="str">
            <v/>
          </cell>
        </row>
        <row r="156">
          <cell r="AD156" t="str">
            <v/>
          </cell>
        </row>
        <row r="157">
          <cell r="AD157" t="str">
            <v/>
          </cell>
        </row>
        <row r="158">
          <cell r="AD158" t="str">
            <v/>
          </cell>
        </row>
        <row r="159">
          <cell r="AD159" t="str">
            <v/>
          </cell>
        </row>
        <row r="160">
          <cell r="AD160" t="str">
            <v/>
          </cell>
        </row>
        <row r="161">
          <cell r="AD161" t="str">
            <v/>
          </cell>
        </row>
        <row r="162">
          <cell r="AD162" t="str">
            <v/>
          </cell>
        </row>
        <row r="163">
          <cell r="AD163" t="str">
            <v/>
          </cell>
        </row>
        <row r="164">
          <cell r="AD164" t="str">
            <v/>
          </cell>
        </row>
        <row r="165">
          <cell r="AD165" t="str">
            <v/>
          </cell>
        </row>
        <row r="166">
          <cell r="AD166" t="str">
            <v/>
          </cell>
        </row>
        <row r="167">
          <cell r="AD167" t="str">
            <v/>
          </cell>
        </row>
        <row r="168">
          <cell r="AD168" t="str">
            <v/>
          </cell>
        </row>
        <row r="169">
          <cell r="AD169" t="str">
            <v/>
          </cell>
        </row>
        <row r="170">
          <cell r="AD170" t="str">
            <v/>
          </cell>
        </row>
        <row r="171">
          <cell r="AD171" t="str">
            <v/>
          </cell>
        </row>
        <row r="172">
          <cell r="AD172" t="str">
            <v/>
          </cell>
        </row>
        <row r="173">
          <cell r="AD173" t="str">
            <v/>
          </cell>
        </row>
        <row r="174">
          <cell r="AD174" t="str">
            <v/>
          </cell>
        </row>
        <row r="175">
          <cell r="AD175" t="str">
            <v/>
          </cell>
        </row>
        <row r="176">
          <cell r="AD176" t="str">
            <v/>
          </cell>
        </row>
        <row r="177">
          <cell r="AD177" t="str">
            <v/>
          </cell>
        </row>
        <row r="178">
          <cell r="AD178" t="str">
            <v/>
          </cell>
        </row>
        <row r="179">
          <cell r="AD179" t="str">
            <v/>
          </cell>
        </row>
        <row r="180">
          <cell r="AD180" t="str">
            <v/>
          </cell>
        </row>
        <row r="181">
          <cell r="AD181" t="str">
            <v/>
          </cell>
        </row>
        <row r="182">
          <cell r="AD182" t="str">
            <v/>
          </cell>
        </row>
        <row r="183">
          <cell r="AD183" t="str">
            <v/>
          </cell>
        </row>
        <row r="184">
          <cell r="AD184" t="str">
            <v/>
          </cell>
        </row>
        <row r="185">
          <cell r="AD185" t="str">
            <v/>
          </cell>
        </row>
        <row r="186">
          <cell r="AD186" t="str">
            <v/>
          </cell>
        </row>
        <row r="187">
          <cell r="AD187" t="str">
            <v/>
          </cell>
        </row>
        <row r="188">
          <cell r="AD188" t="str">
            <v/>
          </cell>
        </row>
        <row r="189">
          <cell r="AD189" t="str">
            <v/>
          </cell>
        </row>
        <row r="190">
          <cell r="AD190" t="str">
            <v/>
          </cell>
        </row>
        <row r="191">
          <cell r="AD191" t="str">
            <v/>
          </cell>
        </row>
        <row r="192">
          <cell r="AD192" t="str">
            <v/>
          </cell>
        </row>
        <row r="193">
          <cell r="AD193" t="str">
            <v/>
          </cell>
        </row>
        <row r="194">
          <cell r="AD194" t="str">
            <v/>
          </cell>
        </row>
        <row r="195">
          <cell r="AD195" t="str">
            <v/>
          </cell>
        </row>
        <row r="196">
          <cell r="AD196" t="str">
            <v/>
          </cell>
        </row>
        <row r="197">
          <cell r="AD197" t="str">
            <v/>
          </cell>
        </row>
        <row r="198">
          <cell r="AD198" t="str">
            <v/>
          </cell>
        </row>
      </sheetData>
      <sheetData sheetId="25"/>
      <sheetData sheetId="26"/>
      <sheetData sheetId="27"/>
      <sheetData sheetId="28">
        <row r="10">
          <cell r="A10">
            <v>21471000</v>
          </cell>
          <cell r="D10">
            <v>353969343.63000005</v>
          </cell>
        </row>
        <row r="11">
          <cell r="A11" t="str">
            <v>5000000000</v>
          </cell>
          <cell r="D11">
            <v>-92666437.129999995</v>
          </cell>
        </row>
        <row r="12">
          <cell r="A12" t="str">
            <v>5000000000</v>
          </cell>
          <cell r="D12">
            <v>-33027438.77</v>
          </cell>
        </row>
        <row r="13">
          <cell r="A13" t="str">
            <v>5000000000</v>
          </cell>
          <cell r="D13">
            <v>-77619841.549999997</v>
          </cell>
        </row>
        <row r="14">
          <cell r="A14" t="str">
            <v>5000000000</v>
          </cell>
          <cell r="D14">
            <v>-17899552.43</v>
          </cell>
        </row>
        <row r="15">
          <cell r="A15" t="str">
            <v>5000000000</v>
          </cell>
          <cell r="D15">
            <v>254389.88</v>
          </cell>
        </row>
        <row r="16">
          <cell r="A16" t="str">
            <v>5000000000</v>
          </cell>
          <cell r="D16">
            <v>-4474710.6500000004</v>
          </cell>
        </row>
        <row r="17">
          <cell r="A17" t="str">
            <v>5000000000</v>
          </cell>
          <cell r="D17">
            <v>-107174.15</v>
          </cell>
        </row>
        <row r="18">
          <cell r="A18" t="str">
            <v>5000000000</v>
          </cell>
          <cell r="D18">
            <v>-29680500.170000002</v>
          </cell>
        </row>
        <row r="19">
          <cell r="A19" t="str">
            <v>5000000000</v>
          </cell>
          <cell r="D19">
            <v>-254963.59</v>
          </cell>
        </row>
        <row r="20">
          <cell r="A20" t="str">
            <v>5000000000</v>
          </cell>
          <cell r="D20">
            <v>236843.92</v>
          </cell>
        </row>
        <row r="21">
          <cell r="A21" t="str">
            <v>5000000000</v>
          </cell>
          <cell r="D21">
            <v>-486423.02</v>
          </cell>
        </row>
        <row r="22">
          <cell r="A22" t="str">
            <v>5000000000</v>
          </cell>
          <cell r="D22">
            <v>-3241329.9</v>
          </cell>
        </row>
        <row r="23">
          <cell r="A23" t="str">
            <v>5000000000</v>
          </cell>
          <cell r="D23">
            <v>-13720.3</v>
          </cell>
        </row>
        <row r="24">
          <cell r="A24" t="str">
            <v>5000000000</v>
          </cell>
          <cell r="D24">
            <v>-2581671.94</v>
          </cell>
        </row>
        <row r="25">
          <cell r="A25" t="str">
            <v>5000000000</v>
          </cell>
          <cell r="D25">
            <v>0</v>
          </cell>
        </row>
        <row r="26">
          <cell r="A26" t="str">
            <v>5000000000</v>
          </cell>
          <cell r="D26">
            <v>-15984332.08</v>
          </cell>
        </row>
        <row r="27">
          <cell r="A27" t="str">
            <v>5000000000</v>
          </cell>
          <cell r="D27">
            <v>-151526.25</v>
          </cell>
        </row>
        <row r="28">
          <cell r="A28" t="str">
            <v>5000000000</v>
          </cell>
          <cell r="D28">
            <v>-30206136.579999998</v>
          </cell>
        </row>
        <row r="29">
          <cell r="A29" t="str">
            <v>5000000000</v>
          </cell>
          <cell r="D29">
            <v>-1356352.88</v>
          </cell>
        </row>
        <row r="30">
          <cell r="A30" t="str">
            <v>5000000000</v>
          </cell>
          <cell r="D30">
            <v>-10287254.1</v>
          </cell>
        </row>
        <row r="31">
          <cell r="A31" t="str">
            <v>5000000000</v>
          </cell>
          <cell r="D31">
            <v>-12600233.319999998</v>
          </cell>
        </row>
        <row r="32">
          <cell r="A32" t="str">
            <v>5000000000</v>
          </cell>
          <cell r="D32">
            <v>-21486433.309999999</v>
          </cell>
        </row>
        <row r="33">
          <cell r="A33" t="str">
            <v>5000000000</v>
          </cell>
          <cell r="D33">
            <v>-334545.31</v>
          </cell>
        </row>
        <row r="34">
          <cell r="A34" t="str">
            <v>5000000000</v>
          </cell>
          <cell r="D34">
            <v>0</v>
          </cell>
        </row>
        <row r="36">
          <cell r="A36">
            <v>21471000</v>
          </cell>
          <cell r="D36">
            <v>4163074.5300000003</v>
          </cell>
        </row>
        <row r="37">
          <cell r="A37" t="str">
            <v>5000800000</v>
          </cell>
          <cell r="D37">
            <v>-464233.68</v>
          </cell>
        </row>
        <row r="38">
          <cell r="A38" t="str">
            <v>5000800000</v>
          </cell>
          <cell r="D38">
            <v>-175021.69</v>
          </cell>
        </row>
        <row r="39">
          <cell r="A39" t="str">
            <v>5000800000</v>
          </cell>
          <cell r="D39">
            <v>-3523819.16</v>
          </cell>
        </row>
        <row r="41">
          <cell r="A41">
            <v>21471000</v>
          </cell>
          <cell r="D41">
            <v>2891058.34</v>
          </cell>
        </row>
        <row r="42">
          <cell r="A42" t="str">
            <v>5001200000</v>
          </cell>
          <cell r="D42">
            <v>-2911.69</v>
          </cell>
        </row>
        <row r="43">
          <cell r="A43" t="str">
            <v>5001200000</v>
          </cell>
          <cell r="D43">
            <v>16.36</v>
          </cell>
        </row>
        <row r="44">
          <cell r="A44" t="str">
            <v>5001200000</v>
          </cell>
          <cell r="D44">
            <v>348.45</v>
          </cell>
        </row>
        <row r="45">
          <cell r="A45" t="str">
            <v>5001200000</v>
          </cell>
          <cell r="D45">
            <v>-4531.1000000000004</v>
          </cell>
        </row>
        <row r="46">
          <cell r="A46" t="str">
            <v>5001200000</v>
          </cell>
          <cell r="D46">
            <v>-69434.28</v>
          </cell>
        </row>
        <row r="47">
          <cell r="A47" t="str">
            <v>5001200000</v>
          </cell>
          <cell r="D47">
            <v>-81059.009999999995</v>
          </cell>
        </row>
        <row r="48">
          <cell r="A48" t="str">
            <v>5001200000</v>
          </cell>
          <cell r="D48">
            <v>-15519.15</v>
          </cell>
        </row>
        <row r="49">
          <cell r="A49" t="str">
            <v>5001200000</v>
          </cell>
          <cell r="D49">
            <v>0</v>
          </cell>
        </row>
        <row r="50">
          <cell r="A50" t="str">
            <v>5001200000</v>
          </cell>
          <cell r="D50">
            <v>-803471.26</v>
          </cell>
        </row>
        <row r="51">
          <cell r="A51" t="str">
            <v>5001200000</v>
          </cell>
          <cell r="D51">
            <v>0</v>
          </cell>
        </row>
        <row r="52">
          <cell r="A52" t="str">
            <v>5001200000</v>
          </cell>
          <cell r="D52">
            <v>-121685.63</v>
          </cell>
        </row>
        <row r="53">
          <cell r="A53" t="str">
            <v>5001200000</v>
          </cell>
          <cell r="D53">
            <v>-17261.060000000001</v>
          </cell>
        </row>
        <row r="54">
          <cell r="A54" t="str">
            <v>5001200000</v>
          </cell>
          <cell r="D54">
            <v>-397379.79</v>
          </cell>
        </row>
        <row r="55">
          <cell r="A55" t="str">
            <v>5001200000</v>
          </cell>
          <cell r="D55">
            <v>-599026.48</v>
          </cell>
        </row>
        <row r="56">
          <cell r="A56" t="str">
            <v>5001200000</v>
          </cell>
          <cell r="D56">
            <v>-349418.23999999999</v>
          </cell>
        </row>
        <row r="57">
          <cell r="A57" t="str">
            <v>5001200000</v>
          </cell>
          <cell r="D57">
            <v>-299840.16000000003</v>
          </cell>
        </row>
        <row r="58">
          <cell r="A58" t="str">
            <v>5001200000</v>
          </cell>
          <cell r="D58">
            <v>-129885.3</v>
          </cell>
        </row>
        <row r="59">
          <cell r="A59" t="str">
            <v>5001200000</v>
          </cell>
          <cell r="D59">
            <v>0</v>
          </cell>
        </row>
        <row r="60">
          <cell r="A60" t="str">
            <v>5001200000</v>
          </cell>
          <cell r="D60">
            <v>0</v>
          </cell>
        </row>
        <row r="62">
          <cell r="A62">
            <v>21471000</v>
          </cell>
          <cell r="D62">
            <v>2275671.06</v>
          </cell>
        </row>
        <row r="63">
          <cell r="A63" t="str">
            <v>5004000000</v>
          </cell>
          <cell r="D63">
            <v>0</v>
          </cell>
        </row>
        <row r="64">
          <cell r="A64" t="str">
            <v>5004000000</v>
          </cell>
          <cell r="D64">
            <v>0</v>
          </cell>
        </row>
        <row r="65">
          <cell r="A65" t="str">
            <v>5004000000</v>
          </cell>
          <cell r="D65">
            <v>0</v>
          </cell>
        </row>
        <row r="66">
          <cell r="A66" t="str">
            <v>5004000000</v>
          </cell>
          <cell r="D66">
            <v>4039584.8699999992</v>
          </cell>
        </row>
        <row r="67">
          <cell r="A67" t="str">
            <v>5004000000</v>
          </cell>
          <cell r="D67">
            <v>-4039584.8699999992</v>
          </cell>
        </row>
        <row r="68">
          <cell r="A68" t="str">
            <v>5004000000</v>
          </cell>
          <cell r="D68">
            <v>0</v>
          </cell>
        </row>
        <row r="69">
          <cell r="A69" t="str">
            <v>5004000000</v>
          </cell>
          <cell r="D69">
            <v>0</v>
          </cell>
        </row>
        <row r="70">
          <cell r="A70" t="str">
            <v>5004000000</v>
          </cell>
          <cell r="D70">
            <v>0</v>
          </cell>
        </row>
        <row r="71">
          <cell r="A71" t="str">
            <v>5004000000</v>
          </cell>
          <cell r="D71">
            <v>0</v>
          </cell>
        </row>
        <row r="72">
          <cell r="A72" t="str">
            <v>5004000000</v>
          </cell>
          <cell r="D72">
            <v>-153365.9</v>
          </cell>
        </row>
        <row r="73">
          <cell r="A73" t="str">
            <v>5004000000</v>
          </cell>
          <cell r="D73">
            <v>0</v>
          </cell>
        </row>
        <row r="74">
          <cell r="A74" t="str">
            <v>5004000000</v>
          </cell>
          <cell r="D74">
            <v>-182103.95</v>
          </cell>
        </row>
        <row r="75">
          <cell r="A75" t="str">
            <v>5004000000</v>
          </cell>
          <cell r="D75">
            <v>-25488.62</v>
          </cell>
        </row>
        <row r="76">
          <cell r="A76" t="str">
            <v>5004000000</v>
          </cell>
          <cell r="D76">
            <v>-1457716.37</v>
          </cell>
        </row>
        <row r="77">
          <cell r="A77" t="str">
            <v>5004000000</v>
          </cell>
          <cell r="D77">
            <v>-456996.22</v>
          </cell>
        </row>
        <row r="78">
          <cell r="A78" t="str">
            <v>5004000000</v>
          </cell>
          <cell r="D78">
            <v>0</v>
          </cell>
        </row>
        <row r="79">
          <cell r="A79" t="str">
            <v>5004000000</v>
          </cell>
          <cell r="D79">
            <v>0</v>
          </cell>
        </row>
        <row r="80">
          <cell r="A80" t="str">
            <v>5004000000</v>
          </cell>
          <cell r="D80">
            <v>0</v>
          </cell>
        </row>
        <row r="81">
          <cell r="A81" t="str">
            <v>5004000000</v>
          </cell>
          <cell r="D81">
            <v>0</v>
          </cell>
        </row>
        <row r="82">
          <cell r="A82" t="str">
            <v>5004000000</v>
          </cell>
          <cell r="D82">
            <v>0</v>
          </cell>
        </row>
        <row r="84">
          <cell r="A84">
            <v>21471000</v>
          </cell>
          <cell r="D84">
            <v>0</v>
          </cell>
        </row>
        <row r="85">
          <cell r="A85" t="str">
            <v>5005000000</v>
          </cell>
          <cell r="D85">
            <v>0</v>
          </cell>
        </row>
        <row r="86">
          <cell r="A86" t="str">
            <v>5005000000</v>
          </cell>
          <cell r="D86">
            <v>0</v>
          </cell>
        </row>
        <row r="87">
          <cell r="A87" t="str">
            <v>5005000000</v>
          </cell>
          <cell r="D87">
            <v>0</v>
          </cell>
        </row>
        <row r="88">
          <cell r="A88" t="str">
            <v>5005000000</v>
          </cell>
          <cell r="D88">
            <v>0</v>
          </cell>
        </row>
        <row r="89">
          <cell r="A89" t="str">
            <v>5005000000</v>
          </cell>
          <cell r="D89">
            <v>0</v>
          </cell>
        </row>
        <row r="90">
          <cell r="A90" t="str">
            <v>5005000000</v>
          </cell>
          <cell r="D90">
            <v>0</v>
          </cell>
        </row>
        <row r="91">
          <cell r="A91" t="str">
            <v>5005000000</v>
          </cell>
          <cell r="D91">
            <v>0</v>
          </cell>
        </row>
        <row r="92">
          <cell r="A92" t="str">
            <v>5005000000</v>
          </cell>
          <cell r="D92">
            <v>0</v>
          </cell>
        </row>
        <row r="93">
          <cell r="A93" t="str">
            <v>5005000000</v>
          </cell>
          <cell r="D93">
            <v>0</v>
          </cell>
        </row>
        <row r="94">
          <cell r="A94" t="str">
            <v>5005000000</v>
          </cell>
          <cell r="D94">
            <v>0</v>
          </cell>
        </row>
        <row r="95">
          <cell r="A95" t="str">
            <v>5005000000</v>
          </cell>
          <cell r="D95">
            <v>0</v>
          </cell>
        </row>
        <row r="96">
          <cell r="A96" t="str">
            <v>5005000000</v>
          </cell>
          <cell r="D96">
            <v>0</v>
          </cell>
        </row>
        <row r="97">
          <cell r="A97" t="str">
            <v>5005000000</v>
          </cell>
          <cell r="D97">
            <v>0</v>
          </cell>
        </row>
        <row r="98">
          <cell r="A98" t="str">
            <v>5005000000</v>
          </cell>
          <cell r="D98">
            <v>0</v>
          </cell>
        </row>
        <row r="99">
          <cell r="A99" t="str">
            <v>5005000000</v>
          </cell>
          <cell r="D99">
            <v>0</v>
          </cell>
        </row>
        <row r="100">
          <cell r="A100" t="str">
            <v>5005000000</v>
          </cell>
          <cell r="D100">
            <v>0</v>
          </cell>
        </row>
        <row r="101">
          <cell r="A101" t="str">
            <v>5005000000</v>
          </cell>
          <cell r="D101">
            <v>0</v>
          </cell>
        </row>
        <row r="102">
          <cell r="A102" t="str">
            <v>5005000000</v>
          </cell>
          <cell r="D102">
            <v>0</v>
          </cell>
        </row>
        <row r="103">
          <cell r="A103" t="str">
            <v>5005000000</v>
          </cell>
          <cell r="D103">
            <v>0</v>
          </cell>
        </row>
        <row r="105">
          <cell r="A105">
            <v>21471000</v>
          </cell>
          <cell r="D105">
            <v>1973813.1690909092</v>
          </cell>
        </row>
        <row r="106">
          <cell r="A106" t="str">
            <v>5002000000</v>
          </cell>
          <cell r="D106">
            <v>-7092.7136363636364</v>
          </cell>
        </row>
        <row r="107">
          <cell r="A107" t="str">
            <v>5002000000</v>
          </cell>
          <cell r="D107">
            <v>0</v>
          </cell>
        </row>
        <row r="108">
          <cell r="A108" t="str">
            <v>5002000000</v>
          </cell>
          <cell r="D108">
            <v>0</v>
          </cell>
        </row>
        <row r="109">
          <cell r="A109" t="str">
            <v>5002000000</v>
          </cell>
          <cell r="D109">
            <v>0</v>
          </cell>
        </row>
        <row r="110">
          <cell r="A110" t="str">
            <v>5002000000</v>
          </cell>
          <cell r="D110">
            <v>-124576.71090909091</v>
          </cell>
        </row>
        <row r="111">
          <cell r="A111" t="str">
            <v>5002000000</v>
          </cell>
          <cell r="D111">
            <v>-40994.056363636359</v>
          </cell>
        </row>
        <row r="112">
          <cell r="A112" t="str">
            <v>5002000000</v>
          </cell>
          <cell r="D112">
            <v>-120133.08272727273</v>
          </cell>
        </row>
        <row r="113">
          <cell r="A113" t="str">
            <v>5002000000</v>
          </cell>
          <cell r="D113">
            <v>-5.76</v>
          </cell>
        </row>
        <row r="114">
          <cell r="A114" t="str">
            <v>5002000000</v>
          </cell>
          <cell r="D114">
            <v>-183.45090909090908</v>
          </cell>
        </row>
        <row r="115">
          <cell r="A115" t="str">
            <v>5002000000</v>
          </cell>
          <cell r="D115">
            <v>0</v>
          </cell>
        </row>
        <row r="116">
          <cell r="A116" t="str">
            <v>5002000000</v>
          </cell>
          <cell r="D116">
            <v>-89530.377272727274</v>
          </cell>
        </row>
        <row r="117">
          <cell r="A117" t="str">
            <v>5002000000</v>
          </cell>
          <cell r="D117">
            <v>0</v>
          </cell>
        </row>
        <row r="118">
          <cell r="A118" t="str">
            <v>5002000000</v>
          </cell>
          <cell r="D118">
            <v>-593045.35909090913</v>
          </cell>
        </row>
        <row r="119">
          <cell r="A119" t="str">
            <v>5002000000</v>
          </cell>
          <cell r="D119">
            <v>-772.90181818181827</v>
          </cell>
        </row>
        <row r="120">
          <cell r="A120" t="str">
            <v>5002000000</v>
          </cell>
          <cell r="D120">
            <v>-590787.19636363641</v>
          </cell>
        </row>
        <row r="121">
          <cell r="A121" t="str">
            <v>5002000000</v>
          </cell>
          <cell r="D121">
            <v>-92184.489090909075</v>
          </cell>
        </row>
        <row r="122">
          <cell r="A122" t="str">
            <v>5002000000</v>
          </cell>
          <cell r="D122">
            <v>-314507.07090909086</v>
          </cell>
        </row>
        <row r="123">
          <cell r="A123" t="str">
            <v>5002000000</v>
          </cell>
          <cell r="D123">
            <v>0</v>
          </cell>
        </row>
        <row r="124">
          <cell r="A124" t="str">
            <v>5002000000</v>
          </cell>
          <cell r="D124">
            <v>0</v>
          </cell>
        </row>
        <row r="126">
          <cell r="A126">
            <v>21471000</v>
          </cell>
          <cell r="D126">
            <v>844297.41</v>
          </cell>
        </row>
        <row r="127">
          <cell r="A127" t="str">
            <v>5003000000</v>
          </cell>
          <cell r="D127">
            <v>-99543.59</v>
          </cell>
        </row>
        <row r="128">
          <cell r="A128" t="str">
            <v>5003000000</v>
          </cell>
          <cell r="D128">
            <v>-30812.93</v>
          </cell>
        </row>
        <row r="129">
          <cell r="A129" t="str">
            <v>5003000000</v>
          </cell>
          <cell r="D129">
            <v>-71980.289999999994</v>
          </cell>
        </row>
        <row r="130">
          <cell r="A130" t="str">
            <v>5003000000</v>
          </cell>
          <cell r="D130">
            <v>-4932.84</v>
          </cell>
        </row>
        <row r="131">
          <cell r="A131" t="str">
            <v>5003000000</v>
          </cell>
          <cell r="D131">
            <v>-2526.29</v>
          </cell>
        </row>
        <row r="132">
          <cell r="A132" t="str">
            <v>5003000000</v>
          </cell>
          <cell r="D132">
            <v>-14060.66</v>
          </cell>
        </row>
        <row r="133">
          <cell r="A133" t="str">
            <v>5003000000</v>
          </cell>
          <cell r="D133">
            <v>-881.16</v>
          </cell>
        </row>
        <row r="134">
          <cell r="A134" t="str">
            <v>5003000000</v>
          </cell>
          <cell r="D134">
            <v>-1170.25</v>
          </cell>
        </row>
        <row r="135">
          <cell r="A135" t="str">
            <v>5003000000</v>
          </cell>
          <cell r="D135">
            <v>-728.13</v>
          </cell>
        </row>
        <row r="136">
          <cell r="A136" t="str">
            <v>5003000000</v>
          </cell>
          <cell r="D136">
            <v>0</v>
          </cell>
        </row>
        <row r="137">
          <cell r="A137" t="str">
            <v>5003000000</v>
          </cell>
          <cell r="D137">
            <v>-6233.54</v>
          </cell>
        </row>
        <row r="138">
          <cell r="A138" t="str">
            <v>5003000000</v>
          </cell>
          <cell r="D138">
            <v>-388.82</v>
          </cell>
        </row>
        <row r="139">
          <cell r="A139" t="str">
            <v>5003000000</v>
          </cell>
          <cell r="D139">
            <v>-13103.8</v>
          </cell>
        </row>
        <row r="140">
          <cell r="A140" t="str">
            <v>5003000000</v>
          </cell>
          <cell r="D140">
            <v>-1696.27</v>
          </cell>
        </row>
        <row r="141">
          <cell r="A141" t="str">
            <v>5003000000</v>
          </cell>
          <cell r="D141">
            <v>-503302.21</v>
          </cell>
        </row>
        <row r="142">
          <cell r="A142" t="str">
            <v>5003000000</v>
          </cell>
          <cell r="D142">
            <v>-44312.24</v>
          </cell>
        </row>
        <row r="143">
          <cell r="A143" t="str">
            <v>5003000000</v>
          </cell>
          <cell r="D143">
            <v>-48607.11</v>
          </cell>
        </row>
        <row r="144">
          <cell r="A144" t="str">
            <v>5003000000</v>
          </cell>
          <cell r="D144">
            <v>-17.28</v>
          </cell>
        </row>
        <row r="145">
          <cell r="A145" t="str">
            <v>5003000000</v>
          </cell>
          <cell r="D145">
            <v>0</v>
          </cell>
        </row>
        <row r="147">
          <cell r="A147">
            <v>21471000</v>
          </cell>
          <cell r="D147">
            <v>2233247.81</v>
          </cell>
        </row>
        <row r="148">
          <cell r="A148" t="str">
            <v>5003100000</v>
          </cell>
          <cell r="D148">
            <v>0</v>
          </cell>
        </row>
        <row r="149">
          <cell r="A149" t="str">
            <v>5003100000</v>
          </cell>
          <cell r="D149">
            <v>0</v>
          </cell>
        </row>
        <row r="150">
          <cell r="A150" t="str">
            <v>5003100000</v>
          </cell>
          <cell r="D150">
            <v>0</v>
          </cell>
        </row>
        <row r="151">
          <cell r="A151" t="str">
            <v>5003100000</v>
          </cell>
          <cell r="D151">
            <v>0</v>
          </cell>
        </row>
        <row r="152">
          <cell r="A152" t="str">
            <v>5003100000</v>
          </cell>
          <cell r="D152">
            <v>0</v>
          </cell>
        </row>
        <row r="153">
          <cell r="A153" t="str">
            <v>5003100000</v>
          </cell>
          <cell r="D153">
            <v>-1687283.75</v>
          </cell>
        </row>
        <row r="154">
          <cell r="A154" t="str">
            <v>5003100000</v>
          </cell>
          <cell r="D154">
            <v>-345194.13</v>
          </cell>
        </row>
        <row r="155">
          <cell r="A155" t="str">
            <v>5003100000</v>
          </cell>
          <cell r="D155">
            <v>0</v>
          </cell>
        </row>
        <row r="156">
          <cell r="A156" t="str">
            <v>5003100000</v>
          </cell>
          <cell r="D156">
            <v>0</v>
          </cell>
        </row>
        <row r="157">
          <cell r="A157" t="str">
            <v>5003100000</v>
          </cell>
          <cell r="D157">
            <v>0</v>
          </cell>
        </row>
        <row r="158">
          <cell r="A158" t="str">
            <v>5003100000</v>
          </cell>
          <cell r="D158">
            <v>0</v>
          </cell>
        </row>
        <row r="159">
          <cell r="A159" t="str">
            <v>5003100000</v>
          </cell>
          <cell r="D159">
            <v>0</v>
          </cell>
        </row>
        <row r="160">
          <cell r="A160" t="str">
            <v>5003100000</v>
          </cell>
          <cell r="D160">
            <v>-54800</v>
          </cell>
        </row>
        <row r="161">
          <cell r="A161" t="str">
            <v>5003100000</v>
          </cell>
          <cell r="D161">
            <v>0</v>
          </cell>
        </row>
        <row r="162">
          <cell r="A162" t="str">
            <v>5003100000</v>
          </cell>
          <cell r="D162">
            <v>0</v>
          </cell>
        </row>
        <row r="163">
          <cell r="A163" t="str">
            <v>5003100000</v>
          </cell>
          <cell r="D163">
            <v>0</v>
          </cell>
        </row>
        <row r="164">
          <cell r="A164" t="str">
            <v>5003100000</v>
          </cell>
          <cell r="D164">
            <v>-145969.93</v>
          </cell>
        </row>
        <row r="165">
          <cell r="A165" t="str">
            <v>5003100000</v>
          </cell>
          <cell r="D165">
            <v>0</v>
          </cell>
        </row>
        <row r="166">
          <cell r="A166" t="str">
            <v>5003100000</v>
          </cell>
          <cell r="D166">
            <v>0</v>
          </cell>
        </row>
        <row r="168">
          <cell r="A168">
            <v>21471000</v>
          </cell>
          <cell r="D168">
            <v>36382</v>
          </cell>
        </row>
        <row r="169">
          <cell r="A169" t="str">
            <v>5003200000</v>
          </cell>
          <cell r="D169">
            <v>0</v>
          </cell>
        </row>
        <row r="170">
          <cell r="A170" t="str">
            <v>5003200000</v>
          </cell>
          <cell r="D170">
            <v>0</v>
          </cell>
        </row>
        <row r="171">
          <cell r="A171" t="str">
            <v>5003200000</v>
          </cell>
          <cell r="D171">
            <v>0</v>
          </cell>
        </row>
        <row r="172">
          <cell r="A172" t="str">
            <v>5003200000</v>
          </cell>
          <cell r="D172">
            <v>-19514</v>
          </cell>
        </row>
        <row r="173">
          <cell r="A173" t="str">
            <v>5003200000</v>
          </cell>
          <cell r="D173">
            <v>0</v>
          </cell>
        </row>
        <row r="174">
          <cell r="A174" t="str">
            <v>5003200000</v>
          </cell>
          <cell r="D174">
            <v>-16868</v>
          </cell>
        </row>
        <row r="175">
          <cell r="A175" t="str">
            <v>5003200000</v>
          </cell>
          <cell r="D175">
            <v>0</v>
          </cell>
        </row>
        <row r="176">
          <cell r="A176" t="str">
            <v>5003200000</v>
          </cell>
          <cell r="D176">
            <v>0</v>
          </cell>
        </row>
        <row r="177">
          <cell r="A177" t="str">
            <v>5003200000</v>
          </cell>
          <cell r="D177">
            <v>0</v>
          </cell>
        </row>
        <row r="178">
          <cell r="A178" t="str">
            <v>5003200000</v>
          </cell>
          <cell r="D178">
            <v>0</v>
          </cell>
        </row>
        <row r="179">
          <cell r="A179" t="str">
            <v>5003200000</v>
          </cell>
          <cell r="D179">
            <v>0</v>
          </cell>
        </row>
        <row r="180">
          <cell r="A180" t="str">
            <v>5003200000</v>
          </cell>
          <cell r="D180">
            <v>0</v>
          </cell>
        </row>
        <row r="181">
          <cell r="A181" t="str">
            <v>5003200000</v>
          </cell>
          <cell r="D181">
            <v>0</v>
          </cell>
        </row>
        <row r="182">
          <cell r="A182" t="str">
            <v>5003200000</v>
          </cell>
          <cell r="D182">
            <v>0</v>
          </cell>
        </row>
        <row r="183">
          <cell r="A183" t="str">
            <v>5003200000</v>
          </cell>
          <cell r="D183">
            <v>0</v>
          </cell>
        </row>
        <row r="184">
          <cell r="A184" t="str">
            <v>5003200000</v>
          </cell>
          <cell r="D184">
            <v>0</v>
          </cell>
        </row>
        <row r="185">
          <cell r="A185" t="str">
            <v>5003200000</v>
          </cell>
          <cell r="D185">
            <v>0</v>
          </cell>
        </row>
        <row r="186">
          <cell r="A186" t="str">
            <v>5003200000</v>
          </cell>
          <cell r="D186">
            <v>0</v>
          </cell>
        </row>
        <row r="187">
          <cell r="A187" t="str">
            <v>5003200000</v>
          </cell>
          <cell r="D187">
            <v>0</v>
          </cell>
        </row>
        <row r="189">
          <cell r="A189">
            <v>21471000</v>
          </cell>
          <cell r="D189">
            <v>-448999.72</v>
          </cell>
        </row>
        <row r="190">
          <cell r="A190" t="str">
            <v>5003300000</v>
          </cell>
          <cell r="D190">
            <v>0</v>
          </cell>
        </row>
        <row r="191">
          <cell r="A191" t="str">
            <v>5003300000</v>
          </cell>
          <cell r="D191">
            <v>0</v>
          </cell>
        </row>
        <row r="192">
          <cell r="A192" t="str">
            <v>5003300000</v>
          </cell>
          <cell r="D192">
            <v>0</v>
          </cell>
        </row>
        <row r="193">
          <cell r="A193" t="str">
            <v>5003300000</v>
          </cell>
          <cell r="D193">
            <v>0</v>
          </cell>
        </row>
        <row r="194">
          <cell r="A194" t="str">
            <v>5003300000</v>
          </cell>
          <cell r="D194">
            <v>0</v>
          </cell>
        </row>
        <row r="195">
          <cell r="A195" t="str">
            <v>5003300000</v>
          </cell>
          <cell r="D195">
            <v>0</v>
          </cell>
        </row>
        <row r="196">
          <cell r="A196" t="str">
            <v>5003300000</v>
          </cell>
          <cell r="D196">
            <v>0</v>
          </cell>
        </row>
        <row r="197">
          <cell r="A197" t="str">
            <v>5003300000</v>
          </cell>
          <cell r="D197">
            <v>0</v>
          </cell>
        </row>
        <row r="198">
          <cell r="A198" t="str">
            <v>5003300000</v>
          </cell>
          <cell r="D198">
            <v>0</v>
          </cell>
        </row>
        <row r="199">
          <cell r="A199" t="str">
            <v>5003300000</v>
          </cell>
          <cell r="D199">
            <v>0</v>
          </cell>
        </row>
        <row r="200">
          <cell r="A200" t="str">
            <v>5003300000</v>
          </cell>
          <cell r="D200">
            <v>0</v>
          </cell>
        </row>
        <row r="201">
          <cell r="A201" t="str">
            <v>5003300000</v>
          </cell>
          <cell r="D201">
            <v>448999.72</v>
          </cell>
        </row>
        <row r="202">
          <cell r="A202" t="str">
            <v>5003300000</v>
          </cell>
          <cell r="D202">
            <v>0</v>
          </cell>
        </row>
        <row r="203">
          <cell r="A203" t="str">
            <v>5003300000</v>
          </cell>
          <cell r="D203">
            <v>0</v>
          </cell>
        </row>
        <row r="204">
          <cell r="A204" t="str">
            <v>5003300000</v>
          </cell>
          <cell r="D204">
            <v>0</v>
          </cell>
        </row>
        <row r="205">
          <cell r="A205" t="str">
            <v>5003300000</v>
          </cell>
          <cell r="D205">
            <v>0</v>
          </cell>
        </row>
        <row r="206">
          <cell r="A206" t="str">
            <v>5003300000</v>
          </cell>
          <cell r="D206">
            <v>0</v>
          </cell>
        </row>
        <row r="207">
          <cell r="A207" t="str">
            <v>5003300000</v>
          </cell>
          <cell r="D207">
            <v>0</v>
          </cell>
        </row>
        <row r="208">
          <cell r="A208" t="str">
            <v>5003300000</v>
          </cell>
          <cell r="D208">
            <v>0</v>
          </cell>
        </row>
        <row r="210">
          <cell r="A210">
            <v>21471000</v>
          </cell>
          <cell r="D210">
            <v>-5057433.1500000004</v>
          </cell>
        </row>
        <row r="211">
          <cell r="A211" t="str">
            <v>5000400000</v>
          </cell>
          <cell r="D211">
            <v>869358.79</v>
          </cell>
        </row>
        <row r="212">
          <cell r="A212" t="str">
            <v>5000400000</v>
          </cell>
          <cell r="D212">
            <v>793400.06</v>
          </cell>
        </row>
        <row r="213">
          <cell r="A213" t="str">
            <v>5000400000</v>
          </cell>
          <cell r="D213">
            <v>1582080.12</v>
          </cell>
        </row>
        <row r="214">
          <cell r="A214" t="str">
            <v>5000400000</v>
          </cell>
          <cell r="D214">
            <v>0.04</v>
          </cell>
        </row>
        <row r="215">
          <cell r="A215" t="str">
            <v>5000400000</v>
          </cell>
          <cell r="D215">
            <v>664</v>
          </cell>
        </row>
        <row r="216">
          <cell r="A216" t="str">
            <v>5000400000</v>
          </cell>
          <cell r="D216">
            <v>2012.57</v>
          </cell>
        </row>
        <row r="217">
          <cell r="A217" t="str">
            <v>5000400000</v>
          </cell>
          <cell r="D217">
            <v>385658.58</v>
          </cell>
        </row>
        <row r="218">
          <cell r="A218" t="str">
            <v>5000400000</v>
          </cell>
          <cell r="D218">
            <v>0.01</v>
          </cell>
        </row>
        <row r="219">
          <cell r="A219" t="str">
            <v>5000400000</v>
          </cell>
          <cell r="D219">
            <v>7167.43</v>
          </cell>
        </row>
        <row r="220">
          <cell r="A220" t="str">
            <v>5000400000</v>
          </cell>
          <cell r="D220">
            <v>0</v>
          </cell>
        </row>
        <row r="221">
          <cell r="A221" t="str">
            <v>5000400000</v>
          </cell>
          <cell r="D221">
            <v>376082.14</v>
          </cell>
        </row>
        <row r="222">
          <cell r="A222" t="str">
            <v>5000400000</v>
          </cell>
          <cell r="D222">
            <v>201284.73</v>
          </cell>
        </row>
        <row r="223">
          <cell r="A223" t="str">
            <v>5000400000</v>
          </cell>
          <cell r="D223">
            <v>542614.84</v>
          </cell>
        </row>
        <row r="224">
          <cell r="A224" t="str">
            <v>5000400000</v>
          </cell>
          <cell r="D224">
            <v>81233.39</v>
          </cell>
        </row>
        <row r="225">
          <cell r="A225" t="str">
            <v>5000400000</v>
          </cell>
          <cell r="D225">
            <v>195444.78</v>
          </cell>
        </row>
        <row r="226">
          <cell r="A226" t="str">
            <v>5000400000</v>
          </cell>
          <cell r="D226">
            <v>469.28</v>
          </cell>
        </row>
        <row r="227">
          <cell r="A227" t="str">
            <v>5000400000</v>
          </cell>
          <cell r="D227">
            <v>19962.39</v>
          </cell>
        </row>
        <row r="228">
          <cell r="A228" t="str">
            <v>5000400000</v>
          </cell>
          <cell r="D228">
            <v>0</v>
          </cell>
        </row>
        <row r="229">
          <cell r="A229" t="str">
            <v>5000400000</v>
          </cell>
          <cell r="D229">
            <v>0</v>
          </cell>
        </row>
        <row r="231">
          <cell r="A231">
            <v>21471000</v>
          </cell>
          <cell r="D231">
            <v>-240658.08000000002</v>
          </cell>
        </row>
        <row r="232">
          <cell r="A232" t="str">
            <v>6002000000</v>
          </cell>
          <cell r="D232">
            <v>60514.55</v>
          </cell>
        </row>
        <row r="233">
          <cell r="A233" t="str">
            <v>6002000000</v>
          </cell>
          <cell r="D233">
            <v>32784.199999999997</v>
          </cell>
        </row>
        <row r="234">
          <cell r="A234" t="str">
            <v>6002000000</v>
          </cell>
          <cell r="D234">
            <v>66176.14</v>
          </cell>
        </row>
        <row r="235">
          <cell r="A235" t="str">
            <v>6002000000</v>
          </cell>
          <cell r="D235">
            <v>0</v>
          </cell>
        </row>
        <row r="236">
          <cell r="A236" t="str">
            <v>6002000000</v>
          </cell>
          <cell r="D236">
            <v>465.14</v>
          </cell>
        </row>
        <row r="237">
          <cell r="A237" t="str">
            <v>6002000000</v>
          </cell>
          <cell r="D237">
            <v>133.22</v>
          </cell>
        </row>
        <row r="238">
          <cell r="A238" t="str">
            <v>6002000000</v>
          </cell>
          <cell r="D238">
            <v>17583.810000000001</v>
          </cell>
        </row>
        <row r="239">
          <cell r="A239" t="str">
            <v>6002000000</v>
          </cell>
          <cell r="D239">
            <v>0</v>
          </cell>
        </row>
        <row r="240">
          <cell r="A240" t="str">
            <v>6002000000</v>
          </cell>
          <cell r="D240">
            <v>587.99</v>
          </cell>
        </row>
        <row r="241">
          <cell r="A241" t="str">
            <v>6002000000</v>
          </cell>
          <cell r="D241">
            <v>0</v>
          </cell>
        </row>
        <row r="242">
          <cell r="A242" t="str">
            <v>6002000000</v>
          </cell>
          <cell r="D242">
            <v>14137.69</v>
          </cell>
        </row>
        <row r="243">
          <cell r="A243" t="str">
            <v>6002000000</v>
          </cell>
          <cell r="D243">
            <v>11733.45</v>
          </cell>
        </row>
        <row r="244">
          <cell r="A244" t="str">
            <v>6002000000</v>
          </cell>
          <cell r="D244">
            <v>23612.23</v>
          </cell>
        </row>
        <row r="245">
          <cell r="A245" t="str">
            <v>6002000000</v>
          </cell>
          <cell r="D245">
            <v>3676.24</v>
          </cell>
        </row>
        <row r="246">
          <cell r="A246" t="str">
            <v>6002000000</v>
          </cell>
          <cell r="D246">
            <v>8221.9599999999991</v>
          </cell>
        </row>
        <row r="247">
          <cell r="A247" t="str">
            <v>6002000000</v>
          </cell>
          <cell r="D247">
            <v>29.68</v>
          </cell>
        </row>
        <row r="248">
          <cell r="A248" t="str">
            <v>6002000000</v>
          </cell>
          <cell r="D248">
            <v>1001.6</v>
          </cell>
        </row>
        <row r="249">
          <cell r="A249" t="str">
            <v>6002000000</v>
          </cell>
          <cell r="D249">
            <v>0.18</v>
          </cell>
        </row>
        <row r="250">
          <cell r="A250" t="str">
            <v>6002000000</v>
          </cell>
          <cell r="D250">
            <v>0</v>
          </cell>
        </row>
        <row r="252">
          <cell r="A252">
            <v>21471000</v>
          </cell>
          <cell r="D252">
            <v>-40082.83</v>
          </cell>
        </row>
        <row r="253">
          <cell r="A253" t="str">
            <v>6003000000</v>
          </cell>
          <cell r="D253">
            <v>8948.4500000000007</v>
          </cell>
        </row>
        <row r="254">
          <cell r="A254" t="str">
            <v>6003000000</v>
          </cell>
          <cell r="D254">
            <v>5028.58</v>
          </cell>
        </row>
        <row r="255">
          <cell r="A255" t="str">
            <v>6003000000</v>
          </cell>
          <cell r="D255">
            <v>9868.07</v>
          </cell>
        </row>
        <row r="256">
          <cell r="A256" t="str">
            <v>6003000000</v>
          </cell>
          <cell r="D256">
            <v>0</v>
          </cell>
        </row>
        <row r="257">
          <cell r="A257" t="str">
            <v>6003000000</v>
          </cell>
          <cell r="D257">
            <v>4.7300000000000004</v>
          </cell>
        </row>
        <row r="258">
          <cell r="A258" t="str">
            <v>6003000000</v>
          </cell>
          <cell r="D258">
            <v>19.75</v>
          </cell>
        </row>
        <row r="259">
          <cell r="A259" t="str">
            <v>6003000000</v>
          </cell>
          <cell r="D259">
            <v>5495.57</v>
          </cell>
        </row>
        <row r="260">
          <cell r="A260" t="str">
            <v>6003000000</v>
          </cell>
          <cell r="D260">
            <v>0</v>
          </cell>
        </row>
        <row r="261">
          <cell r="A261" t="str">
            <v>6003000000</v>
          </cell>
          <cell r="D261">
            <v>73.349999999999994</v>
          </cell>
        </row>
        <row r="262">
          <cell r="A262" t="str">
            <v>6003000000</v>
          </cell>
          <cell r="D262">
            <v>0</v>
          </cell>
        </row>
        <row r="263">
          <cell r="A263" t="str">
            <v>6003000000</v>
          </cell>
          <cell r="D263">
            <v>2252.23</v>
          </cell>
        </row>
        <row r="264">
          <cell r="A264" t="str">
            <v>6003000000</v>
          </cell>
          <cell r="D264">
            <v>1693.78</v>
          </cell>
        </row>
        <row r="265">
          <cell r="A265" t="str">
            <v>6003000000</v>
          </cell>
          <cell r="D265">
            <v>3456.11</v>
          </cell>
        </row>
        <row r="266">
          <cell r="A266" t="str">
            <v>6003000000</v>
          </cell>
          <cell r="D266">
            <v>625.79999999999995</v>
          </cell>
        </row>
        <row r="267">
          <cell r="A267" t="str">
            <v>6003000000</v>
          </cell>
          <cell r="D267">
            <v>2353.75</v>
          </cell>
        </row>
        <row r="268">
          <cell r="A268" t="str">
            <v>6003000000</v>
          </cell>
          <cell r="D268">
            <v>9.25</v>
          </cell>
        </row>
        <row r="269">
          <cell r="A269" t="str">
            <v>6003000000</v>
          </cell>
          <cell r="D269">
            <v>253.36</v>
          </cell>
        </row>
        <row r="270">
          <cell r="A270" t="str">
            <v>6003000000</v>
          </cell>
          <cell r="D270">
            <v>0.05</v>
          </cell>
        </row>
        <row r="271">
          <cell r="A271" t="str">
            <v>6003000000</v>
          </cell>
          <cell r="D271">
            <v>0</v>
          </cell>
        </row>
        <row r="273">
          <cell r="A273">
            <v>21471000</v>
          </cell>
          <cell r="D273">
            <v>-183939.56999999998</v>
          </cell>
        </row>
        <row r="274">
          <cell r="A274" t="str">
            <v>6003800000</v>
          </cell>
          <cell r="D274">
            <v>41680.879999999997</v>
          </cell>
        </row>
        <row r="275">
          <cell r="A275" t="str">
            <v>6003800000</v>
          </cell>
          <cell r="D275">
            <v>23913.38</v>
          </cell>
        </row>
        <row r="276">
          <cell r="A276" t="str">
            <v>6003800000</v>
          </cell>
          <cell r="D276">
            <v>46328.959999999999</v>
          </cell>
        </row>
        <row r="277">
          <cell r="A277" t="str">
            <v>6003800000</v>
          </cell>
          <cell r="D277">
            <v>0</v>
          </cell>
        </row>
        <row r="278">
          <cell r="A278" t="str">
            <v>6003800000</v>
          </cell>
          <cell r="D278">
            <v>21.04</v>
          </cell>
        </row>
        <row r="279">
          <cell r="A279" t="str">
            <v>6003800000</v>
          </cell>
          <cell r="D279">
            <v>100.43</v>
          </cell>
        </row>
        <row r="280">
          <cell r="A280" t="str">
            <v>6003800000</v>
          </cell>
          <cell r="D280">
            <v>22818.73</v>
          </cell>
        </row>
        <row r="281">
          <cell r="A281" t="str">
            <v>6003800000</v>
          </cell>
          <cell r="D281">
            <v>0</v>
          </cell>
        </row>
        <row r="282">
          <cell r="A282" t="str">
            <v>6003800000</v>
          </cell>
          <cell r="D282">
            <v>261.83</v>
          </cell>
        </row>
        <row r="283">
          <cell r="A283" t="str">
            <v>6003800000</v>
          </cell>
          <cell r="D283">
            <v>0</v>
          </cell>
        </row>
        <row r="284">
          <cell r="A284" t="str">
            <v>6003800000</v>
          </cell>
          <cell r="D284">
            <v>10718.18</v>
          </cell>
        </row>
        <row r="285">
          <cell r="A285" t="str">
            <v>6003800000</v>
          </cell>
          <cell r="D285">
            <v>7938.73</v>
          </cell>
        </row>
        <row r="286">
          <cell r="A286" t="str">
            <v>6003800000</v>
          </cell>
          <cell r="D286">
            <v>16046.75</v>
          </cell>
        </row>
        <row r="287">
          <cell r="A287" t="str">
            <v>6003800000</v>
          </cell>
          <cell r="D287">
            <v>3079.31</v>
          </cell>
        </row>
        <row r="288">
          <cell r="A288" t="str">
            <v>6003800000</v>
          </cell>
          <cell r="D288">
            <v>9942.52</v>
          </cell>
        </row>
        <row r="289">
          <cell r="A289" t="str">
            <v>6003800000</v>
          </cell>
          <cell r="D289">
            <v>23.01</v>
          </cell>
        </row>
        <row r="290">
          <cell r="A290" t="str">
            <v>6003800000</v>
          </cell>
          <cell r="D290">
            <v>1065.51</v>
          </cell>
        </row>
        <row r="291">
          <cell r="A291" t="str">
            <v>6003800000</v>
          </cell>
          <cell r="D291">
            <v>0.31</v>
          </cell>
        </row>
        <row r="292">
          <cell r="A292" t="str">
            <v>6003800000</v>
          </cell>
          <cell r="D292">
            <v>0</v>
          </cell>
        </row>
        <row r="294">
          <cell r="A294">
            <v>21471000</v>
          </cell>
          <cell r="D294">
            <v>-1310882.3700000001</v>
          </cell>
        </row>
        <row r="295">
          <cell r="A295" t="str">
            <v>6004000000</v>
          </cell>
          <cell r="D295">
            <v>253023.46</v>
          </cell>
        </row>
        <row r="296">
          <cell r="A296" t="str">
            <v>6004000000</v>
          </cell>
          <cell r="D296">
            <v>145165.98000000001</v>
          </cell>
        </row>
        <row r="297">
          <cell r="A297" t="str">
            <v>6004000000</v>
          </cell>
          <cell r="D297">
            <v>281239.59000000003</v>
          </cell>
        </row>
        <row r="298">
          <cell r="A298" t="str">
            <v>6004000000</v>
          </cell>
          <cell r="D298">
            <v>0.01</v>
          </cell>
        </row>
        <row r="299">
          <cell r="A299" t="str">
            <v>6004000000</v>
          </cell>
          <cell r="D299">
            <v>2629.5</v>
          </cell>
        </row>
        <row r="300">
          <cell r="A300" t="str">
            <v>6004000000</v>
          </cell>
          <cell r="D300">
            <v>609.64</v>
          </cell>
        </row>
        <row r="301">
          <cell r="A301" t="str">
            <v>6004000000</v>
          </cell>
          <cell r="D301">
            <v>194032.13</v>
          </cell>
        </row>
        <row r="302">
          <cell r="A302" t="str">
            <v>6004000000</v>
          </cell>
          <cell r="D302">
            <v>1517.23</v>
          </cell>
        </row>
        <row r="303">
          <cell r="A303" t="str">
            <v>6004000000</v>
          </cell>
          <cell r="D303">
            <v>13157.51</v>
          </cell>
        </row>
        <row r="304">
          <cell r="A304" t="str">
            <v>6004000000</v>
          </cell>
          <cell r="D304">
            <v>0</v>
          </cell>
        </row>
        <row r="305">
          <cell r="A305" t="str">
            <v>6004000000</v>
          </cell>
          <cell r="D305">
            <v>65064.62</v>
          </cell>
        </row>
        <row r="306">
          <cell r="A306" t="str">
            <v>6004000000</v>
          </cell>
          <cell r="D306">
            <v>89666.98</v>
          </cell>
        </row>
        <row r="307">
          <cell r="A307" t="str">
            <v>6004000000</v>
          </cell>
          <cell r="D307">
            <v>97411.64</v>
          </cell>
        </row>
        <row r="308">
          <cell r="A308" t="str">
            <v>6004000000</v>
          </cell>
          <cell r="D308">
            <v>50269.37</v>
          </cell>
        </row>
        <row r="309">
          <cell r="A309" t="str">
            <v>6004000000</v>
          </cell>
          <cell r="D309">
            <v>93487.5</v>
          </cell>
        </row>
        <row r="310">
          <cell r="A310" t="str">
            <v>6004000000</v>
          </cell>
          <cell r="D310">
            <v>2270.34</v>
          </cell>
        </row>
        <row r="311">
          <cell r="A311" t="str">
            <v>6004000000</v>
          </cell>
          <cell r="D311">
            <v>21180.98</v>
          </cell>
        </row>
        <row r="312">
          <cell r="A312" t="str">
            <v>6004000000</v>
          </cell>
          <cell r="D312">
            <v>155.88999999999999</v>
          </cell>
        </row>
        <row r="313">
          <cell r="A313" t="str">
            <v>6004000000</v>
          </cell>
          <cell r="D313">
            <v>0</v>
          </cell>
        </row>
        <row r="315">
          <cell r="A315">
            <v>21471000</v>
          </cell>
          <cell r="D315">
            <v>-3218144.87</v>
          </cell>
        </row>
        <row r="316">
          <cell r="A316" t="str">
            <v>6004200000</v>
          </cell>
          <cell r="D316">
            <v>730467.09</v>
          </cell>
        </row>
        <row r="317">
          <cell r="A317" t="str">
            <v>6004200000</v>
          </cell>
          <cell r="D317">
            <v>413309.95</v>
          </cell>
        </row>
        <row r="318">
          <cell r="A318" t="str">
            <v>6004200000</v>
          </cell>
          <cell r="D318">
            <v>800732.51</v>
          </cell>
        </row>
        <row r="319">
          <cell r="A319" t="str">
            <v>6004200000</v>
          </cell>
          <cell r="D319">
            <v>-0.06</v>
          </cell>
        </row>
        <row r="320">
          <cell r="A320" t="str">
            <v>6004200000</v>
          </cell>
          <cell r="D320">
            <v>368.98</v>
          </cell>
        </row>
        <row r="321">
          <cell r="A321" t="str">
            <v>6004200000</v>
          </cell>
          <cell r="D321">
            <v>1761.17</v>
          </cell>
        </row>
        <row r="322">
          <cell r="A322" t="str">
            <v>6004200000</v>
          </cell>
          <cell r="D322">
            <v>400169</v>
          </cell>
        </row>
        <row r="323">
          <cell r="A323" t="str">
            <v>6004200000</v>
          </cell>
          <cell r="D323">
            <v>0.01</v>
          </cell>
        </row>
        <row r="324">
          <cell r="A324" t="str">
            <v>6004200000</v>
          </cell>
          <cell r="D324">
            <v>5035.3500000000004</v>
          </cell>
        </row>
        <row r="325">
          <cell r="A325" t="str">
            <v>6004200000</v>
          </cell>
          <cell r="D325">
            <v>0</v>
          </cell>
        </row>
        <row r="326">
          <cell r="A326" t="str">
            <v>6004200000</v>
          </cell>
          <cell r="D326">
            <v>186437.17</v>
          </cell>
        </row>
        <row r="327">
          <cell r="A327" t="str">
            <v>6004200000</v>
          </cell>
          <cell r="D327">
            <v>154335.97</v>
          </cell>
        </row>
        <row r="328">
          <cell r="A328" t="str">
            <v>6004200000</v>
          </cell>
          <cell r="D328">
            <v>256342.08</v>
          </cell>
        </row>
        <row r="329">
          <cell r="A329" t="str">
            <v>6004200000</v>
          </cell>
          <cell r="D329">
            <v>56843.15</v>
          </cell>
        </row>
        <row r="330">
          <cell r="A330" t="str">
            <v>6004200000</v>
          </cell>
          <cell r="D330">
            <v>193057.76</v>
          </cell>
        </row>
        <row r="331">
          <cell r="A331" t="str">
            <v>6004200000</v>
          </cell>
          <cell r="D331">
            <v>448.25</v>
          </cell>
        </row>
        <row r="332">
          <cell r="A332" t="str">
            <v>6004200000</v>
          </cell>
          <cell r="D332">
            <v>18830.41</v>
          </cell>
        </row>
        <row r="333">
          <cell r="A333" t="str">
            <v>6004200000</v>
          </cell>
          <cell r="D333">
            <v>6.08</v>
          </cell>
        </row>
        <row r="334">
          <cell r="A334" t="str">
            <v>6004200000</v>
          </cell>
          <cell r="D334">
            <v>0</v>
          </cell>
        </row>
        <row r="336">
          <cell r="A336">
            <v>21471000</v>
          </cell>
          <cell r="D336">
            <v>0</v>
          </cell>
        </row>
        <row r="337">
          <cell r="A337" t="str">
            <v>6005000000</v>
          </cell>
          <cell r="D337">
            <v>0</v>
          </cell>
        </row>
        <row r="338">
          <cell r="A338" t="str">
            <v>6005000000</v>
          </cell>
          <cell r="D338">
            <v>0</v>
          </cell>
        </row>
        <row r="339">
          <cell r="A339" t="str">
            <v>6005000000</v>
          </cell>
          <cell r="D339">
            <v>0</v>
          </cell>
        </row>
        <row r="340">
          <cell r="A340" t="str">
            <v>6005000000</v>
          </cell>
          <cell r="D340">
            <v>0</v>
          </cell>
        </row>
        <row r="341">
          <cell r="A341" t="str">
            <v>6005000000</v>
          </cell>
          <cell r="D341">
            <v>0</v>
          </cell>
        </row>
        <row r="342">
          <cell r="A342" t="str">
            <v>6005000000</v>
          </cell>
          <cell r="D342">
            <v>0</v>
          </cell>
        </row>
        <row r="343">
          <cell r="A343" t="str">
            <v>6005000000</v>
          </cell>
          <cell r="D343">
            <v>0</v>
          </cell>
        </row>
        <row r="344">
          <cell r="A344" t="str">
            <v>6005000000</v>
          </cell>
          <cell r="D344">
            <v>0</v>
          </cell>
        </row>
        <row r="345">
          <cell r="A345" t="str">
            <v>6005000000</v>
          </cell>
          <cell r="D345">
            <v>0</v>
          </cell>
        </row>
        <row r="346">
          <cell r="A346" t="str">
            <v>6005000000</v>
          </cell>
          <cell r="D346">
            <v>0</v>
          </cell>
        </row>
        <row r="347">
          <cell r="A347" t="str">
            <v>6005000000</v>
          </cell>
          <cell r="D347">
            <v>0</v>
          </cell>
        </row>
        <row r="348">
          <cell r="A348" t="str">
            <v>6005000000</v>
          </cell>
          <cell r="D348">
            <v>0</v>
          </cell>
        </row>
        <row r="349">
          <cell r="A349" t="str">
            <v>6005000000</v>
          </cell>
          <cell r="D349">
            <v>0</v>
          </cell>
        </row>
        <row r="350">
          <cell r="A350" t="str">
            <v>6005000000</v>
          </cell>
          <cell r="D350">
            <v>0</v>
          </cell>
        </row>
        <row r="351">
          <cell r="A351" t="str">
            <v>6005000000</v>
          </cell>
          <cell r="D351">
            <v>0</v>
          </cell>
        </row>
        <row r="352">
          <cell r="A352" t="str">
            <v>6005000000</v>
          </cell>
          <cell r="D352">
            <v>0</v>
          </cell>
        </row>
        <row r="353">
          <cell r="A353" t="str">
            <v>6005000000</v>
          </cell>
          <cell r="D353">
            <v>0</v>
          </cell>
        </row>
        <row r="354">
          <cell r="A354" t="str">
            <v>6005000000</v>
          </cell>
          <cell r="D354">
            <v>0</v>
          </cell>
        </row>
        <row r="355">
          <cell r="A355" t="str">
            <v>6005000000</v>
          </cell>
          <cell r="D355">
            <v>0</v>
          </cell>
        </row>
        <row r="357">
          <cell r="A357">
            <v>21471000</v>
          </cell>
          <cell r="D357">
            <v>0</v>
          </cell>
        </row>
        <row r="358">
          <cell r="A358">
            <v>5011000000</v>
          </cell>
          <cell r="D35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42">
          <cell r="A42">
            <v>1</v>
          </cell>
          <cell r="D42">
            <v>2010</v>
          </cell>
          <cell r="E42" t="str">
            <v>January</v>
          </cell>
          <cell r="G42">
            <v>954.88266499863892</v>
          </cell>
          <cell r="H42">
            <v>388.92931690403157</v>
          </cell>
          <cell r="I42">
            <v>1343.8119819026706</v>
          </cell>
          <cell r="K42">
            <v>483.94441731654615</v>
          </cell>
          <cell r="L42">
            <v>197.11340308676793</v>
          </cell>
          <cell r="M42">
            <v>681.05782040331405</v>
          </cell>
        </row>
        <row r="43">
          <cell r="A43">
            <v>2</v>
          </cell>
          <cell r="E43" t="str">
            <v>February</v>
          </cell>
          <cell r="G43">
            <v>821.15961187948744</v>
          </cell>
          <cell r="H43">
            <v>334.22634186487363</v>
          </cell>
          <cell r="I43">
            <v>1155.3859537443611</v>
          </cell>
          <cell r="K43">
            <v>416.17219000982311</v>
          </cell>
          <cell r="L43">
            <v>169.38936918062871</v>
          </cell>
          <cell r="M43">
            <v>585.56155919045182</v>
          </cell>
        </row>
        <row r="44">
          <cell r="A44">
            <v>3</v>
          </cell>
          <cell r="E44" t="str">
            <v>March</v>
          </cell>
          <cell r="G44">
            <v>834.52181103842815</v>
          </cell>
          <cell r="H44">
            <v>339.41973456849428</v>
          </cell>
          <cell r="I44">
            <v>1173.9415456069223</v>
          </cell>
          <cell r="K44">
            <v>422.94429083757285</v>
          </cell>
          <cell r="L44">
            <v>172.02143435258705</v>
          </cell>
          <cell r="M44">
            <v>594.9657251901599</v>
          </cell>
        </row>
        <row r="45">
          <cell r="A45">
            <v>4</v>
          </cell>
          <cell r="E45" t="str">
            <v>April</v>
          </cell>
          <cell r="G45">
            <v>450.62060597449903</v>
          </cell>
          <cell r="H45">
            <v>183.20637361859471</v>
          </cell>
          <cell r="I45">
            <v>633.82697959309371</v>
          </cell>
          <cell r="K45">
            <v>228.37918687053426</v>
          </cell>
          <cell r="L45">
            <v>92.850886270570911</v>
          </cell>
          <cell r="M45">
            <v>321.23007314110515</v>
          </cell>
        </row>
        <row r="46">
          <cell r="A46">
            <v>5</v>
          </cell>
          <cell r="E46" t="str">
            <v>May</v>
          </cell>
          <cell r="G46">
            <v>295.08916355122039</v>
          </cell>
          <cell r="H46">
            <v>119.94202422361721</v>
          </cell>
          <cell r="I46">
            <v>415.03118777483758</v>
          </cell>
          <cell r="K46">
            <v>149.55424215542328</v>
          </cell>
          <cell r="L46">
            <v>60.787859233729236</v>
          </cell>
          <cell r="M46">
            <v>210.3421013891525</v>
          </cell>
        </row>
        <row r="47">
          <cell r="A47">
            <v>6</v>
          </cell>
          <cell r="E47" t="str">
            <v>June</v>
          </cell>
          <cell r="G47">
            <v>273.89464351787854</v>
          </cell>
          <cell r="H47">
            <v>111.30075446356045</v>
          </cell>
          <cell r="I47">
            <v>385.19539798143899</v>
          </cell>
          <cell r="K47">
            <v>138.81264004679758</v>
          </cell>
          <cell r="L47">
            <v>56.408374285270448</v>
          </cell>
          <cell r="M47">
            <v>195.22101433206802</v>
          </cell>
        </row>
        <row r="48">
          <cell r="A48">
            <v>7</v>
          </cell>
          <cell r="E48" t="str">
            <v>July</v>
          </cell>
          <cell r="G48">
            <v>428.61473579392253</v>
          </cell>
          <cell r="H48">
            <v>174.10826607271991</v>
          </cell>
          <cell r="I48">
            <v>602.72300186664245</v>
          </cell>
          <cell r="K48">
            <v>217.22638411010519</v>
          </cell>
          <cell r="L48">
            <v>88.239871204151285</v>
          </cell>
          <cell r="M48">
            <v>305.4662553142565</v>
          </cell>
        </row>
        <row r="49">
          <cell r="A49">
            <v>8</v>
          </cell>
          <cell r="E49" t="str">
            <v>August</v>
          </cell>
          <cell r="G49">
            <v>552.76701122028658</v>
          </cell>
          <cell r="H49">
            <v>224.43195154108506</v>
          </cell>
          <cell r="I49">
            <v>777.1989627613716</v>
          </cell>
          <cell r="K49">
            <v>280.14804222798585</v>
          </cell>
          <cell r="L49">
            <v>113.74443583172656</v>
          </cell>
          <cell r="M49">
            <v>393.8924780597124</v>
          </cell>
        </row>
        <row r="50">
          <cell r="A50">
            <v>9</v>
          </cell>
          <cell r="E50" t="str">
            <v>September</v>
          </cell>
          <cell r="G50">
            <v>553.27165144204571</v>
          </cell>
          <cell r="H50">
            <v>224.52803191919296</v>
          </cell>
          <cell r="I50">
            <v>777.79968336123864</v>
          </cell>
          <cell r="K50">
            <v>280.40379911521978</v>
          </cell>
          <cell r="L50">
            <v>113.79313036174931</v>
          </cell>
          <cell r="M50">
            <v>394.1969294769691</v>
          </cell>
        </row>
        <row r="51">
          <cell r="A51">
            <v>10</v>
          </cell>
          <cell r="E51" t="str">
            <v>October</v>
          </cell>
          <cell r="G51">
            <v>822.93354141351972</v>
          </cell>
          <cell r="H51">
            <v>333.72060026389414</v>
          </cell>
          <cell r="I51">
            <v>1156.6541416774139</v>
          </cell>
          <cell r="K51">
            <v>417.07123585720905</v>
          </cell>
          <cell r="L51">
            <v>169.13305410300697</v>
          </cell>
          <cell r="M51">
            <v>586.20428996021599</v>
          </cell>
        </row>
        <row r="52">
          <cell r="A52">
            <v>11</v>
          </cell>
          <cell r="E52" t="str">
            <v>November</v>
          </cell>
          <cell r="G52">
            <v>879.49941969982444</v>
          </cell>
          <cell r="H52">
            <v>356.3830944267263</v>
          </cell>
          <cell r="I52">
            <v>1235.8825141265506</v>
          </cell>
          <cell r="K52">
            <v>445.7394084093869</v>
          </cell>
          <cell r="L52">
            <v>180.61864069346734</v>
          </cell>
          <cell r="M52">
            <v>626.35804910285424</v>
          </cell>
        </row>
        <row r="53">
          <cell r="A53">
            <v>12</v>
          </cell>
          <cell r="E53" t="str">
            <v>December</v>
          </cell>
          <cell r="G53">
            <v>935.96221913805459</v>
          </cell>
          <cell r="H53">
            <v>378.94842723767715</v>
          </cell>
          <cell r="I53">
            <v>1314.9106463757316</v>
          </cell>
          <cell r="K53">
            <v>474.35533953453125</v>
          </cell>
          <cell r="L53">
            <v>192.05498490520893</v>
          </cell>
          <cell r="M53">
            <v>666.41032443974018</v>
          </cell>
        </row>
        <row r="54">
          <cell r="G54">
            <v>7803.2170796678056</v>
          </cell>
          <cell r="H54">
            <v>3169.1449171044674</v>
          </cell>
          <cell r="I54">
            <v>10972.361996772273</v>
          </cell>
          <cell r="K54">
            <v>3954.7511764911355</v>
          </cell>
          <cell r="L54">
            <v>1606.1554435088647</v>
          </cell>
          <cell r="M54">
            <v>5560.9066200000007</v>
          </cell>
        </row>
      </sheetData>
      <sheetData sheetId="49"/>
      <sheetData sheetId="50"/>
      <sheetData sheetId="51"/>
      <sheetData sheetId="52"/>
      <sheetData sheetId="53"/>
      <sheetData sheetId="54"/>
      <sheetData sheetId="55">
        <row r="6">
          <cell r="A6">
            <v>5020000000</v>
          </cell>
        </row>
        <row r="32">
          <cell r="A32" t="str">
            <v>5020000000</v>
          </cell>
          <cell r="B32" t="str">
            <v>INTC000000</v>
          </cell>
          <cell r="C32" t="str">
            <v>ISO Market Outside Ontario</v>
          </cell>
          <cell r="D32">
            <v>0</v>
          </cell>
          <cell r="E32">
            <v>0</v>
          </cell>
          <cell r="F32">
            <v>0</v>
          </cell>
          <cell r="H32">
            <v>0</v>
          </cell>
          <cell r="I32">
            <v>0</v>
          </cell>
          <cell r="J32">
            <v>4478.83</v>
          </cell>
        </row>
        <row r="33">
          <cell r="A33" t="str">
            <v>5020200000</v>
          </cell>
          <cell r="B33" t="str">
            <v>INTC000000</v>
          </cell>
          <cell r="D33">
            <v>0</v>
          </cell>
          <cell r="E33">
            <v>0</v>
          </cell>
        </row>
        <row r="34">
          <cell r="A34" t="str">
            <v>5022000000</v>
          </cell>
          <cell r="B34" t="str">
            <v>INTC000000</v>
          </cell>
          <cell r="C34" t="str">
            <v>Swap Sales - Interconnect</v>
          </cell>
          <cell r="D34">
            <v>32035.32</v>
          </cell>
          <cell r="E34">
            <v>4478.83</v>
          </cell>
          <cell r="F34">
            <v>-27556.489999999998</v>
          </cell>
          <cell r="H34">
            <v>0</v>
          </cell>
          <cell r="I34">
            <v>0</v>
          </cell>
        </row>
        <row r="35">
          <cell r="A35" t="str">
            <v>6020200000</v>
          </cell>
          <cell r="B35" t="str">
            <v>INTC000000</v>
          </cell>
          <cell r="C35" t="str">
            <v>I/C ISO market purchases</v>
          </cell>
          <cell r="D35">
            <v>0</v>
          </cell>
          <cell r="E35">
            <v>0</v>
          </cell>
          <cell r="F35">
            <v>0</v>
          </cell>
          <cell r="H35">
            <v>0</v>
          </cell>
          <cell r="I35">
            <v>0</v>
          </cell>
          <cell r="J35">
            <v>4472629.17</v>
          </cell>
        </row>
        <row r="36">
          <cell r="A36" t="str">
            <v>6020400000</v>
          </cell>
          <cell r="B36" t="str">
            <v>INTC000000</v>
          </cell>
          <cell r="C36" t="str">
            <v>I/C Purchases</v>
          </cell>
          <cell r="D36">
            <v>1791534.05</v>
          </cell>
          <cell r="E36">
            <v>1780003.05</v>
          </cell>
          <cell r="F36">
            <v>-11531</v>
          </cell>
          <cell r="H36">
            <v>2692626.1199999996</v>
          </cell>
          <cell r="I36">
            <v>2692626.1199999996</v>
          </cell>
        </row>
        <row r="37">
          <cell r="A37">
            <v>6022000000</v>
          </cell>
          <cell r="B37" t="str">
            <v>INTC000000</v>
          </cell>
          <cell r="C37" t="str">
            <v>I/C Swap purchases</v>
          </cell>
          <cell r="D37">
            <v>0</v>
          </cell>
          <cell r="E37">
            <v>0</v>
          </cell>
          <cell r="F37">
            <v>0</v>
          </cell>
          <cell r="H37">
            <v>0</v>
          </cell>
          <cell r="I37">
            <v>0</v>
          </cell>
        </row>
        <row r="38">
          <cell r="A38" t="str">
            <v>5050000000</v>
          </cell>
          <cell r="B38" t="str">
            <v>INTC000000</v>
          </cell>
          <cell r="C38" t="str">
            <v>MtM of Interconnect Transactions</v>
          </cell>
          <cell r="D38">
            <v>17029.36</v>
          </cell>
          <cell r="E38">
            <v>0</v>
          </cell>
          <cell r="F38">
            <v>-17029.36</v>
          </cell>
          <cell r="I38">
            <v>12577.39</v>
          </cell>
          <cell r="J38">
            <v>12577.39</v>
          </cell>
        </row>
        <row r="39">
          <cell r="J39">
            <v>4489685.3899999997</v>
          </cell>
        </row>
        <row r="41">
          <cell r="A41" t="str">
            <v>Total OPGET</v>
          </cell>
          <cell r="D41">
            <v>1823569.37</v>
          </cell>
          <cell r="E41">
            <v>1784481.8800000001</v>
          </cell>
          <cell r="J41">
            <v>-433186.26394999959</v>
          </cell>
        </row>
      </sheetData>
      <sheetData sheetId="56">
        <row r="9">
          <cell r="E9" t="str">
            <v>Statement of Operations</v>
          </cell>
        </row>
        <row r="10">
          <cell r="E10" t="str">
            <v>=======================</v>
          </cell>
        </row>
        <row r="11">
          <cell r="E11" t="str">
            <v>REVENUES</v>
          </cell>
        </row>
        <row r="13">
          <cell r="E13" t="str">
            <v>*</v>
          </cell>
        </row>
        <row r="14">
          <cell r="E14" t="str">
            <v xml:space="preserve">  Trading Revenue</v>
          </cell>
        </row>
        <row r="15">
          <cell r="E15" t="str">
            <v xml:space="preserve">    Energy Marketing &amp; Other Products</v>
          </cell>
        </row>
        <row r="16">
          <cell r="E16">
            <v>5020200000</v>
          </cell>
          <cell r="H16" t="str">
            <v>ISO Market Outside Ontario</v>
          </cell>
          <cell r="K16">
            <v>-3675035.67</v>
          </cell>
          <cell r="M16">
            <v>-2259661.44</v>
          </cell>
          <cell r="O16">
            <v>-1415374.23</v>
          </cell>
          <cell r="Q16">
            <v>-62.6</v>
          </cell>
        </row>
        <row r="17">
          <cell r="E17">
            <v>5022000000</v>
          </cell>
          <cell r="H17" t="str">
            <v>Swap Sales Interconnect</v>
          </cell>
          <cell r="K17">
            <v>4670.12</v>
          </cell>
          <cell r="M17">
            <v>32224.25</v>
          </cell>
          <cell r="O17">
            <v>-27554.13</v>
          </cell>
          <cell r="Q17">
            <v>-85.5</v>
          </cell>
        </row>
        <row r="18">
          <cell r="E18" t="str">
            <v xml:space="preserve">      Total 502 Interconnect Power Trading Re</v>
          </cell>
          <cell r="K18">
            <v>-3670365.55</v>
          </cell>
          <cell r="M18">
            <v>-2227437.19</v>
          </cell>
          <cell r="O18">
            <v>-1442928.36</v>
          </cell>
          <cell r="Q18">
            <v>-64.8</v>
          </cell>
        </row>
        <row r="19">
          <cell r="E19" t="str">
            <v xml:space="preserve">    Total Energy Marketing &amp; Other Products</v>
          </cell>
          <cell r="K19">
            <v>-3670365.55</v>
          </cell>
          <cell r="M19">
            <v>-2227437.19</v>
          </cell>
          <cell r="O19">
            <v>-1442928.36</v>
          </cell>
          <cell r="Q19">
            <v>-64.8</v>
          </cell>
        </row>
        <row r="20">
          <cell r="E20" t="str">
            <v>*</v>
          </cell>
        </row>
        <row r="21">
          <cell r="E21" t="str">
            <v xml:space="preserve">    Mark to Market Net (Gains) and Losses</v>
          </cell>
        </row>
        <row r="22">
          <cell r="E22">
            <v>5050000000</v>
          </cell>
          <cell r="H22" t="str">
            <v>I/C Forward Sales Mark to Market</v>
          </cell>
          <cell r="K22">
            <v>0</v>
          </cell>
          <cell r="M22">
            <v>17047.46</v>
          </cell>
          <cell r="O22">
            <v>-17047.46</v>
          </cell>
          <cell r="Q22">
            <v>-100</v>
          </cell>
        </row>
        <row r="23">
          <cell r="E23" t="str">
            <v xml:space="preserve">      Total 504-5 Mark to Market (Gain) Loss</v>
          </cell>
          <cell r="K23">
            <v>0</v>
          </cell>
          <cell r="M23">
            <v>17047.46</v>
          </cell>
          <cell r="O23">
            <v>-17047.46</v>
          </cell>
          <cell r="Q23">
            <v>-100</v>
          </cell>
        </row>
        <row r="24">
          <cell r="E24" t="str">
            <v xml:space="preserve">    TotaI Mark to Market Net (Gains) &amp; Losses</v>
          </cell>
          <cell r="K24">
            <v>0</v>
          </cell>
          <cell r="M24">
            <v>17047.46</v>
          </cell>
          <cell r="O24">
            <v>-17047.46</v>
          </cell>
          <cell r="Q24">
            <v>-100</v>
          </cell>
        </row>
        <row r="25">
          <cell r="E25" t="str">
            <v>*</v>
          </cell>
        </row>
        <row r="26">
          <cell r="E26" t="str">
            <v xml:space="preserve">  Trading Purchases</v>
          </cell>
        </row>
        <row r="27">
          <cell r="E27" t="str">
            <v>COGS POWER TRADING INTERCONNECT</v>
          </cell>
        </row>
        <row r="28">
          <cell r="E28" t="str">
            <v>COGS POWER PURCH I/C TRADING</v>
          </cell>
        </row>
        <row r="29">
          <cell r="E29">
            <v>6020200000</v>
          </cell>
          <cell r="H29" t="str">
            <v>I/C ISO Market Purchases</v>
          </cell>
          <cell r="K29">
            <v>140198.84</v>
          </cell>
          <cell r="M29">
            <v>134448.99</v>
          </cell>
          <cell r="O29">
            <v>5749.85</v>
          </cell>
          <cell r="Q29">
            <v>4.3</v>
          </cell>
        </row>
        <row r="30">
          <cell r="E30" t="str">
            <v>TOTAL COGS POWER PURCH I/C TRADING</v>
          </cell>
          <cell r="K30">
            <v>140198.84</v>
          </cell>
          <cell r="M30">
            <v>134448.99</v>
          </cell>
          <cell r="O30">
            <v>5749.85</v>
          </cell>
          <cell r="Q30">
            <v>4.3</v>
          </cell>
        </row>
        <row r="31">
          <cell r="E31" t="str">
            <v>COGS POWER TRADING I/C MISC ACCTS</v>
          </cell>
        </row>
        <row r="32">
          <cell r="E32">
            <v>6020400000</v>
          </cell>
          <cell r="H32" t="str">
            <v>I/C Forward Purchases</v>
          </cell>
          <cell r="K32">
            <v>1780003.05</v>
          </cell>
          <cell r="M32">
            <v>1791534.05</v>
          </cell>
          <cell r="O32">
            <v>-11531</v>
          </cell>
          <cell r="Q32">
            <v>-0.6</v>
          </cell>
        </row>
        <row r="33">
          <cell r="E33">
            <v>6022000000</v>
          </cell>
          <cell r="H33" t="str">
            <v>I/C Swap Purchases</v>
          </cell>
          <cell r="K33">
            <v>28.59</v>
          </cell>
          <cell r="M33">
            <v>28.59</v>
          </cell>
          <cell r="O33">
            <v>0</v>
          </cell>
        </row>
        <row r="34">
          <cell r="E34">
            <v>6024000000</v>
          </cell>
          <cell r="H34" t="str">
            <v>I/C Transmission Charges</v>
          </cell>
          <cell r="K34">
            <v>54377.91</v>
          </cell>
          <cell r="M34">
            <v>53944.97</v>
          </cell>
          <cell r="O34">
            <v>432.94</v>
          </cell>
          <cell r="Q34">
            <v>0.8</v>
          </cell>
        </row>
        <row r="35">
          <cell r="E35" t="str">
            <v>TOTAL COGS POWER TRADING I/C MISC ACCTS</v>
          </cell>
          <cell r="K35">
            <v>1834409.55</v>
          </cell>
          <cell r="M35">
            <v>1845507.61</v>
          </cell>
          <cell r="O35">
            <v>-11098.06</v>
          </cell>
          <cell r="Q35">
            <v>-0.6</v>
          </cell>
        </row>
        <row r="36">
          <cell r="E36" t="str">
            <v xml:space="preserve">   TOTAL 602 COGS POWER TRADING INTERCONNECT</v>
          </cell>
          <cell r="K36">
            <v>1974608.39</v>
          </cell>
          <cell r="M36">
            <v>1979956.6</v>
          </cell>
          <cell r="O36">
            <v>-5348.21</v>
          </cell>
          <cell r="Q36">
            <v>-0.3</v>
          </cell>
        </row>
        <row r="37">
          <cell r="E37" t="str">
            <v xml:space="preserve">  Total COGS Trading</v>
          </cell>
          <cell r="K37">
            <v>1974608.39</v>
          </cell>
          <cell r="M37">
            <v>1979956.6</v>
          </cell>
          <cell r="O37">
            <v>-5348.21</v>
          </cell>
          <cell r="Q37">
            <v>-0.3</v>
          </cell>
        </row>
        <row r="38">
          <cell r="E38" t="str">
            <v xml:space="preserve">  Total Trading Revenue</v>
          </cell>
          <cell r="K38">
            <v>-1695757.16</v>
          </cell>
          <cell r="M38">
            <v>-230433.13</v>
          </cell>
          <cell r="O38">
            <v>-1465324.03</v>
          </cell>
          <cell r="Q38">
            <v>-635.9</v>
          </cell>
        </row>
        <row r="39">
          <cell r="E39" t="str">
            <v>*</v>
          </cell>
        </row>
        <row r="40">
          <cell r="E40" t="str">
            <v>TOTAL REVENUES</v>
          </cell>
          <cell r="K40">
            <v>-1695757.16</v>
          </cell>
          <cell r="M40">
            <v>-230433.13</v>
          </cell>
          <cell r="O40">
            <v>-1465324.03</v>
          </cell>
          <cell r="Q40">
            <v>-635.9</v>
          </cell>
        </row>
        <row r="42">
          <cell r="E42" t="str">
            <v>Loss (Income) before Income Tax</v>
          </cell>
          <cell r="K42">
            <v>-1695757.16</v>
          </cell>
          <cell r="M42">
            <v>-230433.13</v>
          </cell>
          <cell r="O42">
            <v>-1465324.03</v>
          </cell>
          <cell r="Q42">
            <v>-635.9</v>
          </cell>
        </row>
        <row r="44">
          <cell r="E44" t="str">
            <v>NET INCOME (LOSS)</v>
          </cell>
          <cell r="K44">
            <v>1695757.16</v>
          </cell>
          <cell r="M44">
            <v>230433.13</v>
          </cell>
          <cell r="O44">
            <v>1465324.03</v>
          </cell>
          <cell r="Q44">
            <v>635.9</v>
          </cell>
        </row>
      </sheetData>
      <sheetData sheetId="57"/>
      <sheetData sheetId="58">
        <row r="10">
          <cell r="D10" t="str">
            <v>MISO</v>
          </cell>
          <cell r="E10" t="str">
            <v>PJM</v>
          </cell>
          <cell r="G10" t="str">
            <v>SBST</v>
          </cell>
          <cell r="K10">
            <v>9734.2065000000002</v>
          </cell>
          <cell r="L10">
            <v>-9578.6099999999988</v>
          </cell>
        </row>
        <row r="11">
          <cell r="D11" t="str">
            <v>MISO Transm</v>
          </cell>
          <cell r="E11" t="str">
            <v/>
          </cell>
          <cell r="G11" t="str">
            <v>SBTX</v>
          </cell>
          <cell r="K11">
            <v>0</v>
          </cell>
          <cell r="L11">
            <v>-77434.27200000007</v>
          </cell>
        </row>
        <row r="12">
          <cell r="D12" t="str">
            <v>MISO Transm</v>
          </cell>
          <cell r="E12" t="str">
            <v/>
          </cell>
          <cell r="G12" t="str">
            <v>SBRT</v>
          </cell>
          <cell r="K12">
            <v>0</v>
          </cell>
          <cell r="L12">
            <v>-22.364999999999998</v>
          </cell>
        </row>
        <row r="13">
          <cell r="D13" t="str">
            <v>MISO Transm</v>
          </cell>
          <cell r="E13" t="str">
            <v/>
          </cell>
          <cell r="G13" t="str">
            <v>SBTX</v>
          </cell>
          <cell r="K13">
            <v>0</v>
          </cell>
          <cell r="L13">
            <v>-17798.735999999997</v>
          </cell>
        </row>
        <row r="14">
          <cell r="D14" t="str">
            <v>MISO Transm</v>
          </cell>
          <cell r="E14" t="str">
            <v/>
          </cell>
          <cell r="G14" t="str">
            <v>SBST</v>
          </cell>
          <cell r="K14">
            <v>0</v>
          </cell>
          <cell r="L14">
            <v>-1581.5519999999999</v>
          </cell>
        </row>
        <row r="15">
          <cell r="D15" t="str">
            <v>MISO Transm</v>
          </cell>
          <cell r="E15" t="str">
            <v/>
          </cell>
          <cell r="G15" t="str">
            <v>SBTX</v>
          </cell>
          <cell r="K15">
            <v>0</v>
          </cell>
          <cell r="L15">
            <v>-652.70400000000006</v>
          </cell>
        </row>
        <row r="16">
          <cell r="D16" t="str">
            <v>MISO Transm</v>
          </cell>
          <cell r="E16" t="str">
            <v/>
          </cell>
          <cell r="G16" t="str">
            <v>SBRT</v>
          </cell>
          <cell r="K16">
            <v>0</v>
          </cell>
          <cell r="L16">
            <v>-156.55500000000001</v>
          </cell>
        </row>
        <row r="17">
          <cell r="D17" t="str">
            <v>MISO Transm</v>
          </cell>
          <cell r="E17" t="str">
            <v/>
          </cell>
          <cell r="G17" t="str">
            <v>SBRT</v>
          </cell>
          <cell r="K17">
            <v>0</v>
          </cell>
          <cell r="L17">
            <v>-72.419999999999987</v>
          </cell>
        </row>
        <row r="18">
          <cell r="D18" t="str">
            <v>MISO Uplifts</v>
          </cell>
          <cell r="E18" t="str">
            <v/>
          </cell>
          <cell r="G18" t="str">
            <v>SBRT</v>
          </cell>
          <cell r="K18">
            <v>0</v>
          </cell>
          <cell r="L18">
            <v>1.4434800000000001</v>
          </cell>
        </row>
        <row r="19">
          <cell r="D19" t="str">
            <v>MISO Uplifts</v>
          </cell>
          <cell r="E19" t="str">
            <v/>
          </cell>
          <cell r="G19" t="str">
            <v>SBST</v>
          </cell>
          <cell r="K19">
            <v>-35.006549999999997</v>
          </cell>
          <cell r="L19">
            <v>-1688.9602</v>
          </cell>
        </row>
        <row r="20">
          <cell r="D20" t="str">
            <v>MISO Uplifts</v>
          </cell>
          <cell r="E20" t="str">
            <v/>
          </cell>
          <cell r="G20" t="str">
            <v>SBTX</v>
          </cell>
          <cell r="K20">
            <v>0</v>
          </cell>
          <cell r="L20">
            <v>-131.91105999999999</v>
          </cell>
        </row>
        <row r="21">
          <cell r="D21" t="str">
            <v>MISO Uplifts</v>
          </cell>
          <cell r="E21" t="str">
            <v/>
          </cell>
          <cell r="G21" t="str">
            <v>SBRT</v>
          </cell>
          <cell r="K21">
            <v>0.43665000000000004</v>
          </cell>
          <cell r="L21">
            <v>0.44730000000000009</v>
          </cell>
        </row>
        <row r="22">
          <cell r="D22" t="str">
            <v>MISO Uplifts</v>
          </cell>
          <cell r="E22" t="str">
            <v/>
          </cell>
          <cell r="G22" t="str">
            <v>SBST</v>
          </cell>
          <cell r="K22">
            <v>0</v>
          </cell>
          <cell r="L22">
            <v>30.602350000000005</v>
          </cell>
        </row>
        <row r="23">
          <cell r="D23" t="str">
            <v>MISO Uplifts</v>
          </cell>
          <cell r="E23" t="str">
            <v/>
          </cell>
          <cell r="G23" t="str">
            <v>SBRT</v>
          </cell>
          <cell r="K23">
            <v>0.37274999999999997</v>
          </cell>
          <cell r="L23">
            <v>-291.90192000000002</v>
          </cell>
        </row>
        <row r="24">
          <cell r="D24" t="str">
            <v>MISO Uplifts</v>
          </cell>
          <cell r="E24" t="str">
            <v/>
          </cell>
          <cell r="G24" t="str">
            <v>SBST</v>
          </cell>
          <cell r="K24">
            <v>0</v>
          </cell>
          <cell r="L24">
            <v>-571.80585999999994</v>
          </cell>
        </row>
        <row r="25">
          <cell r="D25" t="str">
            <v>MISO Uplifts</v>
          </cell>
          <cell r="E25" t="str">
            <v/>
          </cell>
          <cell r="G25" t="str">
            <v>SBRT</v>
          </cell>
          <cell r="K25">
            <v>0</v>
          </cell>
          <cell r="L25">
            <v>-115.72725999999999</v>
          </cell>
        </row>
        <row r="26">
          <cell r="D26" t="str">
            <v>MISO Uplifts</v>
          </cell>
          <cell r="E26" t="str">
            <v/>
          </cell>
          <cell r="G26" t="str">
            <v>SBST</v>
          </cell>
          <cell r="K26">
            <v>0</v>
          </cell>
          <cell r="L26">
            <v>-295.61005999999998</v>
          </cell>
        </row>
        <row r="27">
          <cell r="D27" t="str">
            <v>MISO Uplifts</v>
          </cell>
          <cell r="E27" t="str">
            <v/>
          </cell>
          <cell r="G27" t="str">
            <v>SBRT</v>
          </cell>
          <cell r="K27">
            <v>0</v>
          </cell>
          <cell r="L27">
            <v>-27.165569999999999</v>
          </cell>
        </row>
        <row r="28">
          <cell r="D28" t="str">
            <v>MISO Uplifts</v>
          </cell>
          <cell r="E28" t="str">
            <v/>
          </cell>
          <cell r="G28" t="str">
            <v>SBST</v>
          </cell>
          <cell r="K28">
            <v>0</v>
          </cell>
          <cell r="L28">
            <v>-91.749749999999992</v>
          </cell>
        </row>
        <row r="29">
          <cell r="D29" t="str">
            <v>MISO Uplifts</v>
          </cell>
          <cell r="E29" t="str">
            <v/>
          </cell>
          <cell r="G29" t="str">
            <v>SBRT</v>
          </cell>
          <cell r="K29">
            <v>0</v>
          </cell>
          <cell r="L29">
            <v>-45.196329999999989</v>
          </cell>
        </row>
        <row r="30">
          <cell r="D30" t="str">
            <v>MISO Uplifts</v>
          </cell>
          <cell r="E30" t="str">
            <v/>
          </cell>
          <cell r="G30" t="str">
            <v>SBRT</v>
          </cell>
          <cell r="K30">
            <v>0</v>
          </cell>
          <cell r="L30">
            <v>-95.157379999999989</v>
          </cell>
        </row>
        <row r="31">
          <cell r="D31" t="str">
            <v>MISO Uplifts</v>
          </cell>
          <cell r="E31" t="str">
            <v/>
          </cell>
          <cell r="G31" t="str">
            <v>SBST</v>
          </cell>
          <cell r="K31">
            <v>-203.83035000000001</v>
          </cell>
          <cell r="L31">
            <v>-925.00574999999981</v>
          </cell>
        </row>
        <row r="32">
          <cell r="D32" t="str">
            <v>MISO Wheel Thru</v>
          </cell>
          <cell r="E32" t="str">
            <v/>
          </cell>
          <cell r="G32" t="str">
            <v>SBRT</v>
          </cell>
          <cell r="K32">
            <v>0</v>
          </cell>
          <cell r="L32">
            <v>-8177.5918499999998</v>
          </cell>
        </row>
        <row r="33">
          <cell r="D33" t="str">
            <v>MISO Wheel Thru</v>
          </cell>
          <cell r="E33" t="str">
            <v/>
          </cell>
          <cell r="G33" t="str">
            <v>SBST</v>
          </cell>
          <cell r="K33">
            <v>0</v>
          </cell>
          <cell r="L33">
            <v>1464.17265</v>
          </cell>
        </row>
        <row r="34">
          <cell r="D34" t="str">
            <v>MISO Wheel Thru</v>
          </cell>
          <cell r="E34" t="str">
            <v/>
          </cell>
          <cell r="G34" t="str">
            <v>SBST</v>
          </cell>
          <cell r="K34">
            <v>-28.669799999999999</v>
          </cell>
          <cell r="L34">
            <v>-96016.152619999979</v>
          </cell>
        </row>
        <row r="35">
          <cell r="D35" t="str">
            <v>MISO Wheel Thru</v>
          </cell>
          <cell r="E35" t="str">
            <v/>
          </cell>
          <cell r="G35" t="str">
            <v>SBRT</v>
          </cell>
          <cell r="K35">
            <v>292.97414000000003</v>
          </cell>
          <cell r="L35">
            <v>-25437.24322</v>
          </cell>
        </row>
        <row r="36">
          <cell r="D36" t="str">
            <v>MISO Wheel Thru</v>
          </cell>
          <cell r="E36" t="str">
            <v/>
          </cell>
          <cell r="G36" t="str">
            <v>SBST</v>
          </cell>
          <cell r="K36">
            <v>9.1909499999999991</v>
          </cell>
          <cell r="L36">
            <v>-30228.524300000001</v>
          </cell>
        </row>
        <row r="37">
          <cell r="D37" t="str">
            <v>MISO Wheel Thru</v>
          </cell>
          <cell r="E37" t="str">
            <v/>
          </cell>
          <cell r="G37" t="str">
            <v>SBRT</v>
          </cell>
          <cell r="K37">
            <v>-275.33526999999998</v>
          </cell>
          <cell r="L37">
            <v>-3792.0533399999999</v>
          </cell>
        </row>
        <row r="38">
          <cell r="D38" t="str">
            <v>MISO Wheel Thru</v>
          </cell>
          <cell r="E38" t="str">
            <v/>
          </cell>
          <cell r="G38" t="str">
            <v>SBST</v>
          </cell>
          <cell r="K38">
            <v>603.98131999999998</v>
          </cell>
          <cell r="L38">
            <v>0</v>
          </cell>
        </row>
        <row r="39">
          <cell r="D39" t="str">
            <v>MISO Wheel Thru</v>
          </cell>
          <cell r="E39" t="str">
            <v/>
          </cell>
          <cell r="G39" t="str">
            <v>SBST</v>
          </cell>
          <cell r="K39">
            <v>0</v>
          </cell>
          <cell r="L39">
            <v>-3460.3039800000006</v>
          </cell>
        </row>
        <row r="40">
          <cell r="D40" t="str">
            <v>MISO Wheel Thru</v>
          </cell>
          <cell r="E40" t="str">
            <v/>
          </cell>
          <cell r="G40" t="str">
            <v>SBRT</v>
          </cell>
          <cell r="K40">
            <v>0</v>
          </cell>
          <cell r="L40">
            <v>-31453.3246</v>
          </cell>
        </row>
        <row r="41">
          <cell r="D41" t="str">
            <v>MISO Wheel Thru</v>
          </cell>
          <cell r="E41" t="str">
            <v/>
          </cell>
          <cell r="G41" t="str">
            <v>SBST</v>
          </cell>
          <cell r="K41">
            <v>-36.667949999999998</v>
          </cell>
          <cell r="L41">
            <v>-1917.7348499999994</v>
          </cell>
        </row>
        <row r="42">
          <cell r="D42" t="str">
            <v>MISO Wheel Thru</v>
          </cell>
          <cell r="E42" t="str">
            <v/>
          </cell>
          <cell r="G42" t="str">
            <v>SBRT</v>
          </cell>
          <cell r="K42">
            <v>0</v>
          </cell>
          <cell r="L42">
            <v>-433.66113999999999</v>
          </cell>
        </row>
        <row r="43">
          <cell r="D43" t="str">
            <v>MISO Wheel Thru</v>
          </cell>
          <cell r="E43" t="str">
            <v/>
          </cell>
          <cell r="G43" t="str">
            <v>SBST</v>
          </cell>
          <cell r="K43">
            <v>-443.54714999999999</v>
          </cell>
          <cell r="L43">
            <v>0</v>
          </cell>
        </row>
        <row r="44">
          <cell r="D44" t="str">
            <v>MISO Wheel Thru</v>
          </cell>
          <cell r="E44" t="str">
            <v/>
          </cell>
          <cell r="G44" t="str">
            <v>SBST</v>
          </cell>
          <cell r="K44">
            <v>5772.1935000000003</v>
          </cell>
          <cell r="L44">
            <v>-29355.691949999993</v>
          </cell>
        </row>
        <row r="45">
          <cell r="D45" t="str">
            <v xml:space="preserve">NYISO Uplifts </v>
          </cell>
          <cell r="E45" t="str">
            <v/>
          </cell>
          <cell r="G45" t="str">
            <v>ADJT</v>
          </cell>
          <cell r="K45">
            <v>-6.5165800000000003</v>
          </cell>
          <cell r="L45">
            <v>0</v>
          </cell>
        </row>
        <row r="46">
          <cell r="D46" t="str">
            <v>NYISO Wheel Thru</v>
          </cell>
          <cell r="E46" t="str">
            <v/>
          </cell>
          <cell r="G46" t="str">
            <v>SBRT</v>
          </cell>
          <cell r="K46">
            <v>0</v>
          </cell>
          <cell r="L46">
            <v>-45.501000000000005</v>
          </cell>
        </row>
        <row r="47">
          <cell r="D47" t="str">
            <v>OPG-CF SWAP</v>
          </cell>
          <cell r="E47" t="str">
            <v/>
          </cell>
          <cell r="G47" t="str">
            <v>SBST</v>
          </cell>
          <cell r="K47">
            <v>0</v>
          </cell>
          <cell r="L47">
            <v>-817</v>
          </cell>
        </row>
        <row r="48">
          <cell r="D48" t="str">
            <v>OPG-CF SWAP</v>
          </cell>
          <cell r="E48" t="str">
            <v/>
          </cell>
          <cell r="G48" t="str">
            <v>SBST</v>
          </cell>
          <cell r="K48">
            <v>0</v>
          </cell>
          <cell r="L48">
            <v>-82098</v>
          </cell>
        </row>
        <row r="49">
          <cell r="D49" t="str">
            <v>OPG-UF SWAP</v>
          </cell>
          <cell r="E49" t="str">
            <v/>
          </cell>
          <cell r="G49" t="str">
            <v>SBST</v>
          </cell>
          <cell r="K49">
            <v>20157.886900000005</v>
          </cell>
          <cell r="L49">
            <v>-34994.834999999999</v>
          </cell>
        </row>
        <row r="50">
          <cell r="D50" t="str">
            <v>OPG-UF SWAP</v>
          </cell>
          <cell r="E50" t="str">
            <v/>
          </cell>
          <cell r="G50" t="str">
            <v>SBST</v>
          </cell>
          <cell r="K50">
            <v>48394.664999999994</v>
          </cell>
          <cell r="L50">
            <v>0</v>
          </cell>
        </row>
        <row r="51">
          <cell r="D51" t="str">
            <v>PJM</v>
          </cell>
          <cell r="E51" t="str">
            <v>MISO</v>
          </cell>
          <cell r="G51" t="str">
            <v>SBRT</v>
          </cell>
          <cell r="K51">
            <v>1661.13375</v>
          </cell>
          <cell r="L51">
            <v>-1321.5052499999999</v>
          </cell>
        </row>
        <row r="52">
          <cell r="D52" t="str">
            <v>PJM</v>
          </cell>
          <cell r="E52" t="str">
            <v>MISO</v>
          </cell>
          <cell r="G52" t="str">
            <v>SBRT</v>
          </cell>
          <cell r="K52">
            <v>10958.317500000001</v>
          </cell>
          <cell r="L52">
            <v>-9383.9279999999999</v>
          </cell>
        </row>
        <row r="53">
          <cell r="D53" t="str">
            <v>PJM</v>
          </cell>
          <cell r="E53" t="str">
            <v>MISO</v>
          </cell>
          <cell r="G53" t="str">
            <v>SBRT</v>
          </cell>
          <cell r="K53">
            <v>4028.1601499999997</v>
          </cell>
          <cell r="L53">
            <v>-4995.9682499999999</v>
          </cell>
        </row>
        <row r="54">
          <cell r="D54" t="str">
            <v>PJM</v>
          </cell>
          <cell r="E54" t="str">
            <v>OPG</v>
          </cell>
          <cell r="G54" t="str">
            <v>SBRT</v>
          </cell>
          <cell r="K54">
            <v>111127.63799999999</v>
          </cell>
          <cell r="L54">
            <v>-133850.84999999998</v>
          </cell>
        </row>
        <row r="55">
          <cell r="D55" t="str">
            <v>PJM</v>
          </cell>
          <cell r="E55" t="str">
            <v>OPG</v>
          </cell>
          <cell r="G55" t="str">
            <v>SBST</v>
          </cell>
          <cell r="K55">
            <v>5482.8329999999996</v>
          </cell>
          <cell r="L55">
            <v>-101092.5</v>
          </cell>
        </row>
        <row r="56">
          <cell r="D56" t="str">
            <v>PJM</v>
          </cell>
          <cell r="E56" t="str">
            <v>OPG</v>
          </cell>
          <cell r="G56" t="str">
            <v>SBRT</v>
          </cell>
          <cell r="K56">
            <v>214.3777</v>
          </cell>
          <cell r="L56">
            <v>0</v>
          </cell>
        </row>
        <row r="57">
          <cell r="D57" t="str">
            <v>PJM</v>
          </cell>
          <cell r="E57" t="str">
            <v>OPG</v>
          </cell>
          <cell r="G57" t="str">
            <v>SBST</v>
          </cell>
          <cell r="K57">
            <v>4420012.45156</v>
          </cell>
          <cell r="L57">
            <v>-3436883.4499999993</v>
          </cell>
        </row>
        <row r="58">
          <cell r="D58" t="str">
            <v>PJM</v>
          </cell>
          <cell r="E58" t="str">
            <v>OPG</v>
          </cell>
          <cell r="G58" t="str">
            <v>SBRT</v>
          </cell>
          <cell r="K58">
            <v>243952.59572000001</v>
          </cell>
          <cell r="L58">
            <v>-138668.03</v>
          </cell>
        </row>
        <row r="59">
          <cell r="D59" t="str">
            <v>PJM</v>
          </cell>
          <cell r="E59" t="str">
            <v>OPG</v>
          </cell>
          <cell r="G59" t="str">
            <v>SBST</v>
          </cell>
          <cell r="K59">
            <v>58989.249540000004</v>
          </cell>
          <cell r="L59">
            <v>0</v>
          </cell>
        </row>
        <row r="60">
          <cell r="D60" t="str">
            <v>PJM</v>
          </cell>
          <cell r="E60" t="str">
            <v>OPG</v>
          </cell>
          <cell r="G60" t="str">
            <v>SBRT</v>
          </cell>
          <cell r="K60">
            <v>98743.429029999999</v>
          </cell>
          <cell r="L60">
            <v>-19006.760000000002</v>
          </cell>
        </row>
        <row r="61">
          <cell r="D61" t="str">
            <v>PJM</v>
          </cell>
          <cell r="E61" t="str">
            <v>OPG</v>
          </cell>
          <cell r="G61" t="str">
            <v>SBST</v>
          </cell>
          <cell r="K61">
            <v>9906.7602999999999</v>
          </cell>
          <cell r="L61">
            <v>0</v>
          </cell>
        </row>
        <row r="62">
          <cell r="D62" t="str">
            <v>PJM</v>
          </cell>
          <cell r="E62" t="str">
            <v>OPG</v>
          </cell>
          <cell r="G62" t="str">
            <v>SBST</v>
          </cell>
          <cell r="K62">
            <v>151737.32613999999</v>
          </cell>
          <cell r="L62">
            <v>-478850.55999999994</v>
          </cell>
        </row>
        <row r="63">
          <cell r="D63" t="str">
            <v>PJM</v>
          </cell>
          <cell r="E63" t="str">
            <v>OPG</v>
          </cell>
          <cell r="G63" t="str">
            <v>SBRT</v>
          </cell>
          <cell r="K63">
            <v>27099.506500000003</v>
          </cell>
          <cell r="L63">
            <v>-18773.25</v>
          </cell>
        </row>
        <row r="64">
          <cell r="D64" t="str">
            <v>PJM</v>
          </cell>
          <cell r="E64" t="str">
            <v>OPG</v>
          </cell>
          <cell r="G64" t="str">
            <v>SBST</v>
          </cell>
          <cell r="K64">
            <v>7646.9506000000001</v>
          </cell>
          <cell r="L64">
            <v>0</v>
          </cell>
        </row>
        <row r="65">
          <cell r="D65" t="str">
            <v>PJM</v>
          </cell>
          <cell r="E65" t="str">
            <v>OPG</v>
          </cell>
          <cell r="G65" t="str">
            <v>SBRT</v>
          </cell>
          <cell r="K65">
            <v>30874.091640000002</v>
          </cell>
          <cell r="L65">
            <v>-18445.34</v>
          </cell>
        </row>
        <row r="66">
          <cell r="D66" t="str">
            <v>PJM</v>
          </cell>
          <cell r="E66" t="str">
            <v>OPG</v>
          </cell>
          <cell r="G66" t="str">
            <v>SBST</v>
          </cell>
          <cell r="K66">
            <v>67451.31</v>
          </cell>
          <cell r="L66">
            <v>0</v>
          </cell>
        </row>
        <row r="67">
          <cell r="D67" t="str">
            <v>PJM</v>
          </cell>
          <cell r="E67" t="str">
            <v>OPG</v>
          </cell>
          <cell r="G67" t="str">
            <v>SBRT</v>
          </cell>
          <cell r="K67">
            <v>0</v>
          </cell>
          <cell r="L67">
            <v>-217.4</v>
          </cell>
        </row>
        <row r="68">
          <cell r="D68" t="str">
            <v>PJM</v>
          </cell>
          <cell r="E68" t="str">
            <v>OPG</v>
          </cell>
          <cell r="G68" t="str">
            <v>SBST</v>
          </cell>
          <cell r="K68">
            <v>6823.8916499999987</v>
          </cell>
          <cell r="L68">
            <v>-126841.03</v>
          </cell>
        </row>
        <row r="69">
          <cell r="D69" t="str">
            <v>PJM Transm</v>
          </cell>
          <cell r="E69" t="str">
            <v/>
          </cell>
          <cell r="G69" t="str">
            <v>SBST</v>
          </cell>
          <cell r="K69">
            <v>0</v>
          </cell>
          <cell r="L69">
            <v>-142.70999999999998</v>
          </cell>
        </row>
        <row r="70">
          <cell r="D70" t="str">
            <v>PJM Transm</v>
          </cell>
          <cell r="E70" t="str">
            <v/>
          </cell>
          <cell r="G70" t="str">
            <v>SBTX</v>
          </cell>
          <cell r="K70">
            <v>0</v>
          </cell>
          <cell r="L70">
            <v>-18451.440000000002</v>
          </cell>
        </row>
        <row r="71">
          <cell r="D71" t="str">
            <v>PJM Virtuals</v>
          </cell>
          <cell r="E71" t="str">
            <v/>
          </cell>
          <cell r="G71" t="str">
            <v>SBST</v>
          </cell>
          <cell r="K71">
            <v>-188.803</v>
          </cell>
          <cell r="L71">
            <v>0</v>
          </cell>
        </row>
        <row r="1112">
          <cell r="D1112" t="str">
            <v>PJM</v>
          </cell>
          <cell r="E1112" t="str">
            <v>MISO</v>
          </cell>
          <cell r="K1112">
            <v>4028.1601499999997</v>
          </cell>
          <cell r="L1112">
            <v>-4995.9682499999999</v>
          </cell>
        </row>
        <row r="1113">
          <cell r="D1113" t="str">
            <v>PJM</v>
          </cell>
          <cell r="E1113" t="str">
            <v>MISO</v>
          </cell>
          <cell r="K1113">
            <v>10958.317500000001</v>
          </cell>
          <cell r="L1113">
            <v>-9383.9279999999999</v>
          </cell>
        </row>
        <row r="1114">
          <cell r="D1114" t="str">
            <v>PJM</v>
          </cell>
          <cell r="E1114" t="str">
            <v>MISO</v>
          </cell>
          <cell r="K1114">
            <v>1661.13375</v>
          </cell>
          <cell r="L1114">
            <v>-1321.5052499999999</v>
          </cell>
        </row>
        <row r="1115">
          <cell r="D1115" t="str">
            <v>MISO Transm</v>
          </cell>
          <cell r="E1115" t="str">
            <v/>
          </cell>
          <cell r="K1115">
            <v>0</v>
          </cell>
          <cell r="L1115">
            <v>-72.419999999999987</v>
          </cell>
        </row>
        <row r="1116">
          <cell r="D1116" t="str">
            <v>MISO Transm</v>
          </cell>
          <cell r="E1116" t="str">
            <v/>
          </cell>
          <cell r="K1116">
            <v>0</v>
          </cell>
          <cell r="L1116">
            <v>-156.55500000000001</v>
          </cell>
        </row>
        <row r="1117">
          <cell r="D1117" t="str">
            <v>MISO Transm</v>
          </cell>
          <cell r="E1117" t="str">
            <v/>
          </cell>
          <cell r="K1117">
            <v>0</v>
          </cell>
          <cell r="L1117">
            <v>-22.364999999999998</v>
          </cell>
        </row>
        <row r="1118">
          <cell r="D1118" t="str">
            <v>MISO Transm</v>
          </cell>
          <cell r="E1118" t="str">
            <v/>
          </cell>
          <cell r="K1118">
            <v>0</v>
          </cell>
          <cell r="L1118">
            <v>-62673.120000000083</v>
          </cell>
        </row>
        <row r="1119">
          <cell r="D1119" t="str">
            <v>MISO Uplifts</v>
          </cell>
          <cell r="E1119" t="str">
            <v/>
          </cell>
          <cell r="K1119">
            <v>-203.83035000000001</v>
          </cell>
          <cell r="L1119">
            <v>-925.00574999999981</v>
          </cell>
        </row>
        <row r="1120">
          <cell r="D1120" t="str">
            <v>MISO Uplifts</v>
          </cell>
          <cell r="E1120" t="str">
            <v/>
          </cell>
          <cell r="K1120">
            <v>0</v>
          </cell>
          <cell r="L1120">
            <v>-94.550699999999992</v>
          </cell>
        </row>
        <row r="1121">
          <cell r="D1121" t="str">
            <v>MISO Uplifts</v>
          </cell>
          <cell r="E1121" t="str">
            <v/>
          </cell>
          <cell r="K1121">
            <v>0</v>
          </cell>
          <cell r="L1121">
            <v>7.4550000000000005E-2</v>
          </cell>
        </row>
        <row r="1122">
          <cell r="D1122" t="str">
            <v>MISO Uplifts</v>
          </cell>
          <cell r="E1122" t="str">
            <v/>
          </cell>
          <cell r="K1122">
            <v>0</v>
          </cell>
          <cell r="L1122">
            <v>-91.749749999999992</v>
          </cell>
        </row>
        <row r="1123">
          <cell r="D1123" t="str">
            <v>MISO Uplifts</v>
          </cell>
          <cell r="E1123" t="str">
            <v/>
          </cell>
          <cell r="K1123">
            <v>0</v>
          </cell>
          <cell r="L1123">
            <v>-5.3250000000000006E-2</v>
          </cell>
        </row>
        <row r="1124">
          <cell r="D1124" t="str">
            <v>MISO Uplifts</v>
          </cell>
          <cell r="E1124" t="str">
            <v/>
          </cell>
          <cell r="K1124">
            <v>0</v>
          </cell>
          <cell r="L1124">
            <v>-116.55359999999999</v>
          </cell>
        </row>
        <row r="1125">
          <cell r="D1125" t="str">
            <v>MISO Uplifts</v>
          </cell>
          <cell r="E1125" t="str">
            <v/>
          </cell>
          <cell r="K1125">
            <v>0</v>
          </cell>
          <cell r="L1125">
            <v>-441.46379999999994</v>
          </cell>
        </row>
        <row r="1126">
          <cell r="D1126" t="str">
            <v>MISO Uplifts</v>
          </cell>
          <cell r="E1126" t="str">
            <v/>
          </cell>
          <cell r="K1126">
            <v>0.37274999999999997</v>
          </cell>
          <cell r="L1126">
            <v>-87.649500000000003</v>
          </cell>
        </row>
        <row r="1127">
          <cell r="D1127" t="str">
            <v>MISO Uplifts</v>
          </cell>
          <cell r="E1127" t="str">
            <v/>
          </cell>
          <cell r="K1127">
            <v>0</v>
          </cell>
          <cell r="L1127">
            <v>-0.20235</v>
          </cell>
        </row>
        <row r="1128">
          <cell r="D1128" t="str">
            <v>MISO Uplifts</v>
          </cell>
          <cell r="E1128" t="str">
            <v/>
          </cell>
          <cell r="K1128">
            <v>0.43665000000000004</v>
          </cell>
          <cell r="L1128">
            <v>0.44730000000000009</v>
          </cell>
        </row>
        <row r="1129">
          <cell r="D1129" t="str">
            <v>MISO Uplifts</v>
          </cell>
          <cell r="E1129" t="str">
            <v/>
          </cell>
          <cell r="K1129">
            <v>-35.006549999999997</v>
          </cell>
          <cell r="L1129">
            <v>-324.50549999999993</v>
          </cell>
        </row>
        <row r="1130">
          <cell r="D1130" t="str">
            <v>MISO Wheel Thru</v>
          </cell>
          <cell r="E1130" t="str">
            <v/>
          </cell>
          <cell r="K1130">
            <v>5772.1935000000003</v>
          </cell>
          <cell r="L1130">
            <v>-29355.691949999993</v>
          </cell>
        </row>
        <row r="1131">
          <cell r="D1131" t="str">
            <v>MISO Wheel Thru</v>
          </cell>
          <cell r="E1131" t="str">
            <v/>
          </cell>
          <cell r="K1131">
            <v>-380.00265000000002</v>
          </cell>
          <cell r="L1131">
            <v>0</v>
          </cell>
        </row>
        <row r="1132">
          <cell r="D1132" t="str">
            <v>MISO Wheel Thru</v>
          </cell>
          <cell r="E1132" t="str">
            <v/>
          </cell>
          <cell r="K1132">
            <v>-36.667949999999998</v>
          </cell>
          <cell r="L1132">
            <v>-1917.7348499999994</v>
          </cell>
        </row>
        <row r="1133">
          <cell r="D1133" t="str">
            <v>MISO Wheel Thru</v>
          </cell>
          <cell r="E1133" t="str">
            <v/>
          </cell>
          <cell r="K1133">
            <v>-93.62415</v>
          </cell>
          <cell r="L1133">
            <v>0</v>
          </cell>
        </row>
        <row r="1134">
          <cell r="D1134" t="str">
            <v>MISO Wheel Thru</v>
          </cell>
          <cell r="E1134" t="str">
            <v/>
          </cell>
          <cell r="K1134">
            <v>9.1909499999999991</v>
          </cell>
          <cell r="L1134">
            <v>-21951.6309</v>
          </cell>
        </row>
        <row r="1135">
          <cell r="D1135" t="str">
            <v>MISO Wheel Thru</v>
          </cell>
          <cell r="E1135" t="str">
            <v/>
          </cell>
          <cell r="K1135">
            <v>0</v>
          </cell>
          <cell r="L1135">
            <v>-223.863</v>
          </cell>
        </row>
        <row r="1136">
          <cell r="D1136" t="str">
            <v>MISO Wheel Thru</v>
          </cell>
          <cell r="E1136" t="str">
            <v/>
          </cell>
          <cell r="K1136">
            <v>-28.669799999999999</v>
          </cell>
          <cell r="L1136">
            <v>-35433.380700000002</v>
          </cell>
        </row>
        <row r="1137">
          <cell r="D1137" t="str">
            <v>MISO Wheel Thru</v>
          </cell>
          <cell r="E1137" t="str">
            <v/>
          </cell>
          <cell r="K1137">
            <v>0</v>
          </cell>
          <cell r="L1137">
            <v>1464.17265</v>
          </cell>
        </row>
        <row r="1138">
          <cell r="D1138" t="str">
            <v>MISO Wheel Thru</v>
          </cell>
          <cell r="E1138" t="str">
            <v/>
          </cell>
          <cell r="K1138">
            <v>0</v>
          </cell>
          <cell r="L1138">
            <v>-8177.5918499999998</v>
          </cell>
        </row>
        <row r="1139">
          <cell r="D1139" t="str">
            <v>PJM</v>
          </cell>
          <cell r="E1139" t="str">
            <v>OPG</v>
          </cell>
          <cell r="K1139">
            <v>6823.8916499999987</v>
          </cell>
          <cell r="L1139">
            <v>-126841.03</v>
          </cell>
        </row>
        <row r="1140">
          <cell r="D1140" t="str">
            <v>PJM</v>
          </cell>
          <cell r="E1140" t="str">
            <v>OPG</v>
          </cell>
          <cell r="K1140">
            <v>4152.2645999999995</v>
          </cell>
          <cell r="L1140">
            <v>0</v>
          </cell>
        </row>
        <row r="1141">
          <cell r="D1141" t="str">
            <v>PJM</v>
          </cell>
          <cell r="E1141" t="str">
            <v>OPG</v>
          </cell>
          <cell r="K1141">
            <v>123715.93799999999</v>
          </cell>
          <cell r="L1141">
            <v>-106304.72</v>
          </cell>
        </row>
        <row r="1142">
          <cell r="D1142" t="str">
            <v>PJM</v>
          </cell>
          <cell r="E1142" t="str">
            <v>OPG</v>
          </cell>
          <cell r="K1142">
            <v>1928.9705999999999</v>
          </cell>
          <cell r="L1142">
            <v>0</v>
          </cell>
        </row>
        <row r="1143">
          <cell r="D1143" t="str">
            <v>PJM</v>
          </cell>
          <cell r="E1143" t="str">
            <v>OPG</v>
          </cell>
          <cell r="K1143">
            <v>70930.309949999995</v>
          </cell>
          <cell r="L1143">
            <v>0</v>
          </cell>
        </row>
        <row r="1144">
          <cell r="D1144" t="str">
            <v>PJM</v>
          </cell>
          <cell r="E1144" t="str">
            <v>OPG</v>
          </cell>
          <cell r="K1144">
            <v>1835.5062</v>
          </cell>
          <cell r="L1144">
            <v>0</v>
          </cell>
        </row>
        <row r="1145">
          <cell r="D1145" t="str">
            <v>PJM</v>
          </cell>
          <cell r="E1145" t="str">
            <v>OPG</v>
          </cell>
          <cell r="K1145">
            <v>11586.6036</v>
          </cell>
          <cell r="L1145">
            <v>-13118.29</v>
          </cell>
        </row>
        <row r="1146">
          <cell r="D1146" t="str">
            <v>PJM</v>
          </cell>
          <cell r="E1146" t="str">
            <v>OPG</v>
          </cell>
          <cell r="K1146">
            <v>2637383.5724999998</v>
          </cell>
          <cell r="L1146">
            <v>-2211418.7299999995</v>
          </cell>
        </row>
        <row r="1147">
          <cell r="D1147" t="str">
            <v>PJM</v>
          </cell>
          <cell r="E1147" t="str">
            <v>OPG</v>
          </cell>
          <cell r="K1147">
            <v>5482.8329999999996</v>
          </cell>
          <cell r="L1147">
            <v>-101092.5</v>
          </cell>
        </row>
        <row r="1148">
          <cell r="D1148" t="str">
            <v>PJM</v>
          </cell>
          <cell r="E1148" t="str">
            <v>OPG</v>
          </cell>
          <cell r="K1148">
            <v>111127.63799999999</v>
          </cell>
          <cell r="L1148">
            <v>-133850.84999999998</v>
          </cell>
        </row>
        <row r="1149">
          <cell r="D1149" t="str">
            <v>OPG-CF SWAP</v>
          </cell>
          <cell r="E1149" t="str">
            <v/>
          </cell>
          <cell r="K1149">
            <v>0</v>
          </cell>
          <cell r="L1149">
            <v>-82098</v>
          </cell>
        </row>
        <row r="1150">
          <cell r="D1150" t="str">
            <v>OPG-CF SWAP</v>
          </cell>
          <cell r="E1150" t="str">
            <v/>
          </cell>
          <cell r="K1150">
            <v>0</v>
          </cell>
          <cell r="L1150">
            <v>-817</v>
          </cell>
        </row>
        <row r="1151">
          <cell r="D1151" t="str">
            <v>OPG-UF SWAP</v>
          </cell>
          <cell r="E1151" t="str">
            <v/>
          </cell>
          <cell r="K1151">
            <v>48394.664999999994</v>
          </cell>
          <cell r="L1151">
            <v>0</v>
          </cell>
        </row>
        <row r="1152">
          <cell r="D1152" t="str">
            <v>OPG-UF SWAP</v>
          </cell>
          <cell r="E1152" t="str">
            <v/>
          </cell>
          <cell r="K1152">
            <v>24639.840000000004</v>
          </cell>
          <cell r="L1152">
            <v>-34994.834999999999</v>
          </cell>
        </row>
        <row r="1153">
          <cell r="D1153" t="str">
            <v>MISO</v>
          </cell>
          <cell r="E1153" t="str">
            <v>PJM</v>
          </cell>
          <cell r="K1153">
            <v>9734.2065000000002</v>
          </cell>
          <cell r="L1153">
            <v>-9578.6099999999988</v>
          </cell>
        </row>
        <row r="1154">
          <cell r="D1154" t="str">
            <v>PJM Transm</v>
          </cell>
          <cell r="E1154" t="str">
            <v/>
          </cell>
          <cell r="K1154">
            <v>0</v>
          </cell>
          <cell r="L1154">
            <v>-142.70999999999998</v>
          </cell>
        </row>
      </sheetData>
      <sheetData sheetId="59">
        <row r="30">
          <cell r="B30" t="str">
            <v>May09</v>
          </cell>
          <cell r="BU30" t="str">
            <v>May</v>
          </cell>
          <cell r="BV30" t="str">
            <v>09</v>
          </cell>
        </row>
        <row r="31">
          <cell r="B31" t="str">
            <v>Jun09</v>
          </cell>
          <cell r="E31">
            <v>0</v>
          </cell>
          <cell r="F31">
            <v>1715.1961600000002</v>
          </cell>
          <cell r="G31">
            <v>0</v>
          </cell>
          <cell r="AA31">
            <v>1715.1961600000002</v>
          </cell>
          <cell r="AB31">
            <v>0</v>
          </cell>
          <cell r="AC31">
            <v>1499.2732000000001</v>
          </cell>
          <cell r="AD31">
            <v>109.90688</v>
          </cell>
          <cell r="AE31">
            <v>0</v>
          </cell>
          <cell r="AF31">
            <v>0</v>
          </cell>
          <cell r="BA31">
            <v>1609.1800800000001</v>
          </cell>
          <cell r="BB31">
            <v>0</v>
          </cell>
          <cell r="BC31">
            <v>0</v>
          </cell>
          <cell r="BH31">
            <v>106.0160800000001</v>
          </cell>
          <cell r="BI31">
            <v>0</v>
          </cell>
          <cell r="BK31">
            <v>0</v>
          </cell>
          <cell r="BL31">
            <v>1715.1961600000002</v>
          </cell>
          <cell r="BM31">
            <v>0</v>
          </cell>
          <cell r="BN31">
            <v>1499.2732000000001</v>
          </cell>
          <cell r="BP31">
            <v>0</v>
          </cell>
          <cell r="BQ31">
            <v>0</v>
          </cell>
          <cell r="BR31">
            <v>0</v>
          </cell>
          <cell r="BS31">
            <v>0</v>
          </cell>
          <cell r="BU31" t="str">
            <v>Jun</v>
          </cell>
          <cell r="BV31" t="str">
            <v>09</v>
          </cell>
        </row>
        <row r="32">
          <cell r="B32" t="str">
            <v>Jul09</v>
          </cell>
          <cell r="E32">
            <v>0</v>
          </cell>
          <cell r="F32">
            <v>1082.8567999999998</v>
          </cell>
          <cell r="G32">
            <v>0</v>
          </cell>
          <cell r="AA32">
            <v>1082.8567999999998</v>
          </cell>
          <cell r="AB32">
            <v>0</v>
          </cell>
          <cell r="AC32">
            <v>1258.5139399999998</v>
          </cell>
          <cell r="AD32">
            <v>88.370100000000008</v>
          </cell>
          <cell r="AE32">
            <v>0</v>
          </cell>
          <cell r="AF32">
            <v>0</v>
          </cell>
          <cell r="BA32">
            <v>1346.8840399999999</v>
          </cell>
          <cell r="BB32">
            <v>0</v>
          </cell>
          <cell r="BC32">
            <v>0</v>
          </cell>
          <cell r="BH32">
            <v>-264.02724000000012</v>
          </cell>
          <cell r="BI32">
            <v>0</v>
          </cell>
          <cell r="BK32">
            <v>163.25</v>
          </cell>
          <cell r="BL32">
            <v>919.60679999999979</v>
          </cell>
          <cell r="BM32">
            <v>291.3</v>
          </cell>
          <cell r="BN32">
            <v>967.21393999999987</v>
          </cell>
          <cell r="BP32">
            <v>0</v>
          </cell>
          <cell r="BQ32">
            <v>0</v>
          </cell>
          <cell r="BR32">
            <v>0</v>
          </cell>
          <cell r="BS32">
            <v>0</v>
          </cell>
          <cell r="BU32" t="str">
            <v>Jul</v>
          </cell>
          <cell r="BV32" t="str">
            <v>09</v>
          </cell>
        </row>
        <row r="33">
          <cell r="B33" t="str">
            <v>Aug09</v>
          </cell>
          <cell r="E33">
            <v>0</v>
          </cell>
          <cell r="F33">
            <v>28491.846290000001</v>
          </cell>
          <cell r="G33">
            <v>0</v>
          </cell>
          <cell r="AA33">
            <v>28491.846290000001</v>
          </cell>
          <cell r="AB33">
            <v>0</v>
          </cell>
          <cell r="AC33">
            <v>28248.317869999999</v>
          </cell>
          <cell r="AD33">
            <v>1397.0244600000001</v>
          </cell>
          <cell r="AE33">
            <v>0</v>
          </cell>
          <cell r="AF33">
            <v>0</v>
          </cell>
          <cell r="BA33">
            <v>29645.342329999999</v>
          </cell>
          <cell r="BB33">
            <v>0</v>
          </cell>
          <cell r="BC33">
            <v>0</v>
          </cell>
          <cell r="BH33">
            <v>-1153.4960399999982</v>
          </cell>
          <cell r="BI33">
            <v>2.7284841053187847E-12</v>
          </cell>
          <cell r="BK33">
            <v>44.54</v>
          </cell>
          <cell r="BL33">
            <v>28447.30629</v>
          </cell>
          <cell r="BM33">
            <v>24553.25</v>
          </cell>
          <cell r="BN33">
            <v>3695.0678699999989</v>
          </cell>
          <cell r="BP33">
            <v>0</v>
          </cell>
          <cell r="BQ33">
            <v>0</v>
          </cell>
          <cell r="BR33">
            <v>0</v>
          </cell>
          <cell r="BS33">
            <v>0</v>
          </cell>
          <cell r="BU33" t="str">
            <v>Aug</v>
          </cell>
          <cell r="BV33" t="str">
            <v>09</v>
          </cell>
        </row>
        <row r="34">
          <cell r="B34" t="str">
            <v>Sep09</v>
          </cell>
          <cell r="E34">
            <v>0</v>
          </cell>
          <cell r="F34">
            <v>0</v>
          </cell>
          <cell r="G34">
            <v>0</v>
          </cell>
          <cell r="AA34">
            <v>0</v>
          </cell>
          <cell r="AB34">
            <v>0</v>
          </cell>
          <cell r="AC34">
            <v>0</v>
          </cell>
          <cell r="AD34">
            <v>0</v>
          </cell>
          <cell r="AE34">
            <v>0</v>
          </cell>
          <cell r="AF34">
            <v>0</v>
          </cell>
          <cell r="BA34">
            <v>0</v>
          </cell>
          <cell r="BB34">
            <v>0</v>
          </cell>
          <cell r="BC34">
            <v>0</v>
          </cell>
          <cell r="BH34">
            <v>0</v>
          </cell>
          <cell r="BI34">
            <v>0</v>
          </cell>
          <cell r="BU34" t="str">
            <v>Sep</v>
          </cell>
          <cell r="BV34" t="str">
            <v>09</v>
          </cell>
        </row>
        <row r="35">
          <cell r="B35" t="str">
            <v>Oct09</v>
          </cell>
          <cell r="E35">
            <v>0</v>
          </cell>
          <cell r="F35">
            <v>495.86432000000002</v>
          </cell>
          <cell r="G35">
            <v>-0.28944000000000003</v>
          </cell>
          <cell r="AA35">
            <v>495.57488000000001</v>
          </cell>
          <cell r="AB35">
            <v>0</v>
          </cell>
          <cell r="AC35">
            <v>630.80768</v>
          </cell>
          <cell r="AD35">
            <v>10.05536</v>
          </cell>
          <cell r="AE35">
            <v>0</v>
          </cell>
          <cell r="AF35">
            <v>-18.609919999999999</v>
          </cell>
          <cell r="BA35">
            <v>622.25311999999997</v>
          </cell>
          <cell r="BB35">
            <v>0</v>
          </cell>
          <cell r="BC35">
            <v>0</v>
          </cell>
          <cell r="BH35">
            <v>-126.67823999999996</v>
          </cell>
          <cell r="BI35">
            <v>0</v>
          </cell>
          <cell r="BK35">
            <v>0</v>
          </cell>
          <cell r="BL35">
            <v>495.86432000000002</v>
          </cell>
          <cell r="BM35">
            <v>0</v>
          </cell>
          <cell r="BN35">
            <v>630.80768</v>
          </cell>
          <cell r="BP35">
            <v>0</v>
          </cell>
          <cell r="BQ35">
            <v>-0.28944000000000003</v>
          </cell>
          <cell r="BR35">
            <v>0</v>
          </cell>
          <cell r="BS35">
            <v>-18.609919999999999</v>
          </cell>
          <cell r="BU35" t="str">
            <v>Oct</v>
          </cell>
          <cell r="BV35" t="str">
            <v>09</v>
          </cell>
        </row>
        <row r="36">
          <cell r="B36" t="str">
            <v>Nov09</v>
          </cell>
          <cell r="E36">
            <v>0</v>
          </cell>
          <cell r="F36">
            <v>538683.07922999992</v>
          </cell>
          <cell r="G36">
            <v>0</v>
          </cell>
          <cell r="AA36">
            <v>538683.07922999992</v>
          </cell>
          <cell r="AB36">
            <v>0</v>
          </cell>
          <cell r="AC36">
            <v>431241.24889999989</v>
          </cell>
          <cell r="AD36">
            <v>44004.227549999974</v>
          </cell>
          <cell r="AE36">
            <v>0</v>
          </cell>
          <cell r="AF36">
            <v>554.11649999999997</v>
          </cell>
          <cell r="BA36">
            <v>475799.59294999985</v>
          </cell>
          <cell r="BB36">
            <v>-3.4924596548080444E-10</v>
          </cell>
          <cell r="BC36">
            <v>0</v>
          </cell>
          <cell r="BH36">
            <v>62883.48628000007</v>
          </cell>
          <cell r="BI36">
            <v>1.0913936421275139E-10</v>
          </cell>
          <cell r="BK36">
            <v>0</v>
          </cell>
          <cell r="BL36">
            <v>538683.07922999992</v>
          </cell>
          <cell r="BM36">
            <v>355877.42</v>
          </cell>
          <cell r="BN36">
            <v>75363.828899999906</v>
          </cell>
          <cell r="BP36">
            <v>0</v>
          </cell>
          <cell r="BQ36">
            <v>0</v>
          </cell>
          <cell r="BR36">
            <v>0</v>
          </cell>
          <cell r="BS36">
            <v>554.11649999999997</v>
          </cell>
          <cell r="BU36" t="str">
            <v>Nov</v>
          </cell>
          <cell r="BV36" t="str">
            <v>09</v>
          </cell>
        </row>
        <row r="37">
          <cell r="B37" t="str">
            <v>Dec09</v>
          </cell>
          <cell r="E37">
            <v>0</v>
          </cell>
          <cell r="F37">
            <v>115783.06123999995</v>
          </cell>
          <cell r="G37">
            <v>6.82822</v>
          </cell>
          <cell r="AA37">
            <v>115789.88945999995</v>
          </cell>
          <cell r="AB37">
            <v>266.3640000000014</v>
          </cell>
          <cell r="AC37">
            <v>110127.05409999999</v>
          </cell>
          <cell r="AD37">
            <v>16884.200899999982</v>
          </cell>
          <cell r="AE37">
            <v>0</v>
          </cell>
          <cell r="AF37">
            <v>-13.910119999999999</v>
          </cell>
          <cell r="BA37">
            <v>126997.34487999998</v>
          </cell>
          <cell r="BB37">
            <v>-266.36400000004505</v>
          </cell>
          <cell r="BC37">
            <v>0</v>
          </cell>
          <cell r="BH37">
            <v>-11207.455420000028</v>
          </cell>
          <cell r="BI37">
            <v>-2.9103830456733704E-11</v>
          </cell>
          <cell r="BK37">
            <v>0</v>
          </cell>
          <cell r="BL37">
            <v>115783.06123999995</v>
          </cell>
          <cell r="BM37">
            <v>103329.17</v>
          </cell>
          <cell r="BN37">
            <v>6797.8840999999957</v>
          </cell>
          <cell r="BP37">
            <v>0</v>
          </cell>
          <cell r="BQ37">
            <v>6.82822</v>
          </cell>
          <cell r="BR37">
            <v>0</v>
          </cell>
          <cell r="BS37">
            <v>-13.910119999999999</v>
          </cell>
          <cell r="BU37" t="str">
            <v>Dec</v>
          </cell>
          <cell r="BV37" t="str">
            <v>09</v>
          </cell>
        </row>
        <row r="38">
          <cell r="B38" t="str">
            <v>Jan10</v>
          </cell>
          <cell r="E38">
            <v>0</v>
          </cell>
          <cell r="F38">
            <v>2265740.0665400005</v>
          </cell>
          <cell r="G38">
            <v>-4670.7560999999987</v>
          </cell>
          <cell r="AA38">
            <v>2261069.3104400006</v>
          </cell>
          <cell r="AB38">
            <v>0</v>
          </cell>
          <cell r="AC38">
            <v>1915427.4252599995</v>
          </cell>
          <cell r="AD38">
            <v>53245.58400000001</v>
          </cell>
          <cell r="AE38">
            <v>0</v>
          </cell>
          <cell r="AF38">
            <v>0</v>
          </cell>
          <cell r="BA38">
            <v>1968673.0092599995</v>
          </cell>
          <cell r="BB38">
            <v>3.0267983675003052E-9</v>
          </cell>
          <cell r="BC38">
            <v>0</v>
          </cell>
          <cell r="BH38">
            <v>292396.30118000112</v>
          </cell>
          <cell r="BI38">
            <v>1.6298145055770874E-9</v>
          </cell>
          <cell r="BK38">
            <v>0</v>
          </cell>
          <cell r="BL38">
            <v>2265740.0665400005</v>
          </cell>
          <cell r="BM38">
            <v>1780003.0499999998</v>
          </cell>
          <cell r="BN38">
            <v>135424.37525999965</v>
          </cell>
          <cell r="BP38">
            <v>0</v>
          </cell>
          <cell r="BQ38">
            <v>-4670.7560999999987</v>
          </cell>
          <cell r="BR38">
            <v>0</v>
          </cell>
          <cell r="BS38">
            <v>0</v>
          </cell>
          <cell r="BU38" t="str">
            <v>Jan</v>
          </cell>
          <cell r="BV38" t="str">
            <v>10</v>
          </cell>
        </row>
        <row r="39">
          <cell r="B39" t="str">
            <v>Feb10</v>
          </cell>
          <cell r="E39">
            <v>0</v>
          </cell>
          <cell r="F39">
            <v>3006353.7384000001</v>
          </cell>
          <cell r="G39">
            <v>73034.505000000005</v>
          </cell>
          <cell r="AA39">
            <v>3079388.2434</v>
          </cell>
          <cell r="AB39">
            <v>4.6566128730773926E-10</v>
          </cell>
          <cell r="AC39">
            <v>2815583.0644499995</v>
          </cell>
          <cell r="AD39">
            <v>63067.170000000078</v>
          </cell>
          <cell r="AE39">
            <v>82915</v>
          </cell>
          <cell r="AF39">
            <v>34994.834999999999</v>
          </cell>
          <cell r="BA39">
            <v>2996560.0694499994</v>
          </cell>
          <cell r="BB39">
            <v>4.1909515857696533E-9</v>
          </cell>
          <cell r="BC39">
            <v>0</v>
          </cell>
          <cell r="BH39">
            <v>82828.173950000666</v>
          </cell>
          <cell r="BI39">
            <v>7.8580342233181E-10</v>
          </cell>
          <cell r="BK39">
            <v>0</v>
          </cell>
          <cell r="BL39">
            <v>3006353.7384000001</v>
          </cell>
          <cell r="BM39">
            <v>2692626.1199999996</v>
          </cell>
          <cell r="BN39">
            <v>122956.94444999984</v>
          </cell>
          <cell r="BP39">
            <v>0</v>
          </cell>
          <cell r="BQ39">
            <v>73034.505000000005</v>
          </cell>
          <cell r="BR39">
            <v>0</v>
          </cell>
          <cell r="BS39">
            <v>34994.834999999999</v>
          </cell>
          <cell r="BU39" t="str">
            <v>Feb</v>
          </cell>
          <cell r="BV39" t="str">
            <v>10</v>
          </cell>
        </row>
        <row r="40">
          <cell r="B40" t="str">
            <v>Mar10</v>
          </cell>
          <cell r="BU40" t="str">
            <v>Mar</v>
          </cell>
          <cell r="BV40" t="str">
            <v>10</v>
          </cell>
        </row>
        <row r="41">
          <cell r="B41" t="str">
            <v>Apr10</v>
          </cell>
          <cell r="BU41" t="str">
            <v>Apr</v>
          </cell>
          <cell r="BV41" t="str">
            <v>10</v>
          </cell>
        </row>
        <row r="42">
          <cell r="B42" t="str">
            <v>May10</v>
          </cell>
          <cell r="BU42" t="str">
            <v>May</v>
          </cell>
          <cell r="BV42" t="str">
            <v>10</v>
          </cell>
        </row>
        <row r="43">
          <cell r="B43" t="str">
            <v>Jun10</v>
          </cell>
          <cell r="BU43" t="str">
            <v>Jun</v>
          </cell>
          <cell r="BV43" t="str">
            <v>10</v>
          </cell>
        </row>
        <row r="44">
          <cell r="B44" t="str">
            <v>Jul10</v>
          </cell>
          <cell r="BU44" t="str">
            <v>Jul</v>
          </cell>
          <cell r="BV44" t="str">
            <v>10</v>
          </cell>
        </row>
        <row r="45">
          <cell r="B45" t="str">
            <v>Aug10</v>
          </cell>
          <cell r="BU45" t="str">
            <v>Aug</v>
          </cell>
          <cell r="BV45" t="str">
            <v>10</v>
          </cell>
        </row>
        <row r="46">
          <cell r="B46" t="str">
            <v>Sep10</v>
          </cell>
          <cell r="BU46" t="str">
            <v>Sep</v>
          </cell>
          <cell r="BV46" t="str">
            <v>10</v>
          </cell>
        </row>
        <row r="47">
          <cell r="B47" t="str">
            <v>Oct10</v>
          </cell>
          <cell r="BU47" t="str">
            <v>Oct</v>
          </cell>
          <cell r="BV47" t="str">
            <v>10</v>
          </cell>
        </row>
        <row r="48">
          <cell r="B48" t="str">
            <v>Nov10</v>
          </cell>
          <cell r="BU48" t="str">
            <v>Nov</v>
          </cell>
          <cell r="BV48" t="str">
            <v>10</v>
          </cell>
        </row>
        <row r="49">
          <cell r="B49" t="str">
            <v>Dec10</v>
          </cell>
          <cell r="BU49" t="str">
            <v>Dec</v>
          </cell>
          <cell r="BV49" t="str">
            <v>10</v>
          </cell>
        </row>
        <row r="50">
          <cell r="B50" t="str">
            <v>Jan11</v>
          </cell>
          <cell r="BU50" t="str">
            <v>Jan</v>
          </cell>
          <cell r="BV50" t="str">
            <v>11</v>
          </cell>
        </row>
        <row r="51">
          <cell r="B51" t="str">
            <v>Feb11</v>
          </cell>
          <cell r="BU51" t="str">
            <v>Feb</v>
          </cell>
          <cell r="BV51" t="str">
            <v>11</v>
          </cell>
        </row>
        <row r="52">
          <cell r="B52" t="str">
            <v>Mar11</v>
          </cell>
          <cell r="BU52" t="str">
            <v>Mar</v>
          </cell>
          <cell r="BV52" t="str">
            <v>11</v>
          </cell>
        </row>
        <row r="53">
          <cell r="B53" t="str">
            <v>Apr11</v>
          </cell>
          <cell r="BU53" t="str">
            <v>Apr</v>
          </cell>
          <cell r="BV53" t="str">
            <v>11</v>
          </cell>
        </row>
        <row r="54">
          <cell r="B54" t="str">
            <v>May11</v>
          </cell>
          <cell r="BU54" t="str">
            <v>May</v>
          </cell>
          <cell r="BV54" t="str">
            <v>11</v>
          </cell>
        </row>
        <row r="55">
          <cell r="B55" t="str">
            <v>Jun11</v>
          </cell>
          <cell r="BU55" t="str">
            <v>Jun</v>
          </cell>
          <cell r="BV55" t="str">
            <v>11</v>
          </cell>
        </row>
        <row r="56">
          <cell r="B56" t="str">
            <v>Jul11</v>
          </cell>
          <cell r="BU56" t="str">
            <v>Jul</v>
          </cell>
          <cell r="BV56" t="str">
            <v>11</v>
          </cell>
        </row>
        <row r="57">
          <cell r="B57" t="str">
            <v>Aug11</v>
          </cell>
          <cell r="BU57" t="str">
            <v>Aug</v>
          </cell>
          <cell r="BV57" t="str">
            <v>11</v>
          </cell>
        </row>
        <row r="58">
          <cell r="B58" t="str">
            <v>Sep11</v>
          </cell>
          <cell r="BU58" t="str">
            <v>Sep</v>
          </cell>
          <cell r="BV58" t="str">
            <v>11</v>
          </cell>
        </row>
        <row r="59">
          <cell r="B59" t="str">
            <v>Oct11</v>
          </cell>
          <cell r="BU59" t="str">
            <v>Oct</v>
          </cell>
          <cell r="BV59" t="str">
            <v>11</v>
          </cell>
        </row>
        <row r="60">
          <cell r="B60" t="str">
            <v>Nov11</v>
          </cell>
          <cell r="BU60" t="str">
            <v>Nov</v>
          </cell>
          <cell r="BV60" t="str">
            <v>11</v>
          </cell>
        </row>
        <row r="61">
          <cell r="B61" t="str">
            <v>Dec11</v>
          </cell>
          <cell r="BU61" t="str">
            <v>Dec</v>
          </cell>
          <cell r="BV61" t="str">
            <v>11</v>
          </cell>
        </row>
        <row r="62">
          <cell r="B62" t="str">
            <v>Jan12</v>
          </cell>
          <cell r="BU62" t="str">
            <v>Jan</v>
          </cell>
          <cell r="BV62">
            <v>12</v>
          </cell>
        </row>
        <row r="63">
          <cell r="B63" t="str">
            <v>Feb12</v>
          </cell>
          <cell r="BU63" t="str">
            <v>Feb</v>
          </cell>
          <cell r="BV63">
            <v>12</v>
          </cell>
        </row>
        <row r="64">
          <cell r="B64" t="str">
            <v>Mar12</v>
          </cell>
          <cell r="BU64" t="str">
            <v>Mar</v>
          </cell>
          <cell r="BV64">
            <v>12</v>
          </cell>
        </row>
        <row r="65">
          <cell r="B65" t="str">
            <v>Apr12</v>
          </cell>
          <cell r="BU65" t="str">
            <v>Apr</v>
          </cell>
          <cell r="BV65">
            <v>12</v>
          </cell>
        </row>
        <row r="66">
          <cell r="B66" t="str">
            <v>May12</v>
          </cell>
          <cell r="BU66" t="str">
            <v>May</v>
          </cell>
          <cell r="BV66">
            <v>12</v>
          </cell>
        </row>
        <row r="67">
          <cell r="B67" t="str">
            <v>Jun12</v>
          </cell>
          <cell r="BU67" t="str">
            <v>Jun</v>
          </cell>
          <cell r="BV67">
            <v>12</v>
          </cell>
        </row>
        <row r="68">
          <cell r="B68" t="str">
            <v>Jul12</v>
          </cell>
          <cell r="BU68" t="str">
            <v>Jul</v>
          </cell>
          <cell r="BV68">
            <v>12</v>
          </cell>
        </row>
        <row r="69">
          <cell r="B69" t="str">
            <v>Aug12</v>
          </cell>
          <cell r="BU69" t="str">
            <v>Aug</v>
          </cell>
          <cell r="BV69">
            <v>12</v>
          </cell>
        </row>
        <row r="70">
          <cell r="B70" t="str">
            <v>Sep12</v>
          </cell>
          <cell r="BU70" t="str">
            <v>Sep</v>
          </cell>
          <cell r="BV70">
            <v>12</v>
          </cell>
        </row>
        <row r="71">
          <cell r="B71" t="str">
            <v>Oct12</v>
          </cell>
          <cell r="BU71" t="str">
            <v>Oct</v>
          </cell>
          <cell r="BV71">
            <v>12</v>
          </cell>
        </row>
        <row r="72">
          <cell r="B72" t="str">
            <v>Nov12</v>
          </cell>
          <cell r="BU72" t="str">
            <v>Nov</v>
          </cell>
          <cell r="BV72">
            <v>12</v>
          </cell>
        </row>
        <row r="73">
          <cell r="B73" t="str">
            <v>Dec12</v>
          </cell>
          <cell r="BU73" t="str">
            <v>Dec</v>
          </cell>
          <cell r="BV73">
            <v>12</v>
          </cell>
        </row>
        <row r="74">
          <cell r="B74" t="str">
            <v>Jan13</v>
          </cell>
          <cell r="BU74" t="str">
            <v>Jan</v>
          </cell>
          <cell r="BV74">
            <v>13</v>
          </cell>
        </row>
        <row r="75">
          <cell r="B75" t="str">
            <v>Feb13</v>
          </cell>
          <cell r="BU75" t="str">
            <v>Feb</v>
          </cell>
          <cell r="BV75">
            <v>13</v>
          </cell>
        </row>
        <row r="76">
          <cell r="B76" t="str">
            <v>Mar13</v>
          </cell>
          <cell r="BU76" t="str">
            <v>Mar</v>
          </cell>
          <cell r="BV76">
            <v>13</v>
          </cell>
        </row>
        <row r="77">
          <cell r="B77" t="str">
            <v>Apr13</v>
          </cell>
          <cell r="BU77" t="str">
            <v>Apr</v>
          </cell>
          <cell r="BV77">
            <v>13</v>
          </cell>
        </row>
        <row r="78">
          <cell r="B78" t="str">
            <v>May13</v>
          </cell>
          <cell r="BU78" t="str">
            <v>May</v>
          </cell>
          <cell r="BV78">
            <v>13</v>
          </cell>
        </row>
        <row r="79">
          <cell r="B79" t="str">
            <v>Jun13</v>
          </cell>
          <cell r="BU79" t="str">
            <v>Jun</v>
          </cell>
          <cell r="BV79">
            <v>13</v>
          </cell>
        </row>
        <row r="80">
          <cell r="B80" t="str">
            <v>Jul13</v>
          </cell>
          <cell r="BU80" t="str">
            <v>Jul</v>
          </cell>
          <cell r="BV80">
            <v>13</v>
          </cell>
        </row>
        <row r="81">
          <cell r="B81" t="str">
            <v>Aug13</v>
          </cell>
          <cell r="BU81" t="str">
            <v>Aug</v>
          </cell>
          <cell r="BV81">
            <v>13</v>
          </cell>
        </row>
        <row r="82">
          <cell r="B82" t="str">
            <v>Sep13</v>
          </cell>
          <cell r="BU82" t="str">
            <v>Sep</v>
          </cell>
          <cell r="BV82">
            <v>13</v>
          </cell>
        </row>
        <row r="83">
          <cell r="B83" t="str">
            <v>Oct13</v>
          </cell>
          <cell r="BU83" t="str">
            <v>Oct</v>
          </cell>
          <cell r="BV83">
            <v>13</v>
          </cell>
        </row>
        <row r="84">
          <cell r="B84" t="str">
            <v>Nov13</v>
          </cell>
          <cell r="BU84" t="str">
            <v>Nov</v>
          </cell>
          <cell r="BV84">
            <v>13</v>
          </cell>
        </row>
        <row r="85">
          <cell r="B85" t="str">
            <v>Dec13</v>
          </cell>
          <cell r="BU85" t="str">
            <v>Dec</v>
          </cell>
          <cell r="BV85">
            <v>13</v>
          </cell>
        </row>
        <row r="86">
          <cell r="B86" t="str">
            <v>Jan14</v>
          </cell>
          <cell r="BU86" t="str">
            <v>Jan</v>
          </cell>
          <cell r="BV86">
            <v>14</v>
          </cell>
        </row>
        <row r="87">
          <cell r="B87" t="str">
            <v>Feb14</v>
          </cell>
          <cell r="BU87" t="str">
            <v>Feb</v>
          </cell>
          <cell r="BV87">
            <v>14</v>
          </cell>
        </row>
        <row r="88">
          <cell r="B88" t="str">
            <v>Mar14</v>
          </cell>
          <cell r="BU88" t="str">
            <v>Mar</v>
          </cell>
          <cell r="BV88">
            <v>14</v>
          </cell>
        </row>
        <row r="89">
          <cell r="B89" t="str">
            <v>Apr14</v>
          </cell>
          <cell r="BU89" t="str">
            <v>Apr</v>
          </cell>
          <cell r="BV89">
            <v>14</v>
          </cell>
        </row>
        <row r="90">
          <cell r="B90" t="str">
            <v>May14</v>
          </cell>
          <cell r="BU90" t="str">
            <v>May</v>
          </cell>
          <cell r="BV90">
            <v>14</v>
          </cell>
        </row>
        <row r="91">
          <cell r="B91" t="str">
            <v>Jun14</v>
          </cell>
          <cell r="BU91" t="str">
            <v>Jun</v>
          </cell>
          <cell r="BV91">
            <v>14</v>
          </cell>
        </row>
        <row r="92">
          <cell r="B92" t="str">
            <v>Jul14</v>
          </cell>
          <cell r="BU92" t="str">
            <v>Jul</v>
          </cell>
          <cell r="BV92">
            <v>14</v>
          </cell>
        </row>
        <row r="93">
          <cell r="B93" t="str">
            <v>Aug14</v>
          </cell>
          <cell r="BU93" t="str">
            <v>Aug</v>
          </cell>
          <cell r="BV93">
            <v>14</v>
          </cell>
        </row>
        <row r="94">
          <cell r="B94" t="str">
            <v>Sep14</v>
          </cell>
          <cell r="BU94" t="str">
            <v>Sep</v>
          </cell>
          <cell r="BV94">
            <v>14</v>
          </cell>
        </row>
        <row r="95">
          <cell r="B95" t="str">
            <v>Oct14</v>
          </cell>
          <cell r="BU95" t="str">
            <v>Oct</v>
          </cell>
          <cell r="BV95">
            <v>14</v>
          </cell>
        </row>
        <row r="96">
          <cell r="B96" t="str">
            <v>Nov14</v>
          </cell>
          <cell r="BU96" t="str">
            <v>Nov</v>
          </cell>
          <cell r="BV96">
            <v>14</v>
          </cell>
        </row>
        <row r="97">
          <cell r="B97" t="str">
            <v>Dec14</v>
          </cell>
          <cell r="BU97" t="str">
            <v>Dec</v>
          </cell>
          <cell r="BV97">
            <v>14</v>
          </cell>
        </row>
      </sheetData>
      <sheetData sheetId="60"/>
      <sheetData sheetId="61"/>
      <sheetData sheetId="6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MAIN INDEX"/>
      <sheetName val="Bal Assist"/>
      <sheetName val="Vessel and Rail Coverage"/>
      <sheetName val="Position Calculations (0)"/>
      <sheetName val="Position Summary (0)"/>
      <sheetName val="Position Calculations (2006)"/>
      <sheetName val="Position Calculations (2007)"/>
      <sheetName val="Position Summary (2007)"/>
      <sheetName val="Position Summary (2008)"/>
      <sheetName val="Position Summary (2)"/>
      <sheetName val="Position Summary (2009)"/>
      <sheetName val="Position Summary (2010)"/>
      <sheetName val="Position Summary (2011)"/>
      <sheetName val="Position Summary (2012)"/>
      <sheetName val="Position Calculations (2008)"/>
      <sheetName val="Position Calculations (2009)"/>
      <sheetName val="Position Calculations (2010)"/>
      <sheetName val="Position Calculations (2011)"/>
      <sheetName val="Position Calculations (2012)"/>
      <sheetName val="Position Calculations (2013)"/>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Requirements"/>
      <sheetName val="Requirements (2)"/>
      <sheetName val="CashFlows 06"/>
      <sheetName val="CashFlows 07"/>
      <sheetName val="CashFlows 08"/>
      <sheetName val="CashFlows 09"/>
      <sheetName val="CashFlows 10"/>
      <sheetName val="For Risk Services"/>
      <sheetName val="BP Summary"/>
      <sheetName val="BP Template"/>
      <sheetName val="mth-sum 08"/>
      <sheetName val="mth-sum 09"/>
      <sheetName val="mth-sum 10"/>
      <sheetName val="mth-sum 11"/>
      <sheetName val="mth-sum 12"/>
      <sheetName val="mth-sum 13"/>
      <sheetName val="mth-sum 05-SPLIT"/>
      <sheetName val="Comments"/>
      <sheetName val="Requirements ---&gt;"/>
      <sheetName val="2004"/>
      <sheetName val="2005"/>
      <sheetName val="Assumptions"/>
      <sheetName val="2006"/>
      <sheetName val="2007"/>
      <sheetName val="2008"/>
      <sheetName val="2009"/>
      <sheetName val="2010"/>
      <sheetName val="2011"/>
      <sheetName val="2012"/>
      <sheetName val="Deliveries"/>
      <sheetName val="Delta"/>
      <sheetName val="Nan EF 06 with Actuals"/>
      <sheetName val="Nan EF 06"/>
      <sheetName val="Nan EF 07"/>
      <sheetName val="Nan EF 08"/>
      <sheetName val="Nan EF 09"/>
      <sheetName val="Nan EF 10"/>
      <sheetName val="Risk Limit Targets"/>
      <sheetName val="Lennox Gas"/>
      <sheetName val="Lakeview 05"/>
      <sheetName val="Lambton 05"/>
      <sheetName val="Lambton 08"/>
      <sheetName val="Lambton 09"/>
      <sheetName val="Lambton 10"/>
      <sheetName val="Lambton 11"/>
      <sheetName val="Lambton 12"/>
      <sheetName val="Lambton 13"/>
      <sheetName val="Nanticoke 05"/>
      <sheetName val="Nanticoke 08"/>
      <sheetName val="Nanticoke 09"/>
      <sheetName val="Nanticoke 10"/>
      <sheetName val="Nanticoke 11"/>
      <sheetName val="Nanticoke 12"/>
      <sheetName val="Nanticoke 13"/>
      <sheetName val="NorthWest 05"/>
      <sheetName val="NorthWest 08"/>
      <sheetName val="NorthWest 09"/>
      <sheetName val="NorthWest 10"/>
      <sheetName val="NorthWest 11"/>
      <sheetName val="NorthWest 12"/>
      <sheetName val="NorthWest 13"/>
      <sheetName val="Lennox 05"/>
      <sheetName val="Lennox 08"/>
      <sheetName val="Lennox 09"/>
      <sheetName val="Lennox 10"/>
      <sheetName val="Lennox 11"/>
      <sheetName val="Lennox 12"/>
      <sheetName val="Lennox 13"/>
      <sheetName val="Documentation"/>
      <sheetName val="Total FBU"/>
      <sheetName val="Year End Inventory Value"/>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refreshError="1"/>
      <sheetData sheetId="76" refreshError="1"/>
      <sheetData sheetId="77"/>
      <sheetData sheetId="78"/>
      <sheetData sheetId="79" refreshError="1"/>
      <sheetData sheetId="80" refreshError="1"/>
      <sheetData sheetId="81" refreshError="1"/>
      <sheetData sheetId="82" refreshError="1"/>
      <sheetData sheetId="83" refreshError="1"/>
      <sheetData sheetId="84"/>
      <sheetData sheetId="85"/>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Main"/>
      <sheetName val="InputRateForecast"/>
      <sheetName val="RateofReturn"/>
      <sheetName val="InputEscalationForecast"/>
      <sheetName val="EscalationIndices"/>
      <sheetName val="WeightedIndices"/>
      <sheetName val="InputCostWeightings"/>
      <sheetName val="InputOpeningBalances"/>
      <sheetName val="BalanceAllocation"/>
      <sheetName val="InputReferenceDatesDCM"/>
      <sheetName val="InputBaseCostsDCM"/>
      <sheetName val="ConstantCostsDCM"/>
      <sheetName val="ShiftedCostsDCM"/>
      <sheetName val="EscalationDCM"/>
      <sheetName val="AllocationDCM"/>
      <sheetName val="FixProvisionDCM"/>
      <sheetName val="InputBaseCostsUFS"/>
      <sheetName val="ConstantCostsUFS"/>
      <sheetName val="EscalationUFS"/>
      <sheetName val="AllocationUFS"/>
      <sheetName val="FixUFS PSL"/>
      <sheetName val="FixUFS Post Dism"/>
      <sheetName val="VarUFS PSL"/>
      <sheetName val="VarUFS Post Dism"/>
      <sheetName val="InputBaseCostsUFD"/>
      <sheetName val="FormattedCostsUFD"/>
      <sheetName val="ShiftedCostsUFD"/>
      <sheetName val="ConstantCostsUFD"/>
      <sheetName val="EscalationUFD"/>
      <sheetName val="AllocationUFD"/>
      <sheetName val="FixProvisionUFD"/>
      <sheetName val="VarProvisionUFD"/>
      <sheetName val="InputBaseCostsILW"/>
      <sheetName val="ShiftedCostsILW"/>
      <sheetName val="ConstantCostsOpsILW"/>
      <sheetName val="ConstantCostsDisposalILW"/>
      <sheetName val="EscalationILW"/>
      <sheetName val="AllocationILW"/>
      <sheetName val="FixProvisionOpsILW"/>
      <sheetName val="FixProvisionDisposalILW"/>
      <sheetName val="VarProvisionOpsILW"/>
      <sheetName val="VarProvisionDisposalILW"/>
      <sheetName val="InputBaseCostsLLW"/>
      <sheetName val="ConstantCostsOPSLLW"/>
      <sheetName val="ConstantCostsDisposalLLW"/>
      <sheetName val="ShiftedCostsLLW"/>
      <sheetName val="EscalationLLW"/>
      <sheetName val="AllocationLLW"/>
      <sheetName val="FixProvisionOpsLLW"/>
      <sheetName val="FixProvisionDisposalLLW"/>
      <sheetName val="VarProvisionOpsLLW"/>
      <sheetName val="VarProvisionDisposalLLW"/>
      <sheetName val="InputBundleForecast"/>
      <sheetName val="InputAccumBundles"/>
      <sheetName val="DetailedBundleSchedule"/>
      <sheetName val="Bundles"/>
      <sheetName val="InputAccumWaste"/>
      <sheetName val="InputWasteForecast"/>
      <sheetName val="ILWWaste"/>
      <sheetName val="DetailedILWSchedule"/>
      <sheetName val="LLWWaste"/>
      <sheetName val="DetailedLLWSchedule"/>
      <sheetName val="Checksheet"/>
      <sheetName val="Methods"/>
      <sheetName val="Results"/>
      <sheetName val="Ext Results"/>
      <sheetName val="FinalOutputs-NWMD2010"/>
      <sheetName val="2009-2013 BP"/>
      <sheetName val="CCL-2009"/>
      <sheetName val="CCL-2008"/>
      <sheetName val="NWMDExpenditure-NancyD"/>
    </sheetNames>
    <sheetDataSet>
      <sheetData sheetId="0">
        <row r="3">
          <cell r="C3" t="str">
            <v>07-FRP-final</v>
          </cell>
        </row>
        <row r="10">
          <cell r="I10">
            <v>2</v>
          </cell>
          <cell r="X10">
            <v>2035</v>
          </cell>
          <cell r="Z10">
            <v>98467.233333333337</v>
          </cell>
        </row>
        <row r="11">
          <cell r="D11">
            <v>2007</v>
          </cell>
          <cell r="I11">
            <v>2</v>
          </cell>
          <cell r="X11">
            <v>2015</v>
          </cell>
          <cell r="Z11">
            <v>3130.2521588888881</v>
          </cell>
        </row>
        <row r="12">
          <cell r="D12">
            <v>2001</v>
          </cell>
          <cell r="I12">
            <v>1</v>
          </cell>
          <cell r="X12">
            <v>2035</v>
          </cell>
          <cell r="Z12">
            <v>633.91499999999996</v>
          </cell>
        </row>
        <row r="13">
          <cell r="D13">
            <v>0.3</v>
          </cell>
          <cell r="I13">
            <v>2</v>
          </cell>
        </row>
        <row r="14">
          <cell r="D14">
            <v>5.1499999999999997E-2</v>
          </cell>
          <cell r="I14">
            <v>1</v>
          </cell>
        </row>
        <row r="15">
          <cell r="D15">
            <v>3.2500000000000001E-2</v>
          </cell>
          <cell r="I15">
            <v>6</v>
          </cell>
        </row>
        <row r="16">
          <cell r="D16">
            <v>1.9E-2</v>
          </cell>
          <cell r="I16" t="b">
            <v>0</v>
          </cell>
        </row>
        <row r="17">
          <cell r="I17" t="b">
            <v>0</v>
          </cell>
        </row>
        <row r="20">
          <cell r="C20">
            <v>1</v>
          </cell>
          <cell r="D20">
            <v>10</v>
          </cell>
        </row>
        <row r="21">
          <cell r="C21">
            <v>1</v>
          </cell>
          <cell r="D21">
            <v>10</v>
          </cell>
          <cell r="AO21" t="b">
            <v>1</v>
          </cell>
        </row>
        <row r="22">
          <cell r="C22">
            <v>1</v>
          </cell>
          <cell r="D22">
            <v>10</v>
          </cell>
        </row>
        <row r="29">
          <cell r="M29" t="e">
            <v>#NAME?</v>
          </cell>
        </row>
        <row r="30">
          <cell r="M30" t="e">
            <v>#NAME?</v>
          </cell>
        </row>
        <row r="31">
          <cell r="M31" t="e">
            <v>#NAME?</v>
          </cell>
        </row>
        <row r="32">
          <cell r="M32" t="e">
            <v>#NAME?</v>
          </cell>
        </row>
        <row r="33">
          <cell r="M33" t="e">
            <v>#NAME?</v>
          </cell>
        </row>
        <row r="34">
          <cell r="M34" t="e">
            <v>#NAME?</v>
          </cell>
        </row>
        <row r="35">
          <cell r="M35" t="e">
            <v>#NAME?</v>
          </cell>
        </row>
        <row r="38">
          <cell r="D38">
            <v>0.1</v>
          </cell>
        </row>
        <row r="40">
          <cell r="M40" t="e">
            <v>#NAME?</v>
          </cell>
        </row>
        <row r="42">
          <cell r="M42" t="e">
            <v>#NAME?</v>
          </cell>
        </row>
        <row r="43">
          <cell r="M43" t="e">
            <v>#NAME?</v>
          </cell>
        </row>
        <row r="44">
          <cell r="M44" t="e">
            <v>#NAME?</v>
          </cell>
        </row>
      </sheetData>
      <sheetData sheetId="1">
        <row r="2">
          <cell r="B2" t="str">
            <v>Rateset2</v>
          </cell>
        </row>
        <row r="5">
          <cell r="A5">
            <v>1999</v>
          </cell>
          <cell r="B5">
            <v>7.0000000000000007E-2</v>
          </cell>
        </row>
        <row r="6">
          <cell r="A6">
            <v>2000</v>
          </cell>
          <cell r="B6">
            <v>7.0000000000000007E-2</v>
          </cell>
        </row>
        <row r="7">
          <cell r="A7">
            <v>2001</v>
          </cell>
          <cell r="B7">
            <v>7.0000000000000007E-2</v>
          </cell>
        </row>
        <row r="8">
          <cell r="A8">
            <v>2002</v>
          </cell>
          <cell r="B8">
            <v>7.0000000000000007E-2</v>
          </cell>
        </row>
        <row r="9">
          <cell r="A9">
            <v>2003</v>
          </cell>
          <cell r="B9">
            <v>7.0000000000000007E-2</v>
          </cell>
        </row>
        <row r="10">
          <cell r="A10">
            <v>2004</v>
          </cell>
          <cell r="B10">
            <v>6.1639843667871903E-2</v>
          </cell>
        </row>
        <row r="11">
          <cell r="A11">
            <v>2005</v>
          </cell>
          <cell r="B11">
            <v>5.6372181095066483E-2</v>
          </cell>
        </row>
        <row r="12">
          <cell r="A12">
            <v>2006</v>
          </cell>
          <cell r="B12">
            <v>5.3703041519038382E-2</v>
          </cell>
        </row>
        <row r="13">
          <cell r="A13">
            <v>2007</v>
          </cell>
          <cell r="B13">
            <v>5.4898867890296972E-2</v>
          </cell>
        </row>
        <row r="14">
          <cell r="A14">
            <v>2008</v>
          </cell>
          <cell r="B14">
            <v>6.4692335260697287E-2</v>
          </cell>
        </row>
        <row r="15">
          <cell r="A15">
            <v>2009</v>
          </cell>
          <cell r="B15">
            <v>6.9307003374997289E-2</v>
          </cell>
        </row>
        <row r="16">
          <cell r="A16">
            <v>2010</v>
          </cell>
          <cell r="B16">
            <v>7.7850739760033316E-2</v>
          </cell>
        </row>
        <row r="17">
          <cell r="A17">
            <v>2011</v>
          </cell>
          <cell r="B17">
            <v>4.2964546625735241E-2</v>
          </cell>
        </row>
        <row r="18">
          <cell r="A18">
            <v>2012</v>
          </cell>
          <cell r="B18">
            <v>4.4006725235813067E-2</v>
          </cell>
        </row>
        <row r="19">
          <cell r="A19">
            <v>2013</v>
          </cell>
          <cell r="B19">
            <v>2.4282615956617522E-2</v>
          </cell>
        </row>
        <row r="20">
          <cell r="A20">
            <v>2014</v>
          </cell>
          <cell r="B20">
            <v>6.6079615951020965E-2</v>
          </cell>
        </row>
        <row r="21">
          <cell r="A21">
            <v>2015</v>
          </cell>
          <cell r="B21">
            <v>2.6006745062768462E-2</v>
          </cell>
        </row>
        <row r="22">
          <cell r="A22">
            <v>2016</v>
          </cell>
          <cell r="B22">
            <v>5.5100178858192524E-2</v>
          </cell>
        </row>
        <row r="23">
          <cell r="A23">
            <v>2017</v>
          </cell>
          <cell r="B23">
            <v>3.2582664604997265E-2</v>
          </cell>
        </row>
        <row r="24">
          <cell r="A24">
            <v>2018</v>
          </cell>
          <cell r="B24">
            <v>6.1209988050104587E-2</v>
          </cell>
        </row>
        <row r="25">
          <cell r="A25">
            <v>2019</v>
          </cell>
          <cell r="B25">
            <v>5.0949165458514474E-2</v>
          </cell>
        </row>
        <row r="26">
          <cell r="A26">
            <v>2020</v>
          </cell>
          <cell r="B26">
            <v>7.4862162907375018E-2</v>
          </cell>
        </row>
        <row r="27">
          <cell r="A27">
            <v>2021</v>
          </cell>
          <cell r="B27">
            <v>7.1987841326626945E-2</v>
          </cell>
        </row>
        <row r="28">
          <cell r="A28">
            <v>2022</v>
          </cell>
          <cell r="B28">
            <v>4.475688783451915E-2</v>
          </cell>
        </row>
        <row r="29">
          <cell r="A29">
            <v>2023</v>
          </cell>
          <cell r="B29">
            <v>7.4172061065037265E-2</v>
          </cell>
        </row>
        <row r="30">
          <cell r="A30">
            <v>2024</v>
          </cell>
          <cell r="B30">
            <v>6.4096314960916057E-2</v>
          </cell>
        </row>
        <row r="31">
          <cell r="A31">
            <v>2025</v>
          </cell>
          <cell r="B31">
            <v>2.852581801300403E-2</v>
          </cell>
        </row>
        <row r="32">
          <cell r="A32">
            <v>2026</v>
          </cell>
          <cell r="B32">
            <v>6.0051030320319117E-2</v>
          </cell>
        </row>
        <row r="33">
          <cell r="A33">
            <v>2027</v>
          </cell>
          <cell r="B33">
            <v>7.5332553567131977E-2</v>
          </cell>
        </row>
        <row r="34">
          <cell r="A34">
            <v>2028</v>
          </cell>
          <cell r="B34">
            <v>5.0109218679717744E-2</v>
          </cell>
        </row>
        <row r="35">
          <cell r="A35">
            <v>2029</v>
          </cell>
          <cell r="B35">
            <v>7.2594246919034044E-2</v>
          </cell>
        </row>
        <row r="36">
          <cell r="A36">
            <v>2030</v>
          </cell>
          <cell r="B36">
            <v>5.6754407612170328E-2</v>
          </cell>
        </row>
        <row r="37">
          <cell r="A37">
            <v>2031</v>
          </cell>
          <cell r="B37">
            <v>5.0540233903229821E-2</v>
          </cell>
        </row>
        <row r="38">
          <cell r="A38">
            <v>2032</v>
          </cell>
          <cell r="B38">
            <v>6.4783432523763618E-2</v>
          </cell>
        </row>
        <row r="39">
          <cell r="A39">
            <v>2033</v>
          </cell>
          <cell r="B39">
            <v>8.8993254937231536E-2</v>
          </cell>
        </row>
        <row r="40">
          <cell r="A40">
            <v>2034</v>
          </cell>
          <cell r="B40">
            <v>4.7563781751814534E-2</v>
          </cell>
        </row>
        <row r="41">
          <cell r="A41">
            <v>2035</v>
          </cell>
          <cell r="B41">
            <v>5.6262189079570819E-2</v>
          </cell>
        </row>
        <row r="42">
          <cell r="A42">
            <v>2036</v>
          </cell>
          <cell r="B42">
            <v>6.6495129974209699E-2</v>
          </cell>
        </row>
        <row r="43">
          <cell r="A43">
            <v>2037</v>
          </cell>
          <cell r="B43">
            <v>7.0310710359190121E-2</v>
          </cell>
        </row>
        <row r="44">
          <cell r="A44">
            <v>2038</v>
          </cell>
          <cell r="B44">
            <v>7.4030248103663321E-2</v>
          </cell>
        </row>
        <row r="45">
          <cell r="A45">
            <v>2039</v>
          </cell>
          <cell r="B45">
            <v>6.6769973588743592E-2</v>
          </cell>
        </row>
        <row r="46">
          <cell r="A46">
            <v>2040</v>
          </cell>
          <cell r="B46">
            <v>6.4230556378897741E-2</v>
          </cell>
        </row>
        <row r="47">
          <cell r="A47">
            <v>2041</v>
          </cell>
          <cell r="B47">
            <v>6.2767048663881719E-2</v>
          </cell>
        </row>
        <row r="48">
          <cell r="A48">
            <v>2042</v>
          </cell>
          <cell r="B48">
            <v>6.2596535460324954E-2</v>
          </cell>
        </row>
        <row r="49">
          <cell r="A49">
            <v>2043</v>
          </cell>
          <cell r="B49">
            <v>6.6319927188596917E-2</v>
          </cell>
        </row>
        <row r="50">
          <cell r="A50">
            <v>2044</v>
          </cell>
          <cell r="B50">
            <v>5.7818448201142021E-2</v>
          </cell>
        </row>
        <row r="51">
          <cell r="A51">
            <v>2045</v>
          </cell>
          <cell r="B51">
            <v>6.3160666602125271E-2</v>
          </cell>
        </row>
        <row r="52">
          <cell r="A52">
            <v>2046</v>
          </cell>
          <cell r="B52">
            <v>4.7926721296898907E-2</v>
          </cell>
        </row>
        <row r="53">
          <cell r="A53">
            <v>2047</v>
          </cell>
          <cell r="B53">
            <v>4.7202223501808478E-2</v>
          </cell>
        </row>
        <row r="54">
          <cell r="A54">
            <v>2048</v>
          </cell>
          <cell r="B54">
            <v>5.9344625785452083E-2</v>
          </cell>
        </row>
        <row r="55">
          <cell r="A55">
            <v>2049</v>
          </cell>
          <cell r="B55">
            <v>4.1737786065932599E-2</v>
          </cell>
        </row>
        <row r="56">
          <cell r="A56">
            <v>2050</v>
          </cell>
          <cell r="B56">
            <v>5.7912563849749861E-2</v>
          </cell>
        </row>
        <row r="57">
          <cell r="A57">
            <v>2051</v>
          </cell>
          <cell r="B57">
            <v>5.446674422011711E-2</v>
          </cell>
        </row>
        <row r="58">
          <cell r="A58">
            <v>2052</v>
          </cell>
          <cell r="B58">
            <v>6.836139604922209E-2</v>
          </cell>
        </row>
        <row r="59">
          <cell r="A59">
            <v>2053</v>
          </cell>
          <cell r="B59">
            <v>6.9013043318700507E-2</v>
          </cell>
        </row>
        <row r="60">
          <cell r="A60">
            <v>2054</v>
          </cell>
          <cell r="B60">
            <v>4.9106227922602559E-2</v>
          </cell>
        </row>
        <row r="61">
          <cell r="A61">
            <v>2055</v>
          </cell>
          <cell r="B61">
            <v>5.8180108769302026E-2</v>
          </cell>
        </row>
        <row r="62">
          <cell r="A62">
            <v>2056</v>
          </cell>
          <cell r="B62">
            <v>7.2554308732942441E-2</v>
          </cell>
        </row>
        <row r="63">
          <cell r="A63">
            <v>2057</v>
          </cell>
          <cell r="B63">
            <v>5.5990244479398828E-2</v>
          </cell>
        </row>
        <row r="64">
          <cell r="A64">
            <v>2058</v>
          </cell>
          <cell r="B64">
            <v>5.4994347780957471E-2</v>
          </cell>
        </row>
        <row r="65">
          <cell r="A65">
            <v>2059</v>
          </cell>
          <cell r="B65">
            <v>6.716207380770356E-2</v>
          </cell>
        </row>
        <row r="66">
          <cell r="A66">
            <v>2060</v>
          </cell>
          <cell r="B66">
            <v>5.7928644852945584E-2</v>
          </cell>
        </row>
        <row r="67">
          <cell r="A67">
            <v>2061</v>
          </cell>
          <cell r="B67">
            <v>5.7568280314735605E-2</v>
          </cell>
        </row>
        <row r="68">
          <cell r="A68">
            <v>2062</v>
          </cell>
          <cell r="B68">
            <v>9.213701432337984E-2</v>
          </cell>
        </row>
        <row r="69">
          <cell r="A69">
            <v>2063</v>
          </cell>
          <cell r="B69">
            <v>5.8915213546351881E-2</v>
          </cell>
        </row>
        <row r="70">
          <cell r="A70">
            <v>2064</v>
          </cell>
          <cell r="B70">
            <v>4.4626363976130963E-2</v>
          </cell>
        </row>
        <row r="71">
          <cell r="A71">
            <v>2065</v>
          </cell>
          <cell r="B71">
            <v>7.0659547052055127E-2</v>
          </cell>
        </row>
        <row r="72">
          <cell r="A72">
            <v>2066</v>
          </cell>
          <cell r="B72">
            <v>4.6020823990256761E-2</v>
          </cell>
        </row>
        <row r="73">
          <cell r="A73">
            <v>2067</v>
          </cell>
          <cell r="B73">
            <v>6.3749183570616874E-2</v>
          </cell>
        </row>
        <row r="74">
          <cell r="A74">
            <v>2068</v>
          </cell>
          <cell r="B74">
            <v>5.6976062839676163E-2</v>
          </cell>
        </row>
        <row r="75">
          <cell r="A75">
            <v>2069</v>
          </cell>
          <cell r="B75">
            <v>6.0130241624501653E-2</v>
          </cell>
        </row>
        <row r="76">
          <cell r="A76">
            <v>2070</v>
          </cell>
          <cell r="B76">
            <v>4.4321899256028703E-2</v>
          </cell>
        </row>
        <row r="77">
          <cell r="A77">
            <v>2071</v>
          </cell>
          <cell r="B77">
            <v>6.0878409019205722E-2</v>
          </cell>
        </row>
        <row r="78">
          <cell r="A78">
            <v>2072</v>
          </cell>
          <cell r="B78">
            <v>5.7263031155453066E-2</v>
          </cell>
        </row>
        <row r="79">
          <cell r="A79">
            <v>2073</v>
          </cell>
          <cell r="B79">
            <v>5.0730085237883034E-2</v>
          </cell>
        </row>
        <row r="80">
          <cell r="A80">
            <v>2074</v>
          </cell>
          <cell r="B80">
            <v>4.0759658620227131E-2</v>
          </cell>
        </row>
        <row r="81">
          <cell r="A81">
            <v>2075</v>
          </cell>
          <cell r="B81">
            <v>5.6811842202587289E-2</v>
          </cell>
        </row>
        <row r="82">
          <cell r="A82">
            <v>2076</v>
          </cell>
          <cell r="B82">
            <v>6.1146141522040127E-2</v>
          </cell>
        </row>
        <row r="83">
          <cell r="A83">
            <v>2077</v>
          </cell>
          <cell r="B83">
            <v>7.3705558495130385E-2</v>
          </cell>
        </row>
        <row r="84">
          <cell r="A84">
            <v>2078</v>
          </cell>
          <cell r="B84">
            <v>5.6054824287566592E-2</v>
          </cell>
        </row>
        <row r="85">
          <cell r="A85">
            <v>2079</v>
          </cell>
          <cell r="B85">
            <v>5.1027336528131857E-2</v>
          </cell>
        </row>
        <row r="86">
          <cell r="A86">
            <v>2080</v>
          </cell>
          <cell r="B86">
            <v>6.2046711807051909E-2</v>
          </cell>
        </row>
        <row r="87">
          <cell r="A87">
            <v>2081</v>
          </cell>
          <cell r="B87">
            <v>6.8705816008441611E-2</v>
          </cell>
        </row>
        <row r="88">
          <cell r="A88">
            <v>2082</v>
          </cell>
          <cell r="B88">
            <v>6.2901511771196961E-2</v>
          </cell>
        </row>
        <row r="89">
          <cell r="A89">
            <v>2083</v>
          </cell>
          <cell r="B89">
            <v>5.6104380380129444E-2</v>
          </cell>
        </row>
        <row r="90">
          <cell r="A90">
            <v>2084</v>
          </cell>
          <cell r="B90">
            <v>8.8579207474249411E-2</v>
          </cell>
        </row>
        <row r="91">
          <cell r="A91">
            <v>2085</v>
          </cell>
          <cell r="B91">
            <v>4.3597554938169199E-2</v>
          </cell>
        </row>
        <row r="92">
          <cell r="A92">
            <v>2086</v>
          </cell>
          <cell r="B92">
            <v>6.6466293307821611E-2</v>
          </cell>
        </row>
        <row r="93">
          <cell r="A93">
            <v>2087</v>
          </cell>
          <cell r="B93">
            <v>2.4107174428645524E-2</v>
          </cell>
        </row>
        <row r="94">
          <cell r="A94">
            <v>2088</v>
          </cell>
          <cell r="B94">
            <v>7.1758989722293332E-2</v>
          </cell>
        </row>
        <row r="95">
          <cell r="A95">
            <v>2089</v>
          </cell>
          <cell r="B95">
            <v>5.4167463619814955E-2</v>
          </cell>
        </row>
        <row r="96">
          <cell r="A96">
            <v>2090</v>
          </cell>
          <cell r="B96">
            <v>7.3316135601198762E-2</v>
          </cell>
        </row>
        <row r="97">
          <cell r="A97">
            <v>2091</v>
          </cell>
          <cell r="B97">
            <v>6.1330791683867576E-2</v>
          </cell>
        </row>
        <row r="98">
          <cell r="A98">
            <v>2092</v>
          </cell>
          <cell r="B98">
            <v>6.5562994538704511E-2</v>
          </cell>
        </row>
        <row r="99">
          <cell r="A99">
            <v>2093</v>
          </cell>
          <cell r="B99">
            <v>4.3555195222434125E-2</v>
          </cell>
        </row>
        <row r="100">
          <cell r="A100">
            <v>2094</v>
          </cell>
          <cell r="B100">
            <v>5.6370390527372367E-2</v>
          </cell>
        </row>
        <row r="101">
          <cell r="A101">
            <v>2095</v>
          </cell>
          <cell r="B101">
            <v>6.9480841918557412E-2</v>
          </cell>
        </row>
        <row r="102">
          <cell r="A102">
            <v>2096</v>
          </cell>
          <cell r="B102">
            <v>6.8132970770529933E-2</v>
          </cell>
        </row>
        <row r="103">
          <cell r="A103">
            <v>2097</v>
          </cell>
          <cell r="B103">
            <v>9.4986097426153715E-2</v>
          </cell>
        </row>
        <row r="104">
          <cell r="A104">
            <v>2098</v>
          </cell>
          <cell r="B104">
            <v>5.9212874109216503E-2</v>
          </cell>
        </row>
        <row r="105">
          <cell r="A105">
            <v>2099</v>
          </cell>
          <cell r="B105">
            <v>5.8209985670255267E-2</v>
          </cell>
        </row>
        <row r="106">
          <cell r="A106">
            <v>2100</v>
          </cell>
          <cell r="B106">
            <v>3.55766984258662E-2</v>
          </cell>
        </row>
      </sheetData>
      <sheetData sheetId="2"/>
      <sheetData sheetId="3">
        <row r="2">
          <cell r="B2" t="str">
            <v>UT LT0 Feb06</v>
          </cell>
        </row>
        <row r="6">
          <cell r="A6">
            <v>2003</v>
          </cell>
          <cell r="B6">
            <v>3.5999999999999997E-2</v>
          </cell>
          <cell r="C6">
            <v>3.5999999999999997E-2</v>
          </cell>
          <cell r="G6">
            <v>1.9E-2</v>
          </cell>
          <cell r="H6">
            <v>1.7999999999999999E-2</v>
          </cell>
        </row>
        <row r="7">
          <cell r="A7">
            <v>2004</v>
          </cell>
          <cell r="B7">
            <v>3.5999999999999997E-2</v>
          </cell>
          <cell r="C7">
            <v>3.5999999999999997E-2</v>
          </cell>
          <cell r="G7">
            <v>1.9E-2</v>
          </cell>
          <cell r="H7">
            <v>1.7999999999999999E-2</v>
          </cell>
        </row>
        <row r="8">
          <cell r="A8">
            <v>2005</v>
          </cell>
          <cell r="B8">
            <v>3.5999999999999997E-2</v>
          </cell>
          <cell r="C8">
            <v>3.5999999999999997E-2</v>
          </cell>
          <cell r="G8">
            <v>1.9E-2</v>
          </cell>
          <cell r="H8">
            <v>1.7999999999999999E-2</v>
          </cell>
        </row>
        <row r="9">
          <cell r="A9">
            <v>2006</v>
          </cell>
          <cell r="B9">
            <v>3.5999999999999997E-2</v>
          </cell>
          <cell r="C9">
            <v>3.5999999999999997E-2</v>
          </cell>
          <cell r="G9">
            <v>1.9E-2</v>
          </cell>
          <cell r="H9">
            <v>1.7999999999999999E-2</v>
          </cell>
        </row>
        <row r="10">
          <cell r="A10">
            <v>2007</v>
          </cell>
          <cell r="B10">
            <v>3.5999999999999997E-2</v>
          </cell>
          <cell r="C10">
            <v>3.5999999999999997E-2</v>
          </cell>
          <cell r="G10">
            <v>1.9E-2</v>
          </cell>
          <cell r="H10">
            <v>1.7999999999999999E-2</v>
          </cell>
        </row>
        <row r="11">
          <cell r="A11">
            <v>2008</v>
          </cell>
          <cell r="B11">
            <v>3.5999999999999997E-2</v>
          </cell>
          <cell r="C11">
            <v>3.5999999999999997E-2</v>
          </cell>
          <cell r="G11">
            <v>1.9E-2</v>
          </cell>
          <cell r="H11">
            <v>1.7999999999999999E-2</v>
          </cell>
        </row>
        <row r="12">
          <cell r="A12">
            <v>2009</v>
          </cell>
          <cell r="B12">
            <v>3.5999999999999997E-2</v>
          </cell>
          <cell r="C12">
            <v>3.5999999999999997E-2</v>
          </cell>
          <cell r="G12">
            <v>1.9E-2</v>
          </cell>
          <cell r="H12">
            <v>1.7999999999999999E-2</v>
          </cell>
        </row>
        <row r="13">
          <cell r="A13">
            <v>2010</v>
          </cell>
          <cell r="B13">
            <v>3.5999999999999997E-2</v>
          </cell>
          <cell r="C13">
            <v>3.5999999999999997E-2</v>
          </cell>
          <cell r="G13">
            <v>1.9E-2</v>
          </cell>
          <cell r="H13">
            <v>1.7999999999999999E-2</v>
          </cell>
        </row>
        <row r="14">
          <cell r="A14">
            <v>2011</v>
          </cell>
          <cell r="B14">
            <v>3.5999999999999997E-2</v>
          </cell>
          <cell r="C14">
            <v>3.5999999999999997E-2</v>
          </cell>
          <cell r="G14">
            <v>1.9E-2</v>
          </cell>
          <cell r="H14">
            <v>1.7999999999999999E-2</v>
          </cell>
        </row>
        <row r="15">
          <cell r="A15">
            <v>2012</v>
          </cell>
          <cell r="B15">
            <v>3.5999999999999997E-2</v>
          </cell>
          <cell r="C15">
            <v>3.5999999999999997E-2</v>
          </cell>
          <cell r="G15">
            <v>1.9E-2</v>
          </cell>
          <cell r="H15">
            <v>1.7999999999999999E-2</v>
          </cell>
        </row>
        <row r="16">
          <cell r="A16">
            <v>2013</v>
          </cell>
          <cell r="B16">
            <v>3.5999999999999997E-2</v>
          </cell>
          <cell r="C16">
            <v>3.5999999999999997E-2</v>
          </cell>
          <cell r="G16">
            <v>1.9E-2</v>
          </cell>
          <cell r="H16">
            <v>1.7999999999999999E-2</v>
          </cell>
        </row>
        <row r="17">
          <cell r="A17">
            <v>2014</v>
          </cell>
          <cell r="B17">
            <v>3.5999999999999997E-2</v>
          </cell>
          <cell r="C17">
            <v>3.5999999999999997E-2</v>
          </cell>
          <cell r="G17">
            <v>1.9E-2</v>
          </cell>
          <cell r="H17">
            <v>1.7999999999999999E-2</v>
          </cell>
        </row>
        <row r="18">
          <cell r="A18">
            <v>2015</v>
          </cell>
          <cell r="B18">
            <v>3.5999999999999997E-2</v>
          </cell>
          <cell r="C18">
            <v>3.5999999999999997E-2</v>
          </cell>
          <cell r="G18">
            <v>1.9E-2</v>
          </cell>
          <cell r="H18">
            <v>1.7999999999999999E-2</v>
          </cell>
        </row>
        <row r="19">
          <cell r="A19">
            <v>2016</v>
          </cell>
          <cell r="B19">
            <v>3.5999999999999997E-2</v>
          </cell>
          <cell r="C19">
            <v>3.5999999999999997E-2</v>
          </cell>
          <cell r="G19">
            <v>1.9E-2</v>
          </cell>
          <cell r="H19">
            <v>1.7999999999999999E-2</v>
          </cell>
        </row>
        <row r="20">
          <cell r="A20">
            <v>2017</v>
          </cell>
          <cell r="B20">
            <v>3.5999999999999997E-2</v>
          </cell>
          <cell r="C20">
            <v>3.5999999999999997E-2</v>
          </cell>
          <cell r="G20">
            <v>1.9E-2</v>
          </cell>
          <cell r="H20">
            <v>1.7999999999999999E-2</v>
          </cell>
        </row>
        <row r="21">
          <cell r="A21">
            <v>2018</v>
          </cell>
          <cell r="B21">
            <v>3.5999999999999997E-2</v>
          </cell>
          <cell r="C21">
            <v>3.5999999999999997E-2</v>
          </cell>
          <cell r="G21">
            <v>1.9E-2</v>
          </cell>
          <cell r="H21">
            <v>1.7999999999999999E-2</v>
          </cell>
        </row>
        <row r="22">
          <cell r="A22">
            <v>2019</v>
          </cell>
          <cell r="B22">
            <v>3.5999999999999997E-2</v>
          </cell>
          <cell r="C22">
            <v>3.5999999999999997E-2</v>
          </cell>
          <cell r="G22">
            <v>1.9E-2</v>
          </cell>
          <cell r="H22">
            <v>1.7999999999999999E-2</v>
          </cell>
        </row>
        <row r="23">
          <cell r="A23">
            <v>2020</v>
          </cell>
          <cell r="B23">
            <v>3.5999999999999997E-2</v>
          </cell>
          <cell r="C23">
            <v>3.5999999999999997E-2</v>
          </cell>
          <cell r="G23">
            <v>1.9E-2</v>
          </cell>
          <cell r="H23">
            <v>1.7999999999999999E-2</v>
          </cell>
        </row>
        <row r="24">
          <cell r="A24">
            <v>2021</v>
          </cell>
          <cell r="B24">
            <v>3.5999999999999997E-2</v>
          </cell>
          <cell r="C24">
            <v>3.5999999999999997E-2</v>
          </cell>
          <cell r="G24">
            <v>1.9E-2</v>
          </cell>
          <cell r="H24">
            <v>1.7999999999999999E-2</v>
          </cell>
        </row>
        <row r="25">
          <cell r="A25">
            <v>2022</v>
          </cell>
          <cell r="B25">
            <v>3.5999999999999997E-2</v>
          </cell>
          <cell r="C25">
            <v>3.5999999999999997E-2</v>
          </cell>
          <cell r="G25">
            <v>1.9E-2</v>
          </cell>
          <cell r="H25">
            <v>1.7999999999999999E-2</v>
          </cell>
        </row>
        <row r="26">
          <cell r="A26">
            <v>2023</v>
          </cell>
          <cell r="B26">
            <v>3.5999999999999997E-2</v>
          </cell>
          <cell r="C26">
            <v>3.5999999999999997E-2</v>
          </cell>
          <cell r="G26">
            <v>1.9E-2</v>
          </cell>
          <cell r="H26">
            <v>1.7999999999999999E-2</v>
          </cell>
        </row>
        <row r="27">
          <cell r="A27">
            <v>2024</v>
          </cell>
          <cell r="B27">
            <v>3.5999999999999997E-2</v>
          </cell>
          <cell r="C27">
            <v>3.5999999999999997E-2</v>
          </cell>
          <cell r="G27">
            <v>1.9E-2</v>
          </cell>
          <cell r="H27">
            <v>1.7999999999999999E-2</v>
          </cell>
        </row>
        <row r="28">
          <cell r="A28">
            <v>2025</v>
          </cell>
          <cell r="B28">
            <v>3.5999999999999997E-2</v>
          </cell>
          <cell r="C28">
            <v>3.5999999999999997E-2</v>
          </cell>
          <cell r="G28">
            <v>1.9E-2</v>
          </cell>
          <cell r="H28">
            <v>1.7999999999999999E-2</v>
          </cell>
        </row>
        <row r="29">
          <cell r="A29">
            <v>2026</v>
          </cell>
          <cell r="B29">
            <v>3.5999999999999997E-2</v>
          </cell>
          <cell r="C29">
            <v>3.5999999999999997E-2</v>
          </cell>
          <cell r="G29">
            <v>1.9E-2</v>
          </cell>
          <cell r="H29">
            <v>1.7999999999999999E-2</v>
          </cell>
        </row>
        <row r="30">
          <cell r="A30">
            <v>2027</v>
          </cell>
          <cell r="B30">
            <v>3.5999999999999997E-2</v>
          </cell>
          <cell r="C30">
            <v>3.5999999999999997E-2</v>
          </cell>
          <cell r="G30">
            <v>1.9E-2</v>
          </cell>
          <cell r="H30">
            <v>1.7999999999999999E-2</v>
          </cell>
        </row>
        <row r="31">
          <cell r="A31">
            <v>2028</v>
          </cell>
          <cell r="B31">
            <v>3.5999999999999997E-2</v>
          </cell>
          <cell r="C31">
            <v>3.5999999999999997E-2</v>
          </cell>
          <cell r="G31">
            <v>1.9E-2</v>
          </cell>
          <cell r="H31">
            <v>1.7999999999999999E-2</v>
          </cell>
        </row>
        <row r="32">
          <cell r="A32">
            <v>2029</v>
          </cell>
          <cell r="B32">
            <v>3.5999999999999997E-2</v>
          </cell>
          <cell r="C32">
            <v>3.5999999999999997E-2</v>
          </cell>
          <cell r="G32">
            <v>1.9E-2</v>
          </cell>
          <cell r="H32">
            <v>1.7999999999999999E-2</v>
          </cell>
        </row>
        <row r="33">
          <cell r="A33">
            <v>2030</v>
          </cell>
          <cell r="B33">
            <v>3.5999999999999997E-2</v>
          </cell>
          <cell r="C33">
            <v>3.5999999999999997E-2</v>
          </cell>
          <cell r="G33">
            <v>1.9E-2</v>
          </cell>
          <cell r="H33">
            <v>1.7999999999999999E-2</v>
          </cell>
        </row>
        <row r="34">
          <cell r="A34">
            <v>2031</v>
          </cell>
          <cell r="B34">
            <v>3.5999999999999997E-2</v>
          </cell>
          <cell r="C34">
            <v>3.5999999999999997E-2</v>
          </cell>
          <cell r="G34">
            <v>1.9E-2</v>
          </cell>
          <cell r="H34">
            <v>1.7999999999999999E-2</v>
          </cell>
        </row>
        <row r="35">
          <cell r="A35">
            <v>2032</v>
          </cell>
          <cell r="B35">
            <v>3.5999999999999997E-2</v>
          </cell>
          <cell r="C35">
            <v>3.5999999999999997E-2</v>
          </cell>
          <cell r="G35">
            <v>1.9E-2</v>
          </cell>
          <cell r="H35">
            <v>1.7999999999999999E-2</v>
          </cell>
        </row>
        <row r="36">
          <cell r="A36">
            <v>2033</v>
          </cell>
          <cell r="B36">
            <v>3.5999999999999997E-2</v>
          </cell>
          <cell r="C36">
            <v>3.5999999999999997E-2</v>
          </cell>
          <cell r="G36">
            <v>1.9E-2</v>
          </cell>
          <cell r="H36">
            <v>1.7999999999999999E-2</v>
          </cell>
        </row>
        <row r="37">
          <cell r="A37">
            <v>2034</v>
          </cell>
          <cell r="B37">
            <v>3.5999999999999997E-2</v>
          </cell>
          <cell r="C37">
            <v>3.5999999999999997E-2</v>
          </cell>
          <cell r="G37">
            <v>1.9E-2</v>
          </cell>
          <cell r="H37">
            <v>1.7999999999999999E-2</v>
          </cell>
        </row>
        <row r="38">
          <cell r="A38">
            <v>2035</v>
          </cell>
          <cell r="B38">
            <v>3.5999999999999997E-2</v>
          </cell>
          <cell r="C38">
            <v>3.5999999999999997E-2</v>
          </cell>
          <cell r="G38">
            <v>1.9E-2</v>
          </cell>
          <cell r="H38">
            <v>1.7999999999999999E-2</v>
          </cell>
        </row>
        <row r="39">
          <cell r="A39">
            <v>2036</v>
          </cell>
          <cell r="B39">
            <v>3.5999999999999997E-2</v>
          </cell>
          <cell r="C39">
            <v>3.5999999999999997E-2</v>
          </cell>
          <cell r="G39">
            <v>1.9E-2</v>
          </cell>
          <cell r="H39">
            <v>1.7999999999999999E-2</v>
          </cell>
        </row>
        <row r="40">
          <cell r="A40">
            <v>2037</v>
          </cell>
          <cell r="B40">
            <v>3.5999999999999997E-2</v>
          </cell>
          <cell r="C40">
            <v>3.5999999999999997E-2</v>
          </cell>
          <cell r="G40">
            <v>1.9E-2</v>
          </cell>
          <cell r="H40">
            <v>1.7999999999999999E-2</v>
          </cell>
        </row>
        <row r="41">
          <cell r="A41">
            <v>2038</v>
          </cell>
          <cell r="B41">
            <v>3.5999999999999997E-2</v>
          </cell>
          <cell r="C41">
            <v>3.5999999999999997E-2</v>
          </cell>
          <cell r="G41">
            <v>1.9E-2</v>
          </cell>
          <cell r="H41">
            <v>1.7999999999999999E-2</v>
          </cell>
        </row>
        <row r="42">
          <cell r="A42">
            <v>2039</v>
          </cell>
          <cell r="B42">
            <v>3.5999999999999997E-2</v>
          </cell>
          <cell r="C42">
            <v>3.5999999999999997E-2</v>
          </cell>
          <cell r="G42">
            <v>1.9E-2</v>
          </cell>
          <cell r="H42">
            <v>1.7999999999999999E-2</v>
          </cell>
        </row>
        <row r="43">
          <cell r="A43">
            <v>2040</v>
          </cell>
          <cell r="B43">
            <v>3.5999999999999997E-2</v>
          </cell>
          <cell r="C43">
            <v>3.5999999999999997E-2</v>
          </cell>
          <cell r="G43">
            <v>1.9E-2</v>
          </cell>
          <cell r="H43">
            <v>1.7999999999999999E-2</v>
          </cell>
        </row>
        <row r="44">
          <cell r="A44">
            <v>2041</v>
          </cell>
          <cell r="B44">
            <v>3.5999999999999997E-2</v>
          </cell>
          <cell r="C44">
            <v>3.5999999999999997E-2</v>
          </cell>
          <cell r="G44">
            <v>1.9E-2</v>
          </cell>
          <cell r="H44">
            <v>1.7999999999999999E-2</v>
          </cell>
        </row>
        <row r="45">
          <cell r="A45">
            <v>2042</v>
          </cell>
          <cell r="B45">
            <v>3.5999999999999997E-2</v>
          </cell>
          <cell r="C45">
            <v>3.5999999999999997E-2</v>
          </cell>
          <cell r="G45">
            <v>1.9E-2</v>
          </cell>
          <cell r="H45">
            <v>1.7999999999999999E-2</v>
          </cell>
        </row>
        <row r="46">
          <cell r="A46">
            <v>2043</v>
          </cell>
          <cell r="B46">
            <v>3.5999999999999997E-2</v>
          </cell>
          <cell r="C46">
            <v>3.5999999999999997E-2</v>
          </cell>
          <cell r="G46">
            <v>1.9E-2</v>
          </cell>
          <cell r="H46">
            <v>1.7999999999999999E-2</v>
          </cell>
        </row>
        <row r="47">
          <cell r="A47">
            <v>2044</v>
          </cell>
          <cell r="B47">
            <v>3.5999999999999997E-2</v>
          </cell>
          <cell r="C47">
            <v>3.5999999999999997E-2</v>
          </cell>
          <cell r="G47">
            <v>1.9E-2</v>
          </cell>
          <cell r="H47">
            <v>1.7999999999999999E-2</v>
          </cell>
        </row>
        <row r="48">
          <cell r="A48">
            <v>2045</v>
          </cell>
          <cell r="B48">
            <v>3.5999999999999997E-2</v>
          </cell>
          <cell r="C48">
            <v>3.5999999999999997E-2</v>
          </cell>
          <cell r="G48">
            <v>1.9E-2</v>
          </cell>
          <cell r="H48">
            <v>1.7999999999999999E-2</v>
          </cell>
        </row>
        <row r="49">
          <cell r="A49">
            <v>2046</v>
          </cell>
          <cell r="B49">
            <v>3.5999999999999997E-2</v>
          </cell>
          <cell r="C49">
            <v>3.5999999999999997E-2</v>
          </cell>
          <cell r="G49">
            <v>1.9E-2</v>
          </cell>
          <cell r="H49">
            <v>1.7999999999999999E-2</v>
          </cell>
        </row>
        <row r="50">
          <cell r="A50">
            <v>2047</v>
          </cell>
          <cell r="B50">
            <v>3.5999999999999997E-2</v>
          </cell>
          <cell r="C50">
            <v>3.5999999999999997E-2</v>
          </cell>
          <cell r="G50">
            <v>1.9E-2</v>
          </cell>
          <cell r="H50">
            <v>1.7999999999999999E-2</v>
          </cell>
        </row>
        <row r="51">
          <cell r="A51">
            <v>2048</v>
          </cell>
          <cell r="B51">
            <v>3.5999999999999997E-2</v>
          </cell>
          <cell r="C51">
            <v>3.5999999999999997E-2</v>
          </cell>
          <cell r="G51">
            <v>1.9E-2</v>
          </cell>
          <cell r="H51">
            <v>1.7999999999999999E-2</v>
          </cell>
        </row>
        <row r="52">
          <cell r="A52">
            <v>2049</v>
          </cell>
          <cell r="B52">
            <v>3.5999999999999997E-2</v>
          </cell>
          <cell r="C52">
            <v>3.5999999999999997E-2</v>
          </cell>
          <cell r="G52">
            <v>1.9E-2</v>
          </cell>
          <cell r="H52">
            <v>1.7999999999999999E-2</v>
          </cell>
        </row>
        <row r="53">
          <cell r="A53">
            <v>2050</v>
          </cell>
          <cell r="B53">
            <v>3.5999999999999997E-2</v>
          </cell>
          <cell r="C53">
            <v>3.5999999999999997E-2</v>
          </cell>
          <cell r="G53">
            <v>1.9E-2</v>
          </cell>
          <cell r="H53">
            <v>1.7999999999999999E-2</v>
          </cell>
        </row>
        <row r="54">
          <cell r="A54">
            <v>2051</v>
          </cell>
          <cell r="B54">
            <v>3.5999999999999997E-2</v>
          </cell>
          <cell r="C54">
            <v>3.5999999999999997E-2</v>
          </cell>
          <cell r="G54">
            <v>1.9E-2</v>
          </cell>
          <cell r="H54">
            <v>1.7999999999999999E-2</v>
          </cell>
        </row>
        <row r="55">
          <cell r="A55">
            <v>2052</v>
          </cell>
          <cell r="B55">
            <v>3.5999999999999997E-2</v>
          </cell>
          <cell r="C55">
            <v>3.5999999999999997E-2</v>
          </cell>
          <cell r="G55">
            <v>1.9E-2</v>
          </cell>
          <cell r="H55">
            <v>1.7999999999999999E-2</v>
          </cell>
        </row>
        <row r="56">
          <cell r="A56">
            <v>2053</v>
          </cell>
          <cell r="B56">
            <v>3.5999999999999997E-2</v>
          </cell>
          <cell r="C56">
            <v>3.5999999999999997E-2</v>
          </cell>
          <cell r="G56">
            <v>1.9E-2</v>
          </cell>
          <cell r="H56">
            <v>1.7999999999999999E-2</v>
          </cell>
        </row>
        <row r="57">
          <cell r="A57">
            <v>2054</v>
          </cell>
          <cell r="B57">
            <v>3.5999999999999997E-2</v>
          </cell>
          <cell r="C57">
            <v>3.5999999999999997E-2</v>
          </cell>
          <cell r="G57">
            <v>1.9E-2</v>
          </cell>
          <cell r="H57">
            <v>1.7999999999999999E-2</v>
          </cell>
        </row>
        <row r="58">
          <cell r="A58">
            <v>2055</v>
          </cell>
          <cell r="B58">
            <v>3.5999999999999997E-2</v>
          </cell>
          <cell r="C58">
            <v>3.5999999999999997E-2</v>
          </cell>
          <cell r="G58">
            <v>1.9E-2</v>
          </cell>
          <cell r="H58">
            <v>1.7999999999999999E-2</v>
          </cell>
        </row>
        <row r="59">
          <cell r="A59">
            <v>2056</v>
          </cell>
          <cell r="B59">
            <v>3.5999999999999997E-2</v>
          </cell>
          <cell r="C59">
            <v>3.5999999999999997E-2</v>
          </cell>
          <cell r="G59">
            <v>1.9E-2</v>
          </cell>
          <cell r="H59">
            <v>1.7999999999999999E-2</v>
          </cell>
        </row>
        <row r="60">
          <cell r="A60">
            <v>2057</v>
          </cell>
          <cell r="B60">
            <v>3.5999999999999997E-2</v>
          </cell>
          <cell r="C60">
            <v>3.5999999999999997E-2</v>
          </cell>
          <cell r="G60">
            <v>1.9E-2</v>
          </cell>
          <cell r="H60">
            <v>1.7999999999999999E-2</v>
          </cell>
        </row>
        <row r="61">
          <cell r="A61">
            <v>2058</v>
          </cell>
          <cell r="B61">
            <v>3.5999999999999997E-2</v>
          </cell>
          <cell r="C61">
            <v>3.5999999999999997E-2</v>
          </cell>
          <cell r="G61">
            <v>1.9E-2</v>
          </cell>
          <cell r="H61">
            <v>1.7999999999999999E-2</v>
          </cell>
        </row>
        <row r="62">
          <cell r="A62">
            <v>2059</v>
          </cell>
          <cell r="B62">
            <v>3.5999999999999997E-2</v>
          </cell>
          <cell r="C62">
            <v>3.5999999999999997E-2</v>
          </cell>
          <cell r="G62">
            <v>1.9E-2</v>
          </cell>
          <cell r="H62">
            <v>1.7999999999999999E-2</v>
          </cell>
        </row>
        <row r="63">
          <cell r="A63">
            <v>2060</v>
          </cell>
          <cell r="B63">
            <v>3.5999999999999997E-2</v>
          </cell>
          <cell r="C63">
            <v>3.5999999999999997E-2</v>
          </cell>
          <cell r="G63">
            <v>1.9E-2</v>
          </cell>
          <cell r="H63">
            <v>1.7999999999999999E-2</v>
          </cell>
        </row>
        <row r="64">
          <cell r="A64">
            <v>2061</v>
          </cell>
          <cell r="B64">
            <v>3.5999999999999997E-2</v>
          </cell>
          <cell r="C64">
            <v>3.5999999999999997E-2</v>
          </cell>
          <cell r="G64">
            <v>1.9E-2</v>
          </cell>
          <cell r="H64">
            <v>1.7999999999999999E-2</v>
          </cell>
        </row>
        <row r="65">
          <cell r="A65">
            <v>2062</v>
          </cell>
          <cell r="B65">
            <v>3.5999999999999997E-2</v>
          </cell>
          <cell r="C65">
            <v>3.5999999999999997E-2</v>
          </cell>
          <cell r="G65">
            <v>1.9E-2</v>
          </cell>
          <cell r="H65">
            <v>1.7999999999999999E-2</v>
          </cell>
        </row>
        <row r="66">
          <cell r="A66">
            <v>2063</v>
          </cell>
          <cell r="B66">
            <v>3.5999999999999997E-2</v>
          </cell>
          <cell r="C66">
            <v>3.5999999999999997E-2</v>
          </cell>
          <cell r="G66">
            <v>1.9E-2</v>
          </cell>
          <cell r="H66">
            <v>1.7999999999999999E-2</v>
          </cell>
        </row>
        <row r="67">
          <cell r="A67">
            <v>2064</v>
          </cell>
          <cell r="B67">
            <v>3.5999999999999997E-2</v>
          </cell>
          <cell r="C67">
            <v>3.5999999999999997E-2</v>
          </cell>
          <cell r="G67">
            <v>1.9E-2</v>
          </cell>
          <cell r="H67">
            <v>1.7999999999999999E-2</v>
          </cell>
        </row>
        <row r="68">
          <cell r="A68">
            <v>2065</v>
          </cell>
          <cell r="B68">
            <v>3.5999999999999997E-2</v>
          </cell>
          <cell r="C68">
            <v>3.5999999999999997E-2</v>
          </cell>
          <cell r="G68">
            <v>1.9E-2</v>
          </cell>
          <cell r="H68">
            <v>1.7999999999999999E-2</v>
          </cell>
        </row>
        <row r="69">
          <cell r="A69">
            <v>2066</v>
          </cell>
          <cell r="B69">
            <v>3.5999999999999997E-2</v>
          </cell>
          <cell r="C69">
            <v>3.5999999999999997E-2</v>
          </cell>
          <cell r="G69">
            <v>1.9E-2</v>
          </cell>
          <cell r="H69">
            <v>1.7999999999999999E-2</v>
          </cell>
        </row>
        <row r="70">
          <cell r="A70">
            <v>2067</v>
          </cell>
          <cell r="B70">
            <v>3.5999999999999997E-2</v>
          </cell>
          <cell r="C70">
            <v>3.5999999999999997E-2</v>
          </cell>
          <cell r="G70">
            <v>1.9E-2</v>
          </cell>
          <cell r="H70">
            <v>1.7999999999999999E-2</v>
          </cell>
        </row>
        <row r="71">
          <cell r="A71">
            <v>2068</v>
          </cell>
          <cell r="B71">
            <v>3.5999999999999997E-2</v>
          </cell>
          <cell r="C71">
            <v>3.5999999999999997E-2</v>
          </cell>
          <cell r="G71">
            <v>1.9E-2</v>
          </cell>
          <cell r="H71">
            <v>1.7999999999999999E-2</v>
          </cell>
        </row>
        <row r="72">
          <cell r="A72">
            <v>2069</v>
          </cell>
          <cell r="B72">
            <v>3.5999999999999997E-2</v>
          </cell>
          <cell r="C72">
            <v>3.5999999999999997E-2</v>
          </cell>
          <cell r="G72">
            <v>1.9E-2</v>
          </cell>
          <cell r="H72">
            <v>1.7999999999999999E-2</v>
          </cell>
        </row>
        <row r="73">
          <cell r="A73">
            <v>2070</v>
          </cell>
          <cell r="B73">
            <v>3.5999999999999997E-2</v>
          </cell>
          <cell r="C73">
            <v>3.5999999999999997E-2</v>
          </cell>
          <cell r="G73">
            <v>1.9E-2</v>
          </cell>
          <cell r="H73">
            <v>1.7999999999999999E-2</v>
          </cell>
        </row>
        <row r="74">
          <cell r="A74">
            <v>2071</v>
          </cell>
          <cell r="B74">
            <v>3.5999999999999997E-2</v>
          </cell>
          <cell r="C74">
            <v>3.5999999999999997E-2</v>
          </cell>
          <cell r="G74">
            <v>1.9E-2</v>
          </cell>
          <cell r="H74">
            <v>1.7999999999999999E-2</v>
          </cell>
        </row>
        <row r="75">
          <cell r="A75">
            <v>2072</v>
          </cell>
          <cell r="B75">
            <v>3.5999999999999997E-2</v>
          </cell>
          <cell r="C75">
            <v>3.5999999999999997E-2</v>
          </cell>
          <cell r="G75">
            <v>1.9E-2</v>
          </cell>
          <cell r="H75">
            <v>1.7999999999999999E-2</v>
          </cell>
        </row>
        <row r="76">
          <cell r="A76">
            <v>2073</v>
          </cell>
          <cell r="B76">
            <v>3.5999999999999997E-2</v>
          </cell>
          <cell r="C76">
            <v>3.5999999999999997E-2</v>
          </cell>
          <cell r="G76">
            <v>1.9E-2</v>
          </cell>
          <cell r="H76">
            <v>1.7999999999999999E-2</v>
          </cell>
        </row>
        <row r="77">
          <cell r="A77">
            <v>2074</v>
          </cell>
          <cell r="B77">
            <v>3.5999999999999997E-2</v>
          </cell>
          <cell r="C77">
            <v>3.5999999999999997E-2</v>
          </cell>
          <cell r="G77">
            <v>1.9E-2</v>
          </cell>
          <cell r="H77">
            <v>1.7999999999999999E-2</v>
          </cell>
        </row>
        <row r="78">
          <cell r="A78">
            <v>2075</v>
          </cell>
          <cell r="B78">
            <v>3.5999999999999997E-2</v>
          </cell>
          <cell r="C78">
            <v>3.5999999999999997E-2</v>
          </cell>
          <cell r="G78">
            <v>1.9E-2</v>
          </cell>
          <cell r="H78">
            <v>1.7999999999999999E-2</v>
          </cell>
        </row>
        <row r="79">
          <cell r="A79">
            <v>2076</v>
          </cell>
          <cell r="B79">
            <v>3.5999999999999997E-2</v>
          </cell>
          <cell r="C79">
            <v>3.5999999999999997E-2</v>
          </cell>
          <cell r="G79">
            <v>1.9E-2</v>
          </cell>
          <cell r="H79">
            <v>1.7999999999999999E-2</v>
          </cell>
        </row>
        <row r="80">
          <cell r="A80">
            <v>2077</v>
          </cell>
          <cell r="B80">
            <v>3.5999999999999997E-2</v>
          </cell>
          <cell r="C80">
            <v>3.5999999999999997E-2</v>
          </cell>
          <cell r="G80">
            <v>1.9E-2</v>
          </cell>
          <cell r="H80">
            <v>1.7999999999999999E-2</v>
          </cell>
        </row>
        <row r="81">
          <cell r="A81">
            <v>2078</v>
          </cell>
          <cell r="B81">
            <v>3.5999999999999997E-2</v>
          </cell>
          <cell r="C81">
            <v>3.5999999999999997E-2</v>
          </cell>
          <cell r="G81">
            <v>1.9E-2</v>
          </cell>
          <cell r="H81">
            <v>1.7999999999999999E-2</v>
          </cell>
        </row>
        <row r="82">
          <cell r="A82">
            <v>2079</v>
          </cell>
          <cell r="B82">
            <v>3.5999999999999997E-2</v>
          </cell>
          <cell r="C82">
            <v>3.5999999999999997E-2</v>
          </cell>
          <cell r="G82">
            <v>1.9E-2</v>
          </cell>
          <cell r="H82">
            <v>1.7999999999999999E-2</v>
          </cell>
        </row>
        <row r="83">
          <cell r="A83">
            <v>2080</v>
          </cell>
          <cell r="B83">
            <v>3.5999999999999997E-2</v>
          </cell>
          <cell r="C83">
            <v>3.5999999999999997E-2</v>
          </cell>
          <cell r="G83">
            <v>1.9E-2</v>
          </cell>
          <cell r="H83">
            <v>1.7999999999999999E-2</v>
          </cell>
        </row>
        <row r="84">
          <cell r="A84">
            <v>2081</v>
          </cell>
          <cell r="B84">
            <v>3.5999999999999997E-2</v>
          </cell>
          <cell r="C84">
            <v>3.5999999999999997E-2</v>
          </cell>
          <cell r="G84">
            <v>1.9E-2</v>
          </cell>
          <cell r="H84">
            <v>1.7999999999999999E-2</v>
          </cell>
        </row>
        <row r="85">
          <cell r="A85">
            <v>2082</v>
          </cell>
          <cell r="B85">
            <v>3.5999999999999997E-2</v>
          </cell>
          <cell r="C85">
            <v>3.5999999999999997E-2</v>
          </cell>
          <cell r="G85">
            <v>1.9E-2</v>
          </cell>
          <cell r="H85">
            <v>1.7999999999999999E-2</v>
          </cell>
        </row>
        <row r="86">
          <cell r="A86">
            <v>2083</v>
          </cell>
          <cell r="B86">
            <v>3.5999999999999997E-2</v>
          </cell>
          <cell r="C86">
            <v>3.5999999999999997E-2</v>
          </cell>
          <cell r="G86">
            <v>1.9E-2</v>
          </cell>
          <cell r="H86">
            <v>1.7999999999999999E-2</v>
          </cell>
        </row>
        <row r="87">
          <cell r="A87">
            <v>2084</v>
          </cell>
          <cell r="B87">
            <v>3.5999999999999997E-2</v>
          </cell>
          <cell r="C87">
            <v>3.5999999999999997E-2</v>
          </cell>
          <cell r="G87">
            <v>1.9E-2</v>
          </cell>
          <cell r="H87">
            <v>1.7999999999999999E-2</v>
          </cell>
        </row>
        <row r="88">
          <cell r="A88">
            <v>2085</v>
          </cell>
          <cell r="B88">
            <v>3.5999999999999997E-2</v>
          </cell>
          <cell r="C88">
            <v>3.5999999999999997E-2</v>
          </cell>
          <cell r="G88">
            <v>1.9E-2</v>
          </cell>
          <cell r="H88">
            <v>1.7999999999999999E-2</v>
          </cell>
        </row>
        <row r="89">
          <cell r="A89">
            <v>2086</v>
          </cell>
          <cell r="B89">
            <v>3.5999999999999997E-2</v>
          </cell>
          <cell r="C89">
            <v>3.5999999999999997E-2</v>
          </cell>
          <cell r="G89">
            <v>1.9E-2</v>
          </cell>
          <cell r="H89">
            <v>1.7999999999999999E-2</v>
          </cell>
        </row>
        <row r="90">
          <cell r="A90">
            <v>2087</v>
          </cell>
          <cell r="B90">
            <v>3.5999999999999997E-2</v>
          </cell>
          <cell r="C90">
            <v>3.5999999999999997E-2</v>
          </cell>
          <cell r="G90">
            <v>1.9E-2</v>
          </cell>
          <cell r="H90">
            <v>1.7999999999999999E-2</v>
          </cell>
        </row>
        <row r="91">
          <cell r="A91">
            <v>2088</v>
          </cell>
          <cell r="B91">
            <v>3.5999999999999997E-2</v>
          </cell>
          <cell r="C91">
            <v>3.5999999999999997E-2</v>
          </cell>
          <cell r="G91">
            <v>1.9E-2</v>
          </cell>
          <cell r="H91">
            <v>1.7999999999999999E-2</v>
          </cell>
        </row>
        <row r="92">
          <cell r="A92">
            <v>2089</v>
          </cell>
          <cell r="B92">
            <v>3.5999999999999997E-2</v>
          </cell>
          <cell r="C92">
            <v>3.5999999999999997E-2</v>
          </cell>
          <cell r="G92">
            <v>1.9E-2</v>
          </cell>
          <cell r="H92">
            <v>1.7999999999999999E-2</v>
          </cell>
        </row>
        <row r="93">
          <cell r="A93">
            <v>2090</v>
          </cell>
          <cell r="B93">
            <v>3.5999999999999997E-2</v>
          </cell>
          <cell r="C93">
            <v>3.5999999999999997E-2</v>
          </cell>
          <cell r="G93">
            <v>1.9E-2</v>
          </cell>
          <cell r="H93">
            <v>1.7999999999999999E-2</v>
          </cell>
        </row>
        <row r="94">
          <cell r="A94">
            <v>2091</v>
          </cell>
          <cell r="B94">
            <v>3.5999999999999997E-2</v>
          </cell>
          <cell r="C94">
            <v>3.5999999999999997E-2</v>
          </cell>
          <cell r="G94">
            <v>1.9E-2</v>
          </cell>
          <cell r="H94">
            <v>1.7999999999999999E-2</v>
          </cell>
        </row>
        <row r="95">
          <cell r="A95">
            <v>2092</v>
          </cell>
          <cell r="B95">
            <v>3.5999999999999997E-2</v>
          </cell>
          <cell r="C95">
            <v>3.5999999999999997E-2</v>
          </cell>
          <cell r="G95">
            <v>1.9E-2</v>
          </cell>
          <cell r="H95">
            <v>1.7999999999999999E-2</v>
          </cell>
        </row>
        <row r="96">
          <cell r="A96">
            <v>2093</v>
          </cell>
          <cell r="B96">
            <v>3.5999999999999997E-2</v>
          </cell>
          <cell r="C96">
            <v>3.5999999999999997E-2</v>
          </cell>
          <cell r="G96">
            <v>1.9E-2</v>
          </cell>
          <cell r="H96">
            <v>1.7999999999999999E-2</v>
          </cell>
        </row>
        <row r="97">
          <cell r="A97">
            <v>2094</v>
          </cell>
          <cell r="B97">
            <v>3.5999999999999997E-2</v>
          </cell>
          <cell r="C97">
            <v>3.5999999999999997E-2</v>
          </cell>
          <cell r="G97">
            <v>1.9E-2</v>
          </cell>
          <cell r="H97">
            <v>1.7999999999999999E-2</v>
          </cell>
        </row>
        <row r="98">
          <cell r="A98">
            <v>2095</v>
          </cell>
          <cell r="B98">
            <v>3.5999999999999997E-2</v>
          </cell>
          <cell r="C98">
            <v>3.5999999999999997E-2</v>
          </cell>
          <cell r="G98">
            <v>1.9E-2</v>
          </cell>
          <cell r="H98">
            <v>1.7999999999999999E-2</v>
          </cell>
        </row>
        <row r="99">
          <cell r="A99">
            <v>2096</v>
          </cell>
          <cell r="B99">
            <v>3.5999999999999997E-2</v>
          </cell>
          <cell r="C99">
            <v>3.5999999999999997E-2</v>
          </cell>
          <cell r="G99">
            <v>1.9E-2</v>
          </cell>
          <cell r="H99">
            <v>1.7999999999999999E-2</v>
          </cell>
        </row>
        <row r="100">
          <cell r="A100">
            <v>2097</v>
          </cell>
          <cell r="B100">
            <v>3.5999999999999997E-2</v>
          </cell>
          <cell r="C100">
            <v>3.5999999999999997E-2</v>
          </cell>
          <cell r="G100">
            <v>1.9E-2</v>
          </cell>
          <cell r="H100">
            <v>1.7999999999999999E-2</v>
          </cell>
        </row>
        <row r="101">
          <cell r="A101">
            <v>2098</v>
          </cell>
          <cell r="B101">
            <v>3.5999999999999997E-2</v>
          </cell>
          <cell r="C101">
            <v>3.5999999999999997E-2</v>
          </cell>
          <cell r="G101">
            <v>1.9E-2</v>
          </cell>
          <cell r="H101">
            <v>1.7999999999999999E-2</v>
          </cell>
        </row>
        <row r="102">
          <cell r="A102">
            <v>2099</v>
          </cell>
          <cell r="B102">
            <v>3.5999999999999997E-2</v>
          </cell>
          <cell r="C102">
            <v>3.5999999999999997E-2</v>
          </cell>
          <cell r="G102">
            <v>1.9E-2</v>
          </cell>
          <cell r="H102">
            <v>1.7999999999999999E-2</v>
          </cell>
        </row>
        <row r="103">
          <cell r="A103">
            <v>2100</v>
          </cell>
          <cell r="B103">
            <v>3.5999999999999997E-2</v>
          </cell>
          <cell r="C103">
            <v>3.5999999999999997E-2</v>
          </cell>
          <cell r="G103">
            <v>1.9E-2</v>
          </cell>
          <cell r="H103">
            <v>1.7999999999999999E-2</v>
          </cell>
        </row>
        <row r="104">
          <cell r="A104">
            <v>2101</v>
          </cell>
          <cell r="B104">
            <v>3.5999999999999997E-2</v>
          </cell>
          <cell r="C104">
            <v>3.5999999999999997E-2</v>
          </cell>
          <cell r="G104">
            <v>1.9E-2</v>
          </cell>
          <cell r="H104">
            <v>1.7999999999999999E-2</v>
          </cell>
        </row>
        <row r="105">
          <cell r="A105">
            <v>2102</v>
          </cell>
          <cell r="B105">
            <v>3.5999999999999997E-2</v>
          </cell>
          <cell r="C105">
            <v>3.5999999999999997E-2</v>
          </cell>
          <cell r="G105">
            <v>1.9E-2</v>
          </cell>
          <cell r="H105">
            <v>1.7999999999999999E-2</v>
          </cell>
        </row>
        <row r="106">
          <cell r="A106">
            <v>2103</v>
          </cell>
          <cell r="B106">
            <v>3.5999999999999997E-2</v>
          </cell>
          <cell r="C106">
            <v>3.5999999999999997E-2</v>
          </cell>
          <cell r="G106">
            <v>1.9E-2</v>
          </cell>
          <cell r="H106">
            <v>1.7999999999999999E-2</v>
          </cell>
        </row>
        <row r="107">
          <cell r="A107">
            <v>2104</v>
          </cell>
          <cell r="B107">
            <v>3.5999999999999997E-2</v>
          </cell>
          <cell r="C107">
            <v>3.5999999999999997E-2</v>
          </cell>
          <cell r="G107">
            <v>1.9E-2</v>
          </cell>
          <cell r="H107">
            <v>1.7999999999999999E-2</v>
          </cell>
        </row>
        <row r="108">
          <cell r="A108">
            <v>2105</v>
          </cell>
          <cell r="B108">
            <v>3.5999999999999997E-2</v>
          </cell>
          <cell r="C108">
            <v>3.5999999999999997E-2</v>
          </cell>
          <cell r="G108">
            <v>1.9E-2</v>
          </cell>
          <cell r="H108">
            <v>1.7999999999999999E-2</v>
          </cell>
        </row>
        <row r="109">
          <cell r="A109">
            <v>2106</v>
          </cell>
          <cell r="B109">
            <v>3.5999999999999997E-2</v>
          </cell>
          <cell r="C109">
            <v>3.5999999999999997E-2</v>
          </cell>
          <cell r="G109">
            <v>1.9E-2</v>
          </cell>
          <cell r="H109">
            <v>1.7999999999999999E-2</v>
          </cell>
        </row>
      </sheetData>
      <sheetData sheetId="4">
        <row r="2">
          <cell r="A2" t="str">
            <v>Year</v>
          </cell>
          <cell r="B2" t="str">
            <v>LabMan</v>
          </cell>
          <cell r="C2" t="str">
            <v>LabConst</v>
          </cell>
          <cell r="D2" t="str">
            <v>Material</v>
          </cell>
          <cell r="E2" t="str">
            <v>Equip</v>
          </cell>
          <cell r="F2" t="str">
            <v>Other</v>
          </cell>
          <cell r="G2" t="str">
            <v>OntCPI</v>
          </cell>
          <cell r="H2" t="str">
            <v>Wholesale</v>
          </cell>
          <cell r="I2" t="str">
            <v>NotUsed</v>
          </cell>
        </row>
        <row r="3">
          <cell r="A3">
            <v>2003</v>
          </cell>
          <cell r="B3">
            <v>1.036</v>
          </cell>
          <cell r="C3">
            <v>1.036</v>
          </cell>
          <cell r="D3">
            <v>1</v>
          </cell>
          <cell r="E3">
            <v>1</v>
          </cell>
          <cell r="F3">
            <v>1</v>
          </cell>
          <cell r="G3">
            <v>1.0189999999999999</v>
          </cell>
          <cell r="H3">
            <v>1.018</v>
          </cell>
          <cell r="I3">
            <v>1</v>
          </cell>
        </row>
        <row r="4">
          <cell r="A4">
            <v>2004</v>
          </cell>
          <cell r="B4">
            <v>1.073296</v>
          </cell>
          <cell r="C4">
            <v>1.073296</v>
          </cell>
          <cell r="D4">
            <v>1</v>
          </cell>
          <cell r="E4">
            <v>1</v>
          </cell>
          <cell r="F4">
            <v>1</v>
          </cell>
          <cell r="G4">
            <v>1.0383609999999999</v>
          </cell>
          <cell r="H4">
            <v>1.036324</v>
          </cell>
          <cell r="I4">
            <v>1</v>
          </cell>
        </row>
        <row r="5">
          <cell r="A5">
            <v>2005</v>
          </cell>
          <cell r="B5">
            <v>1.1119346560000001</v>
          </cell>
          <cell r="C5">
            <v>1.1119346560000001</v>
          </cell>
          <cell r="D5">
            <v>1</v>
          </cell>
          <cell r="E5">
            <v>1</v>
          </cell>
          <cell r="F5">
            <v>1</v>
          </cell>
          <cell r="G5">
            <v>1.0580898589999999</v>
          </cell>
          <cell r="H5">
            <v>1.0549778320000001</v>
          </cell>
          <cell r="I5">
            <v>1</v>
          </cell>
        </row>
        <row r="6">
          <cell r="A6">
            <v>2006</v>
          </cell>
          <cell r="B6">
            <v>1.1519643036160001</v>
          </cell>
          <cell r="C6">
            <v>1.1519643036160001</v>
          </cell>
          <cell r="D6">
            <v>1</v>
          </cell>
          <cell r="E6">
            <v>1</v>
          </cell>
          <cell r="F6">
            <v>1</v>
          </cell>
          <cell r="G6">
            <v>1.0781935663209998</v>
          </cell>
          <cell r="H6">
            <v>1.0739674329760001</v>
          </cell>
          <cell r="I6">
            <v>1</v>
          </cell>
        </row>
        <row r="7">
          <cell r="A7">
            <v>2007</v>
          </cell>
          <cell r="B7">
            <v>1.1934350185461762</v>
          </cell>
          <cell r="C7">
            <v>1.1934350185461762</v>
          </cell>
          <cell r="D7">
            <v>1</v>
          </cell>
          <cell r="E7">
            <v>1</v>
          </cell>
          <cell r="F7">
            <v>1</v>
          </cell>
          <cell r="G7">
            <v>1.0986792440810988</v>
          </cell>
          <cell r="H7">
            <v>1.0932988467695681</v>
          </cell>
          <cell r="I7">
            <v>1</v>
          </cell>
        </row>
        <row r="8">
          <cell r="A8">
            <v>2008</v>
          </cell>
          <cell r="B8">
            <v>1.2363986792138386</v>
          </cell>
          <cell r="C8">
            <v>1.2363986792138386</v>
          </cell>
          <cell r="D8">
            <v>1</v>
          </cell>
          <cell r="E8">
            <v>1</v>
          </cell>
          <cell r="F8">
            <v>1</v>
          </cell>
          <cell r="G8">
            <v>1.1195541497186396</v>
          </cell>
          <cell r="H8">
            <v>1.1129782260114203</v>
          </cell>
          <cell r="I8">
            <v>1</v>
          </cell>
        </row>
        <row r="9">
          <cell r="A9">
            <v>2009</v>
          </cell>
          <cell r="B9">
            <v>1.2809090316655367</v>
          </cell>
          <cell r="C9">
            <v>1.2809090316655367</v>
          </cell>
          <cell r="D9">
            <v>1</v>
          </cell>
          <cell r="E9">
            <v>1</v>
          </cell>
          <cell r="F9">
            <v>1</v>
          </cell>
          <cell r="G9">
            <v>1.1408256785632938</v>
          </cell>
          <cell r="H9">
            <v>1.1330118340796258</v>
          </cell>
          <cell r="I9">
            <v>1</v>
          </cell>
        </row>
        <row r="10">
          <cell r="A10">
            <v>2010</v>
          </cell>
          <cell r="B10">
            <v>1.3270217568054961</v>
          </cell>
          <cell r="C10">
            <v>1.3270217568054961</v>
          </cell>
          <cell r="D10">
            <v>1</v>
          </cell>
          <cell r="E10">
            <v>1</v>
          </cell>
          <cell r="F10">
            <v>1</v>
          </cell>
          <cell r="G10">
            <v>1.1625013664559964</v>
          </cell>
          <cell r="H10">
            <v>1.1534060470930592</v>
          </cell>
          <cell r="I10">
            <v>1</v>
          </cell>
        </row>
        <row r="11">
          <cell r="A11">
            <v>2011</v>
          </cell>
          <cell r="B11">
            <v>1.374794540050494</v>
          </cell>
          <cell r="C11">
            <v>1.374794540050494</v>
          </cell>
          <cell r="D11">
            <v>1</v>
          </cell>
          <cell r="E11">
            <v>1</v>
          </cell>
          <cell r="F11">
            <v>1</v>
          </cell>
          <cell r="G11">
            <v>1.1845888924186603</v>
          </cell>
          <cell r="H11">
            <v>1.1741673559407342</v>
          </cell>
          <cell r="I11">
            <v>1</v>
          </cell>
        </row>
        <row r="12">
          <cell r="A12">
            <v>2012</v>
          </cell>
          <cell r="B12">
            <v>1.4242871434923117</v>
          </cell>
          <cell r="C12">
            <v>1.4242871434923117</v>
          </cell>
          <cell r="D12">
            <v>1</v>
          </cell>
          <cell r="E12">
            <v>1</v>
          </cell>
          <cell r="F12">
            <v>1</v>
          </cell>
          <cell r="G12">
            <v>1.2070960813746148</v>
          </cell>
          <cell r="H12">
            <v>1.1953023683476673</v>
          </cell>
          <cell r="I12">
            <v>1</v>
          </cell>
        </row>
        <row r="13">
          <cell r="A13">
            <v>2013</v>
          </cell>
          <cell r="B13">
            <v>1.4755614806580348</v>
          </cell>
          <cell r="C13">
            <v>1.4755614806580348</v>
          </cell>
          <cell r="D13">
            <v>1</v>
          </cell>
          <cell r="E13">
            <v>1</v>
          </cell>
          <cell r="F13">
            <v>1</v>
          </cell>
          <cell r="G13">
            <v>1.2300309069207325</v>
          </cell>
          <cell r="H13">
            <v>1.2168178109779253</v>
          </cell>
          <cell r="I13">
            <v>1</v>
          </cell>
        </row>
        <row r="14">
          <cell r="A14">
            <v>2014</v>
          </cell>
          <cell r="B14">
            <v>1.528681693961724</v>
          </cell>
          <cell r="C14">
            <v>1.528681693961724</v>
          </cell>
          <cell r="D14">
            <v>1</v>
          </cell>
          <cell r="E14">
            <v>1</v>
          </cell>
          <cell r="F14">
            <v>1</v>
          </cell>
          <cell r="G14">
            <v>1.2534014941522265</v>
          </cell>
          <cell r="H14">
            <v>1.2387205315755279</v>
          </cell>
          <cell r="I14">
            <v>1</v>
          </cell>
        </row>
        <row r="15">
          <cell r="A15">
            <v>2015</v>
          </cell>
          <cell r="B15">
            <v>1.583714234944346</v>
          </cell>
          <cell r="C15">
            <v>1.583714234944346</v>
          </cell>
          <cell r="D15">
            <v>1</v>
          </cell>
          <cell r="E15">
            <v>1</v>
          </cell>
          <cell r="F15">
            <v>1</v>
          </cell>
          <cell r="G15">
            <v>1.2772161225411187</v>
          </cell>
          <cell r="H15">
            <v>1.2610175011438873</v>
          </cell>
          <cell r="I15">
            <v>1</v>
          </cell>
        </row>
        <row r="16">
          <cell r="A16">
            <v>2016</v>
          </cell>
          <cell r="B16">
            <v>1.6407279474023424</v>
          </cell>
          <cell r="C16">
            <v>1.6407279474023424</v>
          </cell>
          <cell r="D16">
            <v>1</v>
          </cell>
          <cell r="E16">
            <v>1</v>
          </cell>
          <cell r="F16">
            <v>1</v>
          </cell>
          <cell r="G16">
            <v>1.3014832288694</v>
          </cell>
          <cell r="H16">
            <v>1.2837158161644773</v>
          </cell>
          <cell r="I16">
            <v>1</v>
          </cell>
        </row>
        <row r="17">
          <cell r="A17">
            <v>2017</v>
          </cell>
          <cell r="B17">
            <v>1.6997941535088268</v>
          </cell>
          <cell r="C17">
            <v>1.6997941535088268</v>
          </cell>
          <cell r="D17">
            <v>1</v>
          </cell>
          <cell r="E17">
            <v>1</v>
          </cell>
          <cell r="F17">
            <v>1</v>
          </cell>
          <cell r="G17">
            <v>1.3262114102179186</v>
          </cell>
          <cell r="H17">
            <v>1.3068227008554378</v>
          </cell>
          <cell r="I17">
            <v>1</v>
          </cell>
        </row>
        <row r="18">
          <cell r="A18">
            <v>2018</v>
          </cell>
          <cell r="B18">
            <v>1.7609867430351445</v>
          </cell>
          <cell r="C18">
            <v>1.7609867430351445</v>
          </cell>
          <cell r="D18">
            <v>1</v>
          </cell>
          <cell r="E18">
            <v>1</v>
          </cell>
          <cell r="F18">
            <v>1</v>
          </cell>
          <cell r="G18">
            <v>1.3514094270120589</v>
          </cell>
          <cell r="H18">
            <v>1.3303455094708356</v>
          </cell>
          <cell r="I18">
            <v>1</v>
          </cell>
        </row>
        <row r="19">
          <cell r="A19">
            <v>2019</v>
          </cell>
          <cell r="B19">
            <v>1.8243822657844098</v>
          </cell>
          <cell r="C19">
            <v>1.8243822657844098</v>
          </cell>
          <cell r="D19">
            <v>1</v>
          </cell>
          <cell r="E19">
            <v>1</v>
          </cell>
          <cell r="F19">
            <v>1</v>
          </cell>
          <cell r="G19">
            <v>1.377086206125288</v>
          </cell>
          <cell r="H19">
            <v>1.3542917286413108</v>
          </cell>
          <cell r="I19">
            <v>1</v>
          </cell>
        </row>
        <row r="20">
          <cell r="A20">
            <v>2020</v>
          </cell>
          <cell r="B20">
            <v>1.8900600273526484</v>
          </cell>
          <cell r="C20">
            <v>1.8900600273526484</v>
          </cell>
          <cell r="D20">
            <v>1</v>
          </cell>
          <cell r="E20">
            <v>1</v>
          </cell>
          <cell r="F20">
            <v>1</v>
          </cell>
          <cell r="G20">
            <v>1.4032508440416684</v>
          </cell>
          <cell r="H20">
            <v>1.3786689797568543</v>
          </cell>
          <cell r="I20">
            <v>1</v>
          </cell>
        </row>
        <row r="21">
          <cell r="A21">
            <v>2021</v>
          </cell>
          <cell r="B21">
            <v>1.9581021883373437</v>
          </cell>
          <cell r="C21">
            <v>1.9581021883373437</v>
          </cell>
          <cell r="D21">
            <v>1</v>
          </cell>
          <cell r="E21">
            <v>1</v>
          </cell>
          <cell r="F21">
            <v>1</v>
          </cell>
          <cell r="G21">
            <v>1.42991261007846</v>
          </cell>
          <cell r="H21">
            <v>1.4034850213924777</v>
          </cell>
          <cell r="I21">
            <v>1</v>
          </cell>
        </row>
        <row r="22">
          <cell r="A22">
            <v>2022</v>
          </cell>
          <cell r="B22">
            <v>2.0285938671174879</v>
          </cell>
          <cell r="C22">
            <v>2.0285938671174879</v>
          </cell>
          <cell r="D22">
            <v>1</v>
          </cell>
          <cell r="E22">
            <v>1</v>
          </cell>
          <cell r="F22">
            <v>1</v>
          </cell>
          <cell r="G22">
            <v>1.4570809496699508</v>
          </cell>
          <cell r="H22">
            <v>1.4287477517775422</v>
          </cell>
          <cell r="I22">
            <v>1</v>
          </cell>
        </row>
        <row r="23">
          <cell r="A23">
            <v>2023</v>
          </cell>
          <cell r="B23">
            <v>2.1016232463337174</v>
          </cell>
          <cell r="C23">
            <v>2.1016232463337174</v>
          </cell>
          <cell r="D23">
            <v>1</v>
          </cell>
          <cell r="E23">
            <v>1</v>
          </cell>
          <cell r="F23">
            <v>1</v>
          </cell>
          <cell r="G23">
            <v>1.48476548771368</v>
          </cell>
          <cell r="H23">
            <v>1.454465211309538</v>
          </cell>
          <cell r="I23">
            <v>1</v>
          </cell>
        </row>
        <row r="24">
          <cell r="A24">
            <v>2024</v>
          </cell>
          <cell r="B24">
            <v>2.1772816832017314</v>
          </cell>
          <cell r="C24">
            <v>2.1772816832017314</v>
          </cell>
          <cell r="D24">
            <v>1</v>
          </cell>
          <cell r="E24">
            <v>1</v>
          </cell>
          <cell r="F24">
            <v>1</v>
          </cell>
          <cell r="G24">
            <v>1.5129760319802399</v>
          </cell>
          <cell r="H24">
            <v>1.4806455851131097</v>
          </cell>
          <cell r="I24">
            <v>1</v>
          </cell>
        </row>
        <row r="25">
          <cell r="A25">
            <v>2025</v>
          </cell>
          <cell r="B25">
            <v>2.2556638237969939</v>
          </cell>
          <cell r="C25">
            <v>2.2556638237969939</v>
          </cell>
          <cell r="D25">
            <v>1</v>
          </cell>
          <cell r="E25">
            <v>1</v>
          </cell>
          <cell r="F25">
            <v>1</v>
          </cell>
          <cell r="G25">
            <v>1.5417225765878644</v>
          </cell>
          <cell r="H25">
            <v>1.5072972056451457</v>
          </cell>
          <cell r="I25">
            <v>1</v>
          </cell>
        </row>
        <row r="26">
          <cell r="A26">
            <v>2026</v>
          </cell>
          <cell r="B26">
            <v>2.3368677214536859</v>
          </cell>
          <cell r="C26">
            <v>2.3368677214536859</v>
          </cell>
          <cell r="D26">
            <v>1</v>
          </cell>
          <cell r="E26">
            <v>1</v>
          </cell>
          <cell r="F26">
            <v>1</v>
          </cell>
          <cell r="G26">
            <v>1.5710153055430338</v>
          </cell>
          <cell r="H26">
            <v>1.5344285553467583</v>
          </cell>
          <cell r="I26">
            <v>1</v>
          </cell>
        </row>
        <row r="27">
          <cell r="A27">
            <v>2027</v>
          </cell>
          <cell r="B27">
            <v>2.4209949594260185</v>
          </cell>
          <cell r="C27">
            <v>2.4209949594260185</v>
          </cell>
          <cell r="D27">
            <v>1</v>
          </cell>
          <cell r="E27">
            <v>1</v>
          </cell>
          <cell r="F27">
            <v>1</v>
          </cell>
          <cell r="G27">
            <v>1.6008645963483514</v>
          </cell>
          <cell r="H27">
            <v>1.562048269343</v>
          </cell>
          <cell r="I27">
            <v>1</v>
          </cell>
        </row>
        <row r="28">
          <cell r="A28">
            <v>2028</v>
          </cell>
          <cell r="B28">
            <v>2.5081507779653553</v>
          </cell>
          <cell r="C28">
            <v>2.5081507779653553</v>
          </cell>
          <cell r="D28">
            <v>1</v>
          </cell>
          <cell r="E28">
            <v>1</v>
          </cell>
          <cell r="F28">
            <v>1</v>
          </cell>
          <cell r="G28">
            <v>1.6312810236789701</v>
          </cell>
          <cell r="H28">
            <v>1.5901651381911741</v>
          </cell>
          <cell r="I28">
            <v>1</v>
          </cell>
        </row>
        <row r="29">
          <cell r="A29">
            <v>2029</v>
          </cell>
          <cell r="B29">
            <v>2.598444205972108</v>
          </cell>
          <cell r="C29">
            <v>2.598444205972108</v>
          </cell>
          <cell r="D29">
            <v>1</v>
          </cell>
          <cell r="E29">
            <v>1</v>
          </cell>
          <cell r="F29">
            <v>1</v>
          </cell>
          <cell r="G29">
            <v>1.6622753631288705</v>
          </cell>
          <cell r="H29">
            <v>1.6187881106786153</v>
          </cell>
          <cell r="I29">
            <v>1</v>
          </cell>
        </row>
        <row r="30">
          <cell r="A30">
            <v>2030</v>
          </cell>
          <cell r="B30">
            <v>2.6919881973871038</v>
          </cell>
          <cell r="C30">
            <v>2.6919881973871038</v>
          </cell>
          <cell r="D30">
            <v>1</v>
          </cell>
          <cell r="E30">
            <v>1</v>
          </cell>
          <cell r="F30">
            <v>1</v>
          </cell>
          <cell r="G30">
            <v>1.6938585950283189</v>
          </cell>
          <cell r="H30">
            <v>1.6479262966708303</v>
          </cell>
          <cell r="I30">
            <v>1</v>
          </cell>
        </row>
        <row r="31">
          <cell r="A31">
            <v>2031</v>
          </cell>
          <cell r="B31">
            <v>2.7888997724930396</v>
          </cell>
          <cell r="C31">
            <v>2.7888997724930396</v>
          </cell>
          <cell r="D31">
            <v>1</v>
          </cell>
          <cell r="E31">
            <v>1</v>
          </cell>
          <cell r="F31">
            <v>1</v>
          </cell>
          <cell r="G31">
            <v>1.726041908333857</v>
          </cell>
          <cell r="H31">
            <v>1.6775889700109052</v>
          </cell>
          <cell r="I31">
            <v>1</v>
          </cell>
        </row>
        <row r="32">
          <cell r="A32">
            <v>2032</v>
          </cell>
          <cell r="B32">
            <v>2.8893001643027891</v>
          </cell>
          <cell r="C32">
            <v>2.8893001643027891</v>
          </cell>
          <cell r="D32">
            <v>1</v>
          </cell>
          <cell r="E32">
            <v>1</v>
          </cell>
          <cell r="F32">
            <v>1</v>
          </cell>
          <cell r="G32">
            <v>1.7588367045922002</v>
          </cell>
          <cell r="H32">
            <v>1.7077855714711014</v>
          </cell>
          <cell r="I32">
            <v>1</v>
          </cell>
        </row>
        <row r="33">
          <cell r="A33">
            <v>2033</v>
          </cell>
          <cell r="B33">
            <v>2.9933149702176896</v>
          </cell>
          <cell r="C33">
            <v>2.9933149702176896</v>
          </cell>
          <cell r="D33">
            <v>1</v>
          </cell>
          <cell r="E33">
            <v>1</v>
          </cell>
          <cell r="F33">
            <v>1</v>
          </cell>
          <cell r="G33">
            <v>1.7922546019794521</v>
          </cell>
          <cell r="H33">
            <v>1.7385257117575812</v>
          </cell>
          <cell r="I33">
            <v>1</v>
          </cell>
        </row>
        <row r="34">
          <cell r="A34">
            <v>2034</v>
          </cell>
          <cell r="B34">
            <v>3.1010743091455262</v>
          </cell>
          <cell r="C34">
            <v>3.1010743091455262</v>
          </cell>
          <cell r="D34">
            <v>1</v>
          </cell>
          <cell r="E34">
            <v>1</v>
          </cell>
          <cell r="F34">
            <v>1</v>
          </cell>
          <cell r="G34">
            <v>1.8263074394170618</v>
          </cell>
          <cell r="H34">
            <v>1.7698191745692176</v>
          </cell>
          <cell r="I34">
            <v>1</v>
          </cell>
        </row>
        <row r="35">
          <cell r="A35">
            <v>2035</v>
          </cell>
          <cell r="B35">
            <v>3.212712984274765</v>
          </cell>
          <cell r="C35">
            <v>3.212712984274765</v>
          </cell>
          <cell r="D35">
            <v>1</v>
          </cell>
          <cell r="E35">
            <v>1</v>
          </cell>
          <cell r="F35">
            <v>1</v>
          </cell>
          <cell r="G35">
            <v>1.8610072807659859</v>
          </cell>
          <cell r="H35">
            <v>1.8016759197114636</v>
          </cell>
          <cell r="I35">
            <v>1</v>
          </cell>
        </row>
        <row r="36">
          <cell r="A36">
            <v>2036</v>
          </cell>
          <cell r="B36">
            <v>3.3283706517086564</v>
          </cell>
          <cell r="C36">
            <v>3.3283706517086564</v>
          </cell>
          <cell r="D36">
            <v>1</v>
          </cell>
          <cell r="E36">
            <v>1</v>
          </cell>
          <cell r="F36">
            <v>1</v>
          </cell>
          <cell r="G36">
            <v>1.8963664191005396</v>
          </cell>
          <cell r="H36">
            <v>1.8341060862662699</v>
          </cell>
          <cell r="I36">
            <v>1</v>
          </cell>
        </row>
        <row r="37">
          <cell r="A37">
            <v>2037</v>
          </cell>
          <cell r="B37">
            <v>3.4481919951701681</v>
          </cell>
          <cell r="C37">
            <v>3.4481919951701681</v>
          </cell>
          <cell r="D37">
            <v>1</v>
          </cell>
          <cell r="E37">
            <v>1</v>
          </cell>
          <cell r="F37">
            <v>1</v>
          </cell>
          <cell r="G37">
            <v>1.9323973810634498</v>
          </cell>
          <cell r="H37">
            <v>1.8671199958190627</v>
          </cell>
          <cell r="I37">
            <v>1</v>
          </cell>
        </row>
        <row r="38">
          <cell r="A38">
            <v>2038</v>
          </cell>
          <cell r="B38">
            <v>3.572326906996294</v>
          </cell>
          <cell r="C38">
            <v>3.572326906996294</v>
          </cell>
          <cell r="D38">
            <v>1</v>
          </cell>
          <cell r="E38">
            <v>1</v>
          </cell>
          <cell r="F38">
            <v>1</v>
          </cell>
          <cell r="G38">
            <v>1.9691129313036553</v>
          </cell>
          <cell r="H38">
            <v>1.9007281557438058</v>
          </cell>
          <cell r="I38">
            <v>1</v>
          </cell>
        </row>
        <row r="39">
          <cell r="A39">
            <v>2039</v>
          </cell>
          <cell r="B39">
            <v>3.7009306756481606</v>
          </cell>
          <cell r="C39">
            <v>3.7009306756481606</v>
          </cell>
          <cell r="D39">
            <v>1</v>
          </cell>
          <cell r="E39">
            <v>1</v>
          </cell>
          <cell r="F39">
            <v>1</v>
          </cell>
          <cell r="G39">
            <v>2.0065260769984246</v>
          </cell>
          <cell r="H39">
            <v>1.9349412625471942</v>
          </cell>
          <cell r="I39">
            <v>1</v>
          </cell>
        </row>
        <row r="40">
          <cell r="A40">
            <v>2040</v>
          </cell>
          <cell r="B40">
            <v>3.8341641799714945</v>
          </cell>
          <cell r="C40">
            <v>3.8341641799714945</v>
          </cell>
          <cell r="D40">
            <v>1</v>
          </cell>
          <cell r="E40">
            <v>1</v>
          </cell>
          <cell r="F40">
            <v>1</v>
          </cell>
          <cell r="G40">
            <v>2.0446500724613945</v>
          </cell>
          <cell r="H40">
            <v>1.9697702052730437</v>
          </cell>
          <cell r="I40">
            <v>1</v>
          </cell>
        </row>
        <row r="41">
          <cell r="A41">
            <v>2041</v>
          </cell>
          <cell r="B41">
            <v>3.9721940904504685</v>
          </cell>
          <cell r="C41">
            <v>3.9721940904504685</v>
          </cell>
          <cell r="D41">
            <v>1</v>
          </cell>
          <cell r="E41">
            <v>1</v>
          </cell>
          <cell r="F41">
            <v>1</v>
          </cell>
          <cell r="G41">
            <v>2.0834984238381611</v>
          </cell>
          <cell r="H41">
            <v>2.0052260689679584</v>
          </cell>
          <cell r="I41">
            <v>1</v>
          </cell>
        </row>
        <row r="42">
          <cell r="A42">
            <v>2042</v>
          </cell>
          <cell r="B42">
            <v>4.1151930777066852</v>
          </cell>
          <cell r="C42">
            <v>4.1151930777066852</v>
          </cell>
          <cell r="D42">
            <v>1</v>
          </cell>
          <cell r="E42">
            <v>1</v>
          </cell>
          <cell r="F42">
            <v>1</v>
          </cell>
          <cell r="G42">
            <v>2.123084893891086</v>
          </cell>
          <cell r="H42">
            <v>2.0413201382093815</v>
          </cell>
          <cell r="I42">
            <v>1</v>
          </cell>
        </row>
        <row r="43">
          <cell r="A43">
            <v>2043</v>
          </cell>
          <cell r="B43">
            <v>4.2633400285041256</v>
          </cell>
          <cell r="C43">
            <v>4.2633400285041256</v>
          </cell>
          <cell r="D43">
            <v>1</v>
          </cell>
          <cell r="E43">
            <v>1</v>
          </cell>
          <cell r="F43">
            <v>1</v>
          </cell>
          <cell r="G43">
            <v>2.1634235068750165</v>
          </cell>
          <cell r="H43">
            <v>2.0780639006971504</v>
          </cell>
          <cell r="I43">
            <v>1</v>
          </cell>
        </row>
        <row r="44">
          <cell r="A44">
            <v>2044</v>
          </cell>
          <cell r="B44">
            <v>4.4168202695302741</v>
          </cell>
          <cell r="C44">
            <v>4.4168202695302741</v>
          </cell>
          <cell r="D44">
            <v>1</v>
          </cell>
          <cell r="E44">
            <v>1</v>
          </cell>
          <cell r="F44">
            <v>1</v>
          </cell>
          <cell r="G44">
            <v>2.204528553505642</v>
          </cell>
          <cell r="H44">
            <v>2.1154690509096992</v>
          </cell>
          <cell r="I44">
            <v>1</v>
          </cell>
        </row>
        <row r="45">
          <cell r="A45">
            <v>2045</v>
          </cell>
          <cell r="B45">
            <v>4.575825799233364</v>
          </cell>
          <cell r="C45">
            <v>4.575825799233364</v>
          </cell>
          <cell r="D45">
            <v>1</v>
          </cell>
          <cell r="E45">
            <v>1</v>
          </cell>
          <cell r="F45">
            <v>1</v>
          </cell>
          <cell r="G45">
            <v>2.246414596022249</v>
          </cell>
          <cell r="H45">
            <v>2.1535474938260739</v>
          </cell>
          <cell r="I45">
            <v>1</v>
          </cell>
        </row>
        <row r="46">
          <cell r="A46">
            <v>2046</v>
          </cell>
          <cell r="B46">
            <v>4.740555528005765</v>
          </cell>
          <cell r="C46">
            <v>4.740555528005765</v>
          </cell>
          <cell r="D46">
            <v>1</v>
          </cell>
          <cell r="E46">
            <v>1</v>
          </cell>
          <cell r="F46">
            <v>1</v>
          </cell>
          <cell r="G46">
            <v>2.2890964733466719</v>
          </cell>
          <cell r="H46">
            <v>2.1923113487149433</v>
          </cell>
          <cell r="I46">
            <v>1</v>
          </cell>
        </row>
        <row r="47">
          <cell r="A47">
            <v>2047</v>
          </cell>
          <cell r="B47">
            <v>4.9112155270139723</v>
          </cell>
          <cell r="C47">
            <v>4.9112155270139723</v>
          </cell>
          <cell r="D47">
            <v>1</v>
          </cell>
          <cell r="E47">
            <v>1</v>
          </cell>
          <cell r="F47">
            <v>1</v>
          </cell>
          <cell r="G47">
            <v>2.3325893063402585</v>
          </cell>
          <cell r="H47">
            <v>2.2317729529918124</v>
          </cell>
          <cell r="I47">
            <v>1</v>
          </cell>
        </row>
        <row r="48">
          <cell r="A48">
            <v>2048</v>
          </cell>
          <cell r="B48">
            <v>5.0880192859864755</v>
          </cell>
          <cell r="C48">
            <v>5.0880192859864755</v>
          </cell>
          <cell r="D48">
            <v>1</v>
          </cell>
          <cell r="E48">
            <v>1</v>
          </cell>
          <cell r="F48">
            <v>1</v>
          </cell>
          <cell r="G48">
            <v>2.3769085031607236</v>
          </cell>
          <cell r="H48">
            <v>2.2719448661456649</v>
          </cell>
          <cell r="I48">
            <v>1</v>
          </cell>
        </row>
        <row r="49">
          <cell r="A49">
            <v>2049</v>
          </cell>
          <cell r="B49">
            <v>5.2711879802819883</v>
          </cell>
          <cell r="C49">
            <v>5.2711879802819883</v>
          </cell>
          <cell r="D49">
            <v>1</v>
          </cell>
          <cell r="E49">
            <v>1</v>
          </cell>
          <cell r="F49">
            <v>1</v>
          </cell>
          <cell r="G49">
            <v>2.4220697647207774</v>
          </cell>
          <cell r="H49">
            <v>2.3128398737362867</v>
          </cell>
          <cell r="I49">
            <v>1</v>
          </cell>
        </row>
        <row r="50">
          <cell r="A50">
            <v>2050</v>
          </cell>
          <cell r="B50">
            <v>5.4609507475721397</v>
          </cell>
          <cell r="C50">
            <v>5.4609507475721397</v>
          </cell>
          <cell r="D50">
            <v>1</v>
          </cell>
          <cell r="E50">
            <v>1</v>
          </cell>
          <cell r="F50">
            <v>1</v>
          </cell>
          <cell r="G50">
            <v>2.468089090250472</v>
          </cell>
          <cell r="H50">
            <v>2.3544709914635398</v>
          </cell>
          <cell r="I50">
            <v>1</v>
          </cell>
        </row>
        <row r="51">
          <cell r="A51">
            <v>2051</v>
          </cell>
          <cell r="B51">
            <v>5.657544974484737</v>
          </cell>
          <cell r="C51">
            <v>5.657544974484737</v>
          </cell>
          <cell r="D51">
            <v>1</v>
          </cell>
          <cell r="E51">
            <v>1</v>
          </cell>
          <cell r="F51">
            <v>1</v>
          </cell>
          <cell r="G51">
            <v>2.5149827829652311</v>
          </cell>
          <cell r="H51">
            <v>2.3968514693098837</v>
          </cell>
          <cell r="I51">
            <v>1</v>
          </cell>
        </row>
        <row r="52">
          <cell r="A52">
            <v>2052</v>
          </cell>
          <cell r="B52">
            <v>5.861216593566188</v>
          </cell>
          <cell r="C52">
            <v>5.861216593566188</v>
          </cell>
          <cell r="D52">
            <v>1</v>
          </cell>
          <cell r="E52">
            <v>1</v>
          </cell>
          <cell r="F52">
            <v>1</v>
          </cell>
          <cell r="G52">
            <v>2.5627674558415707</v>
          </cell>
          <cell r="H52">
            <v>2.4399947957574617</v>
          </cell>
          <cell r="I52">
            <v>1</v>
          </cell>
        </row>
        <row r="53">
          <cell r="A53">
            <v>2053</v>
          </cell>
          <cell r="B53">
            <v>6.0722203909345707</v>
          </cell>
          <cell r="C53">
            <v>6.0722203909345707</v>
          </cell>
          <cell r="D53">
            <v>1</v>
          </cell>
          <cell r="E53">
            <v>1</v>
          </cell>
          <cell r="F53">
            <v>1</v>
          </cell>
          <cell r="G53">
            <v>2.6114600375025607</v>
          </cell>
          <cell r="H53">
            <v>2.4839147020810959</v>
          </cell>
          <cell r="I53">
            <v>1</v>
          </cell>
        </row>
        <row r="54">
          <cell r="A54">
            <v>2054</v>
          </cell>
          <cell r="B54">
            <v>6.2908203250082151</v>
          </cell>
          <cell r="C54">
            <v>6.2908203250082151</v>
          </cell>
          <cell r="D54">
            <v>1</v>
          </cell>
          <cell r="E54">
            <v>1</v>
          </cell>
          <cell r="F54">
            <v>1</v>
          </cell>
          <cell r="G54">
            <v>2.6610777782151094</v>
          </cell>
          <cell r="H54">
            <v>2.5286251667185558</v>
          </cell>
          <cell r="I54">
            <v>1</v>
          </cell>
        </row>
        <row r="55">
          <cell r="A55">
            <v>2055</v>
          </cell>
          <cell r="B55">
            <v>6.5172898567085111</v>
          </cell>
          <cell r="C55">
            <v>6.5172898567085111</v>
          </cell>
          <cell r="D55">
            <v>1</v>
          </cell>
          <cell r="E55">
            <v>1</v>
          </cell>
          <cell r="F55">
            <v>1</v>
          </cell>
          <cell r="G55">
            <v>2.7116382560011965</v>
          </cell>
          <cell r="H55">
            <v>2.5741404197194897</v>
          </cell>
          <cell r="I55">
            <v>1</v>
          </cell>
        </row>
        <row r="56">
          <cell r="A56">
            <v>2056</v>
          </cell>
          <cell r="B56">
            <v>6.7519122915500178</v>
          </cell>
          <cell r="C56">
            <v>6.7519122915500178</v>
          </cell>
          <cell r="D56">
            <v>1</v>
          </cell>
          <cell r="E56">
            <v>1</v>
          </cell>
          <cell r="F56">
            <v>1</v>
          </cell>
          <cell r="G56">
            <v>2.763159382865219</v>
          </cell>
          <cell r="H56">
            <v>2.6204749472744404</v>
          </cell>
          <cell r="I56">
            <v>1</v>
          </cell>
        </row>
        <row r="57">
          <cell r="A57">
            <v>2057</v>
          </cell>
          <cell r="B57">
            <v>6.9949811340458181</v>
          </cell>
          <cell r="C57">
            <v>6.9949811340458181</v>
          </cell>
          <cell r="D57">
            <v>1</v>
          </cell>
          <cell r="E57">
            <v>1</v>
          </cell>
          <cell r="F57">
            <v>1</v>
          </cell>
          <cell r="G57">
            <v>2.815659411139658</v>
          </cell>
          <cell r="H57">
            <v>2.6676434963253803</v>
          </cell>
          <cell r="I57">
            <v>1</v>
          </cell>
        </row>
        <row r="58">
          <cell r="A58">
            <v>2058</v>
          </cell>
          <cell r="B58">
            <v>7.246800454871468</v>
          </cell>
          <cell r="C58">
            <v>7.246800454871468</v>
          </cell>
          <cell r="D58">
            <v>1</v>
          </cell>
          <cell r="E58">
            <v>1</v>
          </cell>
          <cell r="F58">
            <v>1</v>
          </cell>
          <cell r="G58">
            <v>2.8691569399513117</v>
          </cell>
          <cell r="H58">
            <v>2.7156610792592373</v>
          </cell>
          <cell r="I58">
            <v>1</v>
          </cell>
        </row>
        <row r="59">
          <cell r="A59">
            <v>2059</v>
          </cell>
          <cell r="B59">
            <v>7.5076852712468405</v>
          </cell>
          <cell r="C59">
            <v>7.5076852712468405</v>
          </cell>
          <cell r="D59">
            <v>1</v>
          </cell>
          <cell r="E59">
            <v>1</v>
          </cell>
          <cell r="F59">
            <v>1</v>
          </cell>
          <cell r="G59">
            <v>2.9236709218103867</v>
          </cell>
          <cell r="H59">
            <v>2.7645429786859035</v>
          </cell>
          <cell r="I59">
            <v>1</v>
          </cell>
        </row>
        <row r="60">
          <cell r="A60">
            <v>2060</v>
          </cell>
          <cell r="B60">
            <v>7.7779619410117267</v>
          </cell>
          <cell r="C60">
            <v>7.7779619410117267</v>
          </cell>
          <cell r="D60">
            <v>1</v>
          </cell>
          <cell r="E60">
            <v>1</v>
          </cell>
          <cell r="F60">
            <v>1</v>
          </cell>
          <cell r="G60">
            <v>2.9792206693247842</v>
          </cell>
          <cell r="H60">
            <v>2.8143047523022497</v>
          </cell>
          <cell r="I60">
            <v>1</v>
          </cell>
        </row>
        <row r="61">
          <cell r="A61">
            <v>2061</v>
          </cell>
          <cell r="B61">
            <v>8.0579685708881481</v>
          </cell>
          <cell r="C61">
            <v>8.0579685708881481</v>
          </cell>
          <cell r="D61">
            <v>1</v>
          </cell>
          <cell r="E61">
            <v>1</v>
          </cell>
          <cell r="F61">
            <v>1</v>
          </cell>
          <cell r="G61">
            <v>3.0358258620419551</v>
          </cell>
          <cell r="H61">
            <v>2.8649622378436903</v>
          </cell>
          <cell r="I61">
            <v>1</v>
          </cell>
        </row>
        <row r="62">
          <cell r="A62">
            <v>2062</v>
          </cell>
          <cell r="B62">
            <v>8.3480554394401221</v>
          </cell>
          <cell r="C62">
            <v>8.3480554394401221</v>
          </cell>
          <cell r="D62">
            <v>1</v>
          </cell>
          <cell r="E62">
            <v>1</v>
          </cell>
          <cell r="F62">
            <v>1</v>
          </cell>
          <cell r="G62">
            <v>3.0935065534207524</v>
          </cell>
          <cell r="H62">
            <v>2.9165315581248765</v>
          </cell>
          <cell r="I62">
            <v>1</v>
          </cell>
        </row>
        <row r="63">
          <cell r="A63">
            <v>2063</v>
          </cell>
          <cell r="B63">
            <v>8.6485854352599656</v>
          </cell>
          <cell r="C63">
            <v>8.6485854352599656</v>
          </cell>
          <cell r="D63">
            <v>1</v>
          </cell>
          <cell r="E63">
            <v>1</v>
          </cell>
          <cell r="F63">
            <v>1</v>
          </cell>
          <cell r="G63">
            <v>3.1522831779357467</v>
          </cell>
          <cell r="H63">
            <v>2.9690291261711241</v>
          </cell>
          <cell r="I63">
            <v>1</v>
          </cell>
        </row>
        <row r="64">
          <cell r="A64">
            <v>2064</v>
          </cell>
          <cell r="B64">
            <v>8.9599345109293242</v>
          </cell>
          <cell r="C64">
            <v>8.9599345109293242</v>
          </cell>
          <cell r="D64">
            <v>1</v>
          </cell>
          <cell r="E64">
            <v>1</v>
          </cell>
          <cell r="F64">
            <v>1</v>
          </cell>
          <cell r="G64">
            <v>3.2121765583165258</v>
          </cell>
          <cell r="H64">
            <v>3.0224716504422044</v>
          </cell>
          <cell r="I64">
            <v>1</v>
          </cell>
        </row>
        <row r="65">
          <cell r="A65">
            <v>2065</v>
          </cell>
          <cell r="B65">
            <v>9.2824921533227798</v>
          </cell>
          <cell r="C65">
            <v>9.2824921533227798</v>
          </cell>
          <cell r="D65">
            <v>1</v>
          </cell>
          <cell r="E65">
            <v>1</v>
          </cell>
          <cell r="F65">
            <v>1</v>
          </cell>
          <cell r="G65">
            <v>3.2732079129245397</v>
          </cell>
          <cell r="H65">
            <v>3.0768761401501643</v>
          </cell>
          <cell r="I65">
            <v>1</v>
          </cell>
        </row>
        <row r="66">
          <cell r="A66">
            <v>2066</v>
          </cell>
          <cell r="B66">
            <v>9.6166618708423997</v>
          </cell>
          <cell r="C66">
            <v>9.6166618708423997</v>
          </cell>
          <cell r="D66">
            <v>1</v>
          </cell>
          <cell r="E66">
            <v>1</v>
          </cell>
          <cell r="F66">
            <v>1</v>
          </cell>
          <cell r="G66">
            <v>3.3353988632701062</v>
          </cell>
          <cell r="H66">
            <v>3.1322599106728672</v>
          </cell>
          <cell r="I66">
            <v>1</v>
          </cell>
        </row>
        <row r="67">
          <cell r="A67">
            <v>2067</v>
          </cell>
          <cell r="B67">
            <v>9.9628616981927252</v>
          </cell>
          <cell r="C67">
            <v>9.9628616981927252</v>
          </cell>
          <cell r="D67">
            <v>1</v>
          </cell>
          <cell r="E67">
            <v>1</v>
          </cell>
          <cell r="F67">
            <v>1</v>
          </cell>
          <cell r="G67">
            <v>3.3987714416722383</v>
          </cell>
          <cell r="H67">
            <v>3.1886405890649789</v>
          </cell>
          <cell r="I67">
            <v>1</v>
          </cell>
        </row>
        <row r="68">
          <cell r="A68">
            <v>2068</v>
          </cell>
          <cell r="B68">
            <v>10.321524719327662</v>
          </cell>
          <cell r="C68">
            <v>10.321524719327662</v>
          </cell>
          <cell r="D68">
            <v>1</v>
          </cell>
          <cell r="E68">
            <v>1</v>
          </cell>
          <cell r="F68">
            <v>1</v>
          </cell>
          <cell r="G68">
            <v>3.4633480990640106</v>
          </cell>
          <cell r="H68">
            <v>3.2460361196681484</v>
          </cell>
          <cell r="I68">
            <v>1</v>
          </cell>
        </row>
        <row r="69">
          <cell r="A69">
            <v>2069</v>
          </cell>
          <cell r="B69">
            <v>10.693099609223458</v>
          </cell>
          <cell r="C69">
            <v>10.693099609223458</v>
          </cell>
          <cell r="D69">
            <v>1</v>
          </cell>
          <cell r="E69">
            <v>1</v>
          </cell>
          <cell r="F69">
            <v>1</v>
          </cell>
          <cell r="G69">
            <v>3.5291517129462266</v>
          </cell>
          <cell r="H69">
            <v>3.3044647698221752</v>
          </cell>
          <cell r="I69">
            <v>1</v>
          </cell>
        </row>
        <row r="70">
          <cell r="A70">
            <v>2070</v>
          </cell>
          <cell r="B70">
            <v>11.078051195155503</v>
          </cell>
          <cell r="C70">
            <v>11.078051195155503</v>
          </cell>
          <cell r="D70">
            <v>1</v>
          </cell>
          <cell r="E70">
            <v>1</v>
          </cell>
          <cell r="F70">
            <v>1</v>
          </cell>
          <cell r="G70">
            <v>3.5962055954922048</v>
          </cell>
          <cell r="H70">
            <v>3.3639451356789745</v>
          </cell>
          <cell r="I70">
            <v>1</v>
          </cell>
        </row>
        <row r="71">
          <cell r="A71">
            <v>2071</v>
          </cell>
          <cell r="B71">
            <v>11.4768610381811</v>
          </cell>
          <cell r="C71">
            <v>11.4768610381811</v>
          </cell>
          <cell r="D71">
            <v>1</v>
          </cell>
          <cell r="E71">
            <v>1</v>
          </cell>
          <cell r="F71">
            <v>1</v>
          </cell>
          <cell r="G71">
            <v>3.6645335018065568</v>
          </cell>
          <cell r="H71">
            <v>3.4244961481211962</v>
          </cell>
          <cell r="I71">
            <v>1</v>
          </cell>
        </row>
        <row r="72">
          <cell r="A72">
            <v>2072</v>
          </cell>
          <cell r="B72">
            <v>11.89002803555562</v>
          </cell>
          <cell r="C72">
            <v>11.89002803555562</v>
          </cell>
          <cell r="D72">
            <v>1</v>
          </cell>
          <cell r="E72">
            <v>1</v>
          </cell>
          <cell r="F72">
            <v>1</v>
          </cell>
          <cell r="G72">
            <v>3.7341596383408815</v>
          </cell>
          <cell r="H72">
            <v>3.4861370787873778</v>
          </cell>
          <cell r="I72">
            <v>1</v>
          </cell>
        </row>
        <row r="73">
          <cell r="A73">
            <v>2073</v>
          </cell>
          <cell r="B73">
            <v>12.318069044835623</v>
          </cell>
          <cell r="C73">
            <v>12.318069044835623</v>
          </cell>
          <cell r="D73">
            <v>1</v>
          </cell>
          <cell r="E73">
            <v>1</v>
          </cell>
          <cell r="F73">
            <v>1</v>
          </cell>
          <cell r="G73">
            <v>3.8051086714693581</v>
          </cell>
          <cell r="H73">
            <v>3.5488875462055507</v>
          </cell>
          <cell r="I73">
            <v>1</v>
          </cell>
        </row>
        <row r="74">
          <cell r="A74">
            <v>2074</v>
          </cell>
          <cell r="B74">
            <v>12.761519530449705</v>
          </cell>
          <cell r="C74">
            <v>12.761519530449705</v>
          </cell>
          <cell r="D74">
            <v>1</v>
          </cell>
          <cell r="E74">
            <v>1</v>
          </cell>
          <cell r="F74">
            <v>1</v>
          </cell>
          <cell r="G74">
            <v>3.877405736227276</v>
          </cell>
          <cell r="H74">
            <v>3.6127675220372506</v>
          </cell>
          <cell r="I74">
            <v>1</v>
          </cell>
        </row>
        <row r="75">
          <cell r="A75">
            <v>2075</v>
          </cell>
          <cell r="B75">
            <v>13.220934233545895</v>
          </cell>
          <cell r="C75">
            <v>13.220934233545895</v>
          </cell>
          <cell r="D75">
            <v>1</v>
          </cell>
          <cell r="E75">
            <v>1</v>
          </cell>
          <cell r="F75">
            <v>1</v>
          </cell>
          <cell r="G75">
            <v>3.9510764452155942</v>
          </cell>
          <cell r="H75">
            <v>3.6777973374339212</v>
          </cell>
          <cell r="I75">
            <v>1</v>
          </cell>
        </row>
        <row r="76">
          <cell r="A76">
            <v>2076</v>
          </cell>
          <cell r="B76">
            <v>13.696887865953547</v>
          </cell>
          <cell r="C76">
            <v>13.696887865953547</v>
          </cell>
          <cell r="D76">
            <v>1</v>
          </cell>
          <cell r="E76">
            <v>1</v>
          </cell>
          <cell r="F76">
            <v>1</v>
          </cell>
          <cell r="G76">
            <v>4.0261468976746908</v>
          </cell>
          <cell r="H76">
            <v>3.7439976895077316</v>
          </cell>
          <cell r="I76">
            <v>1</v>
          </cell>
        </row>
        <row r="77">
          <cell r="A77">
            <v>2077</v>
          </cell>
          <cell r="B77">
            <v>14.189975829127874</v>
          </cell>
          <cell r="C77">
            <v>14.189975829127874</v>
          </cell>
          <cell r="D77">
            <v>1</v>
          </cell>
          <cell r="E77">
            <v>1</v>
          </cell>
          <cell r="F77">
            <v>1</v>
          </cell>
          <cell r="G77">
            <v>4.1026436887305096</v>
          </cell>
          <cell r="H77">
            <v>3.8113896479188707</v>
          </cell>
          <cell r="I77">
            <v>1</v>
          </cell>
        </row>
        <row r="78">
          <cell r="A78">
            <v>2078</v>
          </cell>
          <cell r="B78">
            <v>14.700814958976478</v>
          </cell>
          <cell r="C78">
            <v>14.700814958976478</v>
          </cell>
          <cell r="D78">
            <v>1</v>
          </cell>
          <cell r="E78">
            <v>1</v>
          </cell>
          <cell r="F78">
            <v>1</v>
          </cell>
          <cell r="G78">
            <v>4.1805939188163892</v>
          </cell>
          <cell r="H78">
            <v>3.8799946615814105</v>
          </cell>
          <cell r="I78">
            <v>1</v>
          </cell>
        </row>
        <row r="79">
          <cell r="A79">
            <v>2079</v>
          </cell>
          <cell r="B79">
            <v>15.230044297499632</v>
          </cell>
          <cell r="C79">
            <v>15.230044297499632</v>
          </cell>
          <cell r="D79">
            <v>1</v>
          </cell>
          <cell r="E79">
            <v>1</v>
          </cell>
          <cell r="F79">
            <v>1</v>
          </cell>
          <cell r="G79">
            <v>4.2600252032739006</v>
          </cell>
          <cell r="H79">
            <v>3.9498345654898759</v>
          </cell>
          <cell r="I79">
            <v>1</v>
          </cell>
        </row>
        <row r="80">
          <cell r="A80">
            <v>2080</v>
          </cell>
          <cell r="B80">
            <v>15.778325892209619</v>
          </cell>
          <cell r="C80">
            <v>15.778325892209619</v>
          </cell>
          <cell r="D80">
            <v>1</v>
          </cell>
          <cell r="E80">
            <v>1</v>
          </cell>
          <cell r="F80">
            <v>1</v>
          </cell>
          <cell r="G80">
            <v>4.3409656821361047</v>
          </cell>
          <cell r="H80">
            <v>4.0209315876686933</v>
          </cell>
          <cell r="I80">
            <v>1</v>
          </cell>
        </row>
        <row r="81">
          <cell r="A81">
            <v>2081</v>
          </cell>
          <cell r="B81">
            <v>16.346345624329164</v>
          </cell>
          <cell r="C81">
            <v>16.346345624329164</v>
          </cell>
          <cell r="D81">
            <v>1</v>
          </cell>
          <cell r="E81">
            <v>1</v>
          </cell>
          <cell r="F81">
            <v>1</v>
          </cell>
          <cell r="G81">
            <v>4.4234440300966904</v>
          </cell>
          <cell r="H81">
            <v>4.0933083562467294</v>
          </cell>
          <cell r="I81">
            <v>1</v>
          </cell>
        </row>
        <row r="82">
          <cell r="A82">
            <v>2082</v>
          </cell>
          <cell r="B82">
            <v>16.934814066805014</v>
          </cell>
          <cell r="C82">
            <v>16.934814066805014</v>
          </cell>
          <cell r="D82">
            <v>1</v>
          </cell>
          <cell r="E82">
            <v>1</v>
          </cell>
          <cell r="F82">
            <v>1</v>
          </cell>
          <cell r="G82">
            <v>4.5074894666685275</v>
          </cell>
          <cell r="H82">
            <v>4.1669879066591706</v>
          </cell>
          <cell r="I82">
            <v>1</v>
          </cell>
        </row>
        <row r="83">
          <cell r="A83">
            <v>2083</v>
          </cell>
          <cell r="B83">
            <v>17.544467373209994</v>
          </cell>
          <cell r="C83">
            <v>17.544467373209994</v>
          </cell>
          <cell r="D83">
            <v>1</v>
          </cell>
          <cell r="E83">
            <v>1</v>
          </cell>
          <cell r="F83">
            <v>1</v>
          </cell>
          <cell r="G83">
            <v>4.5931317665352296</v>
          </cell>
          <cell r="H83">
            <v>4.2419936889790355</v>
          </cell>
          <cell r="I83">
            <v>1</v>
          </cell>
        </row>
        <row r="84">
          <cell r="A84">
            <v>2084</v>
          </cell>
          <cell r="B84">
            <v>18.176068198645552</v>
          </cell>
          <cell r="C84">
            <v>18.176068198645552</v>
          </cell>
          <cell r="D84">
            <v>1</v>
          </cell>
          <cell r="E84">
            <v>1</v>
          </cell>
          <cell r="F84">
            <v>1</v>
          </cell>
          <cell r="G84">
            <v>4.6804012700993987</v>
          </cell>
          <cell r="H84">
            <v>4.3183495753806582</v>
          </cell>
          <cell r="I84">
            <v>1</v>
          </cell>
        </row>
        <row r="85">
          <cell r="A85">
            <v>2085</v>
          </cell>
          <cell r="B85">
            <v>18.830406653796793</v>
          </cell>
          <cell r="C85">
            <v>18.830406653796793</v>
          </cell>
          <cell r="D85">
            <v>1</v>
          </cell>
          <cell r="E85">
            <v>1</v>
          </cell>
          <cell r="F85">
            <v>1</v>
          </cell>
          <cell r="G85">
            <v>4.769328894231287</v>
          </cell>
          <cell r="H85">
            <v>4.3960798677375097</v>
          </cell>
          <cell r="I85">
            <v>1</v>
          </cell>
        </row>
        <row r="86">
          <cell r="A86">
            <v>2086</v>
          </cell>
          <cell r="B86">
            <v>19.508301293333478</v>
          </cell>
          <cell r="C86">
            <v>19.508301293333478</v>
          </cell>
          <cell r="D86">
            <v>1</v>
          </cell>
          <cell r="E86">
            <v>1</v>
          </cell>
          <cell r="F86">
            <v>1</v>
          </cell>
          <cell r="G86">
            <v>4.8599461432216815</v>
          </cell>
          <cell r="H86">
            <v>4.4752093053567847</v>
          </cell>
          <cell r="I86">
            <v>1</v>
          </cell>
        </row>
        <row r="87">
          <cell r="A87">
            <v>2087</v>
          </cell>
          <cell r="B87">
            <v>20.210600139893483</v>
          </cell>
          <cell r="C87">
            <v>20.210600139893483</v>
          </cell>
          <cell r="D87">
            <v>1</v>
          </cell>
          <cell r="E87">
            <v>1</v>
          </cell>
          <cell r="F87">
            <v>1</v>
          </cell>
          <cell r="G87">
            <v>4.9522851199428937</v>
          </cell>
          <cell r="H87">
            <v>4.5557630728532068</v>
          </cell>
          <cell r="I87">
            <v>1</v>
          </cell>
        </row>
        <row r="88">
          <cell r="A88">
            <v>2088</v>
          </cell>
          <cell r="B88">
            <v>20.938181744929647</v>
          </cell>
          <cell r="C88">
            <v>20.938181744929647</v>
          </cell>
          <cell r="D88">
            <v>1</v>
          </cell>
          <cell r="E88">
            <v>1</v>
          </cell>
          <cell r="F88">
            <v>1</v>
          </cell>
          <cell r="G88">
            <v>5.0463785372218091</v>
          </cell>
          <cell r="H88">
            <v>4.6377668081645647</v>
          </cell>
          <cell r="I88">
            <v>1</v>
          </cell>
        </row>
        <row r="89">
          <cell r="A89">
            <v>2089</v>
          </cell>
          <cell r="B89">
            <v>21.691956287747114</v>
          </cell>
          <cell r="C89">
            <v>21.691956287747114</v>
          </cell>
          <cell r="D89">
            <v>1</v>
          </cell>
          <cell r="E89">
            <v>1</v>
          </cell>
          <cell r="F89">
            <v>1</v>
          </cell>
          <cell r="G89">
            <v>5.1422597294290231</v>
          </cell>
          <cell r="H89">
            <v>4.7212466107115265</v>
          </cell>
          <cell r="I89">
            <v>1</v>
          </cell>
        </row>
        <row r="90">
          <cell r="A90">
            <v>2090</v>
          </cell>
          <cell r="B90">
            <v>22.472866714106011</v>
          </cell>
          <cell r="C90">
            <v>22.472866714106011</v>
          </cell>
          <cell r="D90">
            <v>1</v>
          </cell>
          <cell r="E90">
            <v>1</v>
          </cell>
          <cell r="F90">
            <v>1</v>
          </cell>
          <cell r="G90">
            <v>5.2399626642881749</v>
          </cell>
          <cell r="H90">
            <v>4.8062290497043341</v>
          </cell>
          <cell r="I90">
            <v>1</v>
          </cell>
        </row>
        <row r="91">
          <cell r="A91">
            <v>2091</v>
          </cell>
          <cell r="B91">
            <v>23.281889915813828</v>
          </cell>
          <cell r="C91">
            <v>23.281889915813828</v>
          </cell>
          <cell r="D91">
            <v>1</v>
          </cell>
          <cell r="E91">
            <v>1</v>
          </cell>
          <cell r="F91">
            <v>1</v>
          </cell>
          <cell r="G91">
            <v>5.3395219549096504</v>
          </cell>
          <cell r="H91">
            <v>4.8927411725990124</v>
          </cell>
          <cell r="I91">
            <v>1</v>
          </cell>
        </row>
        <row r="92">
          <cell r="A92">
            <v>2092</v>
          </cell>
          <cell r="B92">
            <v>24.120037952783125</v>
          </cell>
          <cell r="C92">
            <v>24.120037952783125</v>
          </cell>
          <cell r="D92">
            <v>1</v>
          </cell>
          <cell r="E92">
            <v>1</v>
          </cell>
          <cell r="F92">
            <v>1</v>
          </cell>
          <cell r="G92">
            <v>5.4409728720529333</v>
          </cell>
          <cell r="H92">
            <v>4.9808105137057943</v>
          </cell>
          <cell r="I92">
            <v>1</v>
          </cell>
        </row>
        <row r="93">
          <cell r="A93">
            <v>2093</v>
          </cell>
          <cell r="B93">
            <v>24.988359319083319</v>
          </cell>
          <cell r="C93">
            <v>24.988359319083319</v>
          </cell>
          <cell r="D93">
            <v>1</v>
          </cell>
          <cell r="E93">
            <v>1</v>
          </cell>
          <cell r="F93">
            <v>1</v>
          </cell>
          <cell r="G93">
            <v>5.5443513566219389</v>
          </cell>
          <cell r="H93">
            <v>5.0704651029524985</v>
          </cell>
          <cell r="I93">
            <v>1</v>
          </cell>
        </row>
        <row r="94">
          <cell r="A94">
            <v>2094</v>
          </cell>
          <cell r="B94">
            <v>25.887940254570317</v>
          </cell>
          <cell r="C94">
            <v>25.887940254570317</v>
          </cell>
          <cell r="D94">
            <v>1</v>
          </cell>
          <cell r="E94">
            <v>1</v>
          </cell>
          <cell r="F94">
            <v>1</v>
          </cell>
          <cell r="G94">
            <v>5.6496940323977558</v>
          </cell>
          <cell r="H94">
            <v>5.1617334748056436</v>
          </cell>
          <cell r="I94">
            <v>1</v>
          </cell>
        </row>
        <row r="95">
          <cell r="A95">
            <v>2095</v>
          </cell>
          <cell r="B95">
            <v>26.819906103734848</v>
          </cell>
          <cell r="C95">
            <v>26.819906103734848</v>
          </cell>
          <cell r="D95">
            <v>1</v>
          </cell>
          <cell r="E95">
            <v>1</v>
          </cell>
          <cell r="F95">
            <v>1</v>
          </cell>
          <cell r="G95">
            <v>5.7570382190133129</v>
          </cell>
          <cell r="H95">
            <v>5.2546446773521449</v>
          </cell>
          <cell r="I95">
            <v>1</v>
          </cell>
        </row>
        <row r="96">
          <cell r="A96">
            <v>2096</v>
          </cell>
          <cell r="B96">
            <v>27.785422723469303</v>
          </cell>
          <cell r="C96">
            <v>27.785422723469303</v>
          </cell>
          <cell r="D96">
            <v>1</v>
          </cell>
          <cell r="E96">
            <v>1</v>
          </cell>
          <cell r="F96">
            <v>1</v>
          </cell>
          <cell r="G96">
            <v>5.8664219451745661</v>
          </cell>
          <cell r="H96">
            <v>5.3492282815444838</v>
          </cell>
          <cell r="I96">
            <v>1</v>
          </cell>
        </row>
        <row r="97">
          <cell r="A97">
            <v>2097</v>
          </cell>
          <cell r="B97">
            <v>28.785697941514197</v>
          </cell>
          <cell r="C97">
            <v>28.785697941514197</v>
          </cell>
          <cell r="D97">
            <v>1</v>
          </cell>
          <cell r="E97">
            <v>1</v>
          </cell>
          <cell r="F97">
            <v>1</v>
          </cell>
          <cell r="G97">
            <v>5.977883962132883</v>
          </cell>
          <cell r="H97">
            <v>5.4455143906122849</v>
          </cell>
          <cell r="I97">
            <v>1</v>
          </cell>
        </row>
        <row r="98">
          <cell r="A98">
            <v>2098</v>
          </cell>
          <cell r="B98">
            <v>29.821983067408709</v>
          </cell>
          <cell r="C98">
            <v>29.821983067408709</v>
          </cell>
          <cell r="D98">
            <v>1</v>
          </cell>
          <cell r="E98">
            <v>1</v>
          </cell>
          <cell r="F98">
            <v>1</v>
          </cell>
          <cell r="G98">
            <v>6.0914637574134076</v>
          </cell>
          <cell r="H98">
            <v>5.5435336496433063</v>
          </cell>
          <cell r="I98">
            <v>1</v>
          </cell>
        </row>
        <row r="99">
          <cell r="A99">
            <v>2099</v>
          </cell>
          <cell r="B99">
            <v>30.895574457835423</v>
          </cell>
          <cell r="C99">
            <v>30.895574457835423</v>
          </cell>
          <cell r="D99">
            <v>1</v>
          </cell>
          <cell r="E99">
            <v>1</v>
          </cell>
          <cell r="F99">
            <v>1</v>
          </cell>
          <cell r="G99">
            <v>6.2072015688042628</v>
          </cell>
          <cell r="H99">
            <v>5.6433172553368856</v>
          </cell>
          <cell r="I99">
            <v>1</v>
          </cell>
        </row>
        <row r="100">
          <cell r="A100">
            <v>2100</v>
          </cell>
          <cell r="B100">
            <v>32.007815138317497</v>
          </cell>
          <cell r="C100">
            <v>32.007815138317497</v>
          </cell>
          <cell r="D100">
            <v>1</v>
          </cell>
          <cell r="E100">
            <v>1</v>
          </cell>
          <cell r="F100">
            <v>1</v>
          </cell>
          <cell r="G100">
            <v>6.3251383986115437</v>
          </cell>
          <cell r="H100">
            <v>5.7448969659329494</v>
          </cell>
          <cell r="I100">
            <v>1</v>
          </cell>
        </row>
        <row r="101">
          <cell r="A101">
            <v>2101</v>
          </cell>
          <cell r="B101">
            <v>33.160096483296925</v>
          </cell>
          <cell r="C101">
            <v>33.160096483296925</v>
          </cell>
          <cell r="D101">
            <v>1</v>
          </cell>
          <cell r="E101">
            <v>1</v>
          </cell>
          <cell r="F101">
            <v>1</v>
          </cell>
          <cell r="G101">
            <v>6.4453160281851627</v>
          </cell>
          <cell r="H101">
            <v>5.8483051113197426</v>
          </cell>
          <cell r="I101">
            <v>1</v>
          </cell>
        </row>
        <row r="102">
          <cell r="A102">
            <v>2102</v>
          </cell>
          <cell r="B102">
            <v>34.353859956695615</v>
          </cell>
          <cell r="C102">
            <v>34.353859956695615</v>
          </cell>
          <cell r="D102">
            <v>1</v>
          </cell>
          <cell r="E102">
            <v>1</v>
          </cell>
          <cell r="F102">
            <v>1</v>
          </cell>
          <cell r="G102">
            <v>6.5677770327206808</v>
          </cell>
          <cell r="H102">
            <v>5.9535746033234984</v>
          </cell>
          <cell r="I102">
            <v>1</v>
          </cell>
        </row>
        <row r="103">
          <cell r="A103">
            <v>2103</v>
          </cell>
          <cell r="B103">
            <v>35.59059891513666</v>
          </cell>
          <cell r="C103">
            <v>35.59059891513666</v>
          </cell>
          <cell r="D103">
            <v>1</v>
          </cell>
          <cell r="E103">
            <v>1</v>
          </cell>
          <cell r="F103">
            <v>1</v>
          </cell>
          <cell r="G103">
            <v>6.6925647963423733</v>
          </cell>
          <cell r="H103">
            <v>6.0607389461833217</v>
          </cell>
          <cell r="I103">
            <v>1</v>
          </cell>
        </row>
        <row r="104">
          <cell r="A104">
            <v>2104</v>
          </cell>
          <cell r="B104">
            <v>36.871860476081579</v>
          </cell>
          <cell r="C104">
            <v>36.871860476081579</v>
          </cell>
          <cell r="D104">
            <v>1</v>
          </cell>
          <cell r="E104">
            <v>1</v>
          </cell>
          <cell r="F104">
            <v>1</v>
          </cell>
          <cell r="G104">
            <v>6.8197235274728785</v>
          </cell>
          <cell r="H104">
            <v>6.1698322472146216</v>
          </cell>
          <cell r="I104">
            <v>1</v>
          </cell>
        </row>
        <row r="105">
          <cell r="A105">
            <v>2105</v>
          </cell>
          <cell r="B105">
            <v>38.199247453220515</v>
          </cell>
          <cell r="C105">
            <v>38.199247453220515</v>
          </cell>
          <cell r="D105">
            <v>1</v>
          </cell>
          <cell r="E105">
            <v>1</v>
          </cell>
          <cell r="F105">
            <v>1</v>
          </cell>
          <cell r="G105">
            <v>6.949298274494863</v>
          </cell>
          <cell r="H105">
            <v>6.2808892276644848</v>
          </cell>
          <cell r="I105">
            <v>1</v>
          </cell>
        </row>
        <row r="106">
          <cell r="A106">
            <v>2106</v>
          </cell>
          <cell r="B106">
            <v>39.574420361536454</v>
          </cell>
          <cell r="C106">
            <v>39.574420361536454</v>
          </cell>
          <cell r="D106">
            <v>1</v>
          </cell>
          <cell r="E106">
            <v>1</v>
          </cell>
          <cell r="F106">
            <v>1</v>
          </cell>
          <cell r="G106">
            <v>7.0813349417102653</v>
          </cell>
          <cell r="H106">
            <v>6.3939452337624454</v>
          </cell>
          <cell r="I106">
            <v>1</v>
          </cell>
        </row>
        <row r="107">
          <cell r="A107">
            <v>2107</v>
          </cell>
          <cell r="B107">
            <v>40.999099494551764</v>
          </cell>
          <cell r="C107">
            <v>40.999099494551764</v>
          </cell>
          <cell r="D107">
            <v>1</v>
          </cell>
          <cell r="E107">
            <v>1</v>
          </cell>
          <cell r="F107">
            <v>1</v>
          </cell>
          <cell r="G107">
            <v>7.2158803056027603</v>
          </cell>
          <cell r="H107">
            <v>6.5090362479701698</v>
          </cell>
          <cell r="I107">
            <v>1</v>
          </cell>
        </row>
        <row r="108">
          <cell r="A108">
            <v>2108</v>
          </cell>
          <cell r="B108">
            <v>42.475067076355629</v>
          </cell>
          <cell r="C108">
            <v>42.475067076355629</v>
          </cell>
          <cell r="D108">
            <v>1</v>
          </cell>
          <cell r="E108">
            <v>1</v>
          </cell>
          <cell r="F108">
            <v>1</v>
          </cell>
          <cell r="G108">
            <v>7.3529820314092129</v>
          </cell>
          <cell r="H108">
            <v>6.626198900433633</v>
          </cell>
          <cell r="I108">
            <v>1</v>
          </cell>
        </row>
        <row r="109">
          <cell r="A109">
            <v>2109</v>
          </cell>
          <cell r="B109">
            <v>44.004169491104435</v>
          </cell>
          <cell r="C109">
            <v>44.004169491104435</v>
          </cell>
          <cell r="D109">
            <v>1</v>
          </cell>
          <cell r="E109">
            <v>1</v>
          </cell>
          <cell r="F109">
            <v>1</v>
          </cell>
          <cell r="G109">
            <v>7.4926886900059877</v>
          </cell>
          <cell r="H109">
            <v>6.7454704806414387</v>
          </cell>
          <cell r="I109">
            <v>1</v>
          </cell>
        </row>
        <row r="110">
          <cell r="A110">
            <v>2110</v>
          </cell>
          <cell r="B110">
            <v>45.588319592784195</v>
          </cell>
          <cell r="C110">
            <v>45.588319592784195</v>
          </cell>
          <cell r="D110">
            <v>1</v>
          </cell>
          <cell r="E110">
            <v>1</v>
          </cell>
          <cell r="F110">
            <v>1</v>
          </cell>
          <cell r="G110">
            <v>7.6350497751161015</v>
          </cell>
          <cell r="H110">
            <v>6.866888949292985</v>
          </cell>
          <cell r="I110">
            <v>1</v>
          </cell>
        </row>
        <row r="111">
          <cell r="A111">
            <v>2111</v>
          </cell>
          <cell r="B111">
            <v>47.229499098124428</v>
          </cell>
          <cell r="C111">
            <v>47.229499098124428</v>
          </cell>
          <cell r="D111">
            <v>1</v>
          </cell>
          <cell r="E111">
            <v>1</v>
          </cell>
          <cell r="F111">
            <v>1</v>
          </cell>
          <cell r="G111">
            <v>7.7801157208433072</v>
          </cell>
          <cell r="H111">
            <v>6.9904929503802586</v>
          </cell>
          <cell r="I111">
            <v>1</v>
          </cell>
        </row>
        <row r="112">
          <cell r="A112">
            <v>2112</v>
          </cell>
          <cell r="B112">
            <v>48.929761065656905</v>
          </cell>
          <cell r="C112">
            <v>48.929761065656905</v>
          </cell>
          <cell r="D112">
            <v>1</v>
          </cell>
          <cell r="E112">
            <v>1</v>
          </cell>
          <cell r="F112">
            <v>1</v>
          </cell>
          <cell r="G112">
            <v>7.92793791953933</v>
          </cell>
          <cell r="H112">
            <v>7.1163218234871035</v>
          </cell>
          <cell r="I112">
            <v>1</v>
          </cell>
        </row>
      </sheetData>
      <sheetData sheetId="5">
        <row r="2">
          <cell r="W2" t="str">
            <v>PA</v>
          </cell>
          <cell r="X2" t="str">
            <v>PB</v>
          </cell>
          <cell r="Y2" t="str">
            <v>BA</v>
          </cell>
          <cell r="Z2" t="str">
            <v>BB</v>
          </cell>
          <cell r="AA2" t="str">
            <v>DA</v>
          </cell>
          <cell r="AB2" t="str">
            <v>NB</v>
          </cell>
          <cell r="AC2" t="str">
            <v>HQ</v>
          </cell>
          <cell r="AD2" t="str">
            <v>PA</v>
          </cell>
          <cell r="AE2" t="str">
            <v>PB</v>
          </cell>
          <cell r="AF2" t="str">
            <v>BA</v>
          </cell>
          <cell r="AG2" t="str">
            <v>BB</v>
          </cell>
          <cell r="AH2" t="str">
            <v>DA</v>
          </cell>
          <cell r="AI2" t="str">
            <v>NB</v>
          </cell>
          <cell r="AJ2" t="str">
            <v>HQ</v>
          </cell>
          <cell r="AK2" t="str">
            <v>Capital</v>
          </cell>
          <cell r="AL2" t="str">
            <v>Operations</v>
          </cell>
          <cell r="AM2" t="str">
            <v>Disposal</v>
          </cell>
          <cell r="AN2" t="str">
            <v>Operations</v>
          </cell>
          <cell r="AO2" t="str">
            <v>Disposal</v>
          </cell>
          <cell r="AP2" t="str">
            <v>Operations</v>
          </cell>
        </row>
        <row r="3">
          <cell r="W3">
            <v>1.02339</v>
          </cell>
          <cell r="X3">
            <v>1.0231809999999999</v>
          </cell>
          <cell r="Y3">
            <v>1.0239780000000001</v>
          </cell>
          <cell r="Z3">
            <v>1.02359</v>
          </cell>
          <cell r="AA3">
            <v>1.0236320000000001</v>
          </cell>
          <cell r="AD3">
            <v>1.0217000000000001</v>
          </cell>
          <cell r="AE3">
            <v>1.0147999999999999</v>
          </cell>
          <cell r="AF3">
            <v>1.0147999999999999</v>
          </cell>
          <cell r="AG3">
            <v>1.0147999999999999</v>
          </cell>
          <cell r="AH3">
            <v>1.0147999999999999</v>
          </cell>
          <cell r="AK3">
            <v>1.0181</v>
          </cell>
          <cell r="AL3">
            <v>1.0253000000000001</v>
          </cell>
          <cell r="AM3">
            <v>1.0260109487636271</v>
          </cell>
          <cell r="AN3">
            <v>1.0247134141048375</v>
          </cell>
          <cell r="AO3">
            <v>1.0260109487636271</v>
          </cell>
          <cell r="AP3">
            <v>1.0269252908032676</v>
          </cell>
        </row>
        <row r="4">
          <cell r="W4">
            <v>1.0473270921</v>
          </cell>
          <cell r="X4">
            <v>1.0468993587609998</v>
          </cell>
          <cell r="Y4">
            <v>1.0485309444840001</v>
          </cell>
          <cell r="Z4">
            <v>1.0477364881</v>
          </cell>
          <cell r="AA4">
            <v>1.0478224714240001</v>
          </cell>
          <cell r="AD4">
            <v>1.04387089</v>
          </cell>
          <cell r="AE4">
            <v>1.02981904</v>
          </cell>
          <cell r="AF4">
            <v>1.02981904</v>
          </cell>
          <cell r="AG4">
            <v>1.02981904</v>
          </cell>
          <cell r="AH4">
            <v>1.02981904</v>
          </cell>
          <cell r="AK4">
            <v>1.03652761</v>
          </cell>
          <cell r="AL4">
            <v>1.0512400900000001</v>
          </cell>
          <cell r="AM4">
            <v>1.0526984669828383</v>
          </cell>
          <cell r="AN4">
            <v>1.0500375810463922</v>
          </cell>
          <cell r="AO4">
            <v>1.0526984669828383</v>
          </cell>
          <cell r="AP4">
            <v>1.0545755528913756</v>
          </cell>
        </row>
        <row r="5">
          <cell r="W5">
            <v>1.071824072784219</v>
          </cell>
          <cell r="X5">
            <v>1.0711675327964385</v>
          </cell>
          <cell r="Y5">
            <v>1.0736726194708375</v>
          </cell>
          <cell r="Z5">
            <v>1.0724525918542789</v>
          </cell>
          <cell r="AA5">
            <v>1.0725846120686922</v>
          </cell>
          <cell r="AD5">
            <v>1.066522888313</v>
          </cell>
          <cell r="AE5">
            <v>1.045060361792</v>
          </cell>
          <cell r="AF5">
            <v>1.045060361792</v>
          </cell>
          <cell r="AG5">
            <v>1.045060361792</v>
          </cell>
          <cell r="AH5">
            <v>1.045060361792</v>
          </cell>
          <cell r="AK5">
            <v>1.0552887597410001</v>
          </cell>
          <cell r="AL5">
            <v>1.077836464277</v>
          </cell>
          <cell r="AM5">
            <v>1.0800801528710777</v>
          </cell>
          <cell r="AN5">
            <v>1.0759875946124338</v>
          </cell>
          <cell r="AO5">
            <v>1.0800801528710777</v>
          </cell>
          <cell r="AP5">
            <v>1.0829703063269924</v>
          </cell>
        </row>
        <row r="6">
          <cell r="W6">
            <v>1.0968940378466419</v>
          </cell>
          <cell r="X6">
            <v>1.0959982673741928</v>
          </cell>
          <cell r="Y6">
            <v>1.0994171415405092</v>
          </cell>
          <cell r="Z6">
            <v>1.0977517484961212</v>
          </cell>
          <cell r="AA6">
            <v>1.0979319316210996</v>
          </cell>
          <cell r="AD6">
            <v>1.0896664349893921</v>
          </cell>
          <cell r="AE6">
            <v>1.0605272551465217</v>
          </cell>
          <cell r="AF6">
            <v>1.0605272551465217</v>
          </cell>
          <cell r="AG6">
            <v>1.0605272551465217</v>
          </cell>
          <cell r="AH6">
            <v>1.0605272551465217</v>
          </cell>
          <cell r="AK6">
            <v>1.0743894862923122</v>
          </cell>
          <cell r="AL6">
            <v>1.1051057268232081</v>
          </cell>
          <cell r="AM6">
            <v>1.1081740623880179</v>
          </cell>
          <cell r="AN6">
            <v>1.102578921609759</v>
          </cell>
          <cell r="AO6">
            <v>1.1081740623880179</v>
          </cell>
          <cell r="AP6">
            <v>1.1121295967561504</v>
          </cell>
        </row>
        <row r="7">
          <cell r="W7">
            <v>1.1225503893918749</v>
          </cell>
          <cell r="X7">
            <v>1.1214046032101941</v>
          </cell>
          <cell r="Y7">
            <v>1.1257789657603674</v>
          </cell>
          <cell r="Z7">
            <v>1.1236477122431447</v>
          </cell>
          <cell r="AA7">
            <v>1.1238782590291694</v>
          </cell>
          <cell r="AD7">
            <v>1.1133121966286619</v>
          </cell>
          <cell r="AE7">
            <v>1.0762230585226902</v>
          </cell>
          <cell r="AF7">
            <v>1.0762230585226902</v>
          </cell>
          <cell r="AG7">
            <v>1.0762230585226902</v>
          </cell>
          <cell r="AH7">
            <v>1.0762230585226902</v>
          </cell>
          <cell r="AK7">
            <v>1.0938359359942031</v>
          </cell>
          <cell r="AL7">
            <v>1.1330649017118353</v>
          </cell>
          <cell r="AM7">
            <v>1.1369987211459731</v>
          </cell>
          <cell r="AN7">
            <v>1.1298274110827662</v>
          </cell>
          <cell r="AO7">
            <v>1.1369987211459731</v>
          </cell>
          <cell r="AP7">
            <v>1.1420740095597304</v>
          </cell>
        </row>
        <row r="8">
          <cell r="W8">
            <v>1.1488068429997509</v>
          </cell>
          <cell r="X8">
            <v>1.1473998833172097</v>
          </cell>
          <cell r="Y8">
            <v>1.1527728938013695</v>
          </cell>
          <cell r="Z8">
            <v>1.1501545617749604</v>
          </cell>
          <cell r="AA8">
            <v>1.1504377500465468</v>
          </cell>
          <cell r="AD8">
            <v>1.1374710712955038</v>
          </cell>
          <cell r="AE8">
            <v>1.092151159788826</v>
          </cell>
          <cell r="AF8">
            <v>1.092151159788826</v>
          </cell>
          <cell r="AG8">
            <v>1.092151159788826</v>
          </cell>
          <cell r="AH8">
            <v>1.092151159788826</v>
          </cell>
          <cell r="AK8">
            <v>1.1136343664356982</v>
          </cell>
          <cell r="AL8">
            <v>1.1617314437251447</v>
          </cell>
          <cell r="AM8">
            <v>1.1665731366260106</v>
          </cell>
          <cell r="AN8">
            <v>1.1577493037598512</v>
          </cell>
          <cell r="AO8">
            <v>1.1665731366260106</v>
          </cell>
          <cell r="AP8">
            <v>1.1728246843859798</v>
          </cell>
        </row>
        <row r="9">
          <cell r="W9">
            <v>1.175677435057515</v>
          </cell>
          <cell r="X9">
            <v>1.1739977600123859</v>
          </cell>
          <cell r="Y9">
            <v>1.1804140822489386</v>
          </cell>
          <cell r="Z9">
            <v>1.1772867078872318</v>
          </cell>
          <cell r="AA9">
            <v>1.1776248949556467</v>
          </cell>
          <cell r="AD9">
            <v>1.1621541935426163</v>
          </cell>
          <cell r="AE9">
            <v>1.1083149969537007</v>
          </cell>
          <cell r="AF9">
            <v>1.1083149969537007</v>
          </cell>
          <cell r="AG9">
            <v>1.1083149969537007</v>
          </cell>
          <cell r="AH9">
            <v>1.1083149969537007</v>
          </cell>
          <cell r="AK9">
            <v>1.1337911484681844</v>
          </cell>
          <cell r="AL9">
            <v>1.1911232492513908</v>
          </cell>
          <cell r="AM9">
            <v>1.1969168107118136</v>
          </cell>
          <cell r="AN9">
            <v>1.1863612417332559</v>
          </cell>
          <cell r="AO9">
            <v>1.1969168107118136</v>
          </cell>
          <cell r="AP9">
            <v>1.2044033300743227</v>
          </cell>
        </row>
        <row r="10">
          <cell r="W10">
            <v>1.2031765302635102</v>
          </cell>
          <cell r="X10">
            <v>1.2012122020872329</v>
          </cell>
          <cell r="Y10">
            <v>1.2087180511131037</v>
          </cell>
          <cell r="Z10">
            <v>1.2050589013262916</v>
          </cell>
          <cell r="AA10">
            <v>1.2054545264732386</v>
          </cell>
          <cell r="AD10">
            <v>1.187372939542491</v>
          </cell>
          <cell r="AE10">
            <v>1.1247180589086154</v>
          </cell>
          <cell r="AF10">
            <v>1.1247180589086154</v>
          </cell>
          <cell r="AG10">
            <v>1.1247180589086154</v>
          </cell>
          <cell r="AH10">
            <v>1.1247180589086154</v>
          </cell>
          <cell r="AK10">
            <v>1.1543127682554586</v>
          </cell>
          <cell r="AL10">
            <v>1.221258667457451</v>
          </cell>
          <cell r="AM10">
            <v>1.2280497525495626</v>
          </cell>
          <cell r="AN10">
            <v>1.2156802783781391</v>
          </cell>
          <cell r="AO10">
            <v>1.2280497525495626</v>
          </cell>
          <cell r="AP10">
            <v>1.2368322399809974</v>
          </cell>
        </row>
        <row r="11">
          <cell r="W11">
            <v>1.2313188293063737</v>
          </cell>
          <cell r="X11">
            <v>1.229057502143817</v>
          </cell>
          <cell r="Y11">
            <v>1.2377006925426937</v>
          </cell>
          <cell r="Z11">
            <v>1.2334862408085787</v>
          </cell>
          <cell r="AA11">
            <v>1.2339418278428542</v>
          </cell>
          <cell r="AD11">
            <v>1.213138932330563</v>
          </cell>
          <cell r="AE11">
            <v>1.1413638861804629</v>
          </cell>
          <cell r="AF11">
            <v>1.1413638861804629</v>
          </cell>
          <cell r="AG11">
            <v>1.1413638861804629</v>
          </cell>
          <cell r="AH11">
            <v>1.1413638861804629</v>
          </cell>
          <cell r="AK11">
            <v>1.1752058293608825</v>
          </cell>
          <cell r="AL11">
            <v>1.2521565117441245</v>
          </cell>
          <cell r="AM11">
            <v>1.2599924917423144</v>
          </cell>
          <cell r="AN11">
            <v>1.2457238885167823</v>
          </cell>
          <cell r="AO11">
            <v>1.2599924917423144</v>
          </cell>
          <cell r="AP11">
            <v>1.2701343077173426</v>
          </cell>
        </row>
        <row r="12">
          <cell r="W12">
            <v>1.2601193767238499</v>
          </cell>
          <cell r="X12">
            <v>1.2575482841010128</v>
          </cell>
          <cell r="Y12">
            <v>1.2673782797484823</v>
          </cell>
          <cell r="Z12">
            <v>1.2625841812292531</v>
          </cell>
          <cell r="AA12">
            <v>1.2631023411184366</v>
          </cell>
          <cell r="AD12">
            <v>1.2394640471621363</v>
          </cell>
          <cell r="AE12">
            <v>1.1582560716959338</v>
          </cell>
          <cell r="AF12">
            <v>1.1582560716959338</v>
          </cell>
          <cell r="AG12">
            <v>1.1582560716959338</v>
          </cell>
          <cell r="AH12">
            <v>1.1582560716959338</v>
          </cell>
          <cell r="AK12">
            <v>1.1964770548723145</v>
          </cell>
          <cell r="AL12">
            <v>1.2838360714912509</v>
          </cell>
          <cell r="AM12">
            <v>1.2927660918875787</v>
          </cell>
          <cell r="AN12">
            <v>1.276509978833986</v>
          </cell>
          <cell r="AO12">
            <v>1.2927660918875787</v>
          </cell>
          <cell r="AP12">
            <v>1.3043330433118387</v>
          </cell>
        </row>
        <row r="13">
          <cell r="W13">
            <v>1.2895935689454208</v>
          </cell>
          <cell r="X13">
            <v>1.2866995108747583</v>
          </cell>
          <cell r="Y13">
            <v>1.2977674761402913</v>
          </cell>
          <cell r="Z13">
            <v>1.2923685420644511</v>
          </cell>
          <cell r="AA13">
            <v>1.2929519756437475</v>
          </cell>
          <cell r="AD13">
            <v>1.2663604169855547</v>
          </cell>
          <cell r="AE13">
            <v>1.1753982615570335</v>
          </cell>
          <cell r="AF13">
            <v>1.1753982615570335</v>
          </cell>
          <cell r="AG13">
            <v>1.1753982615570335</v>
          </cell>
          <cell r="AH13">
            <v>1.1753982615570335</v>
          </cell>
          <cell r="AK13">
            <v>1.2181332895655033</v>
          </cell>
          <cell r="AL13">
            <v>1.3163171240999796</v>
          </cell>
          <cell r="AM13">
            <v>1.3263921644670211</v>
          </cell>
          <cell r="AN13">
            <v>1.3080568985498677</v>
          </cell>
          <cell r="AO13">
            <v>1.3263921644670211</v>
          </cell>
          <cell r="AP13">
            <v>1.3394525898073208</v>
          </cell>
        </row>
        <row r="14">
          <cell r="W14">
            <v>1.3197571625230542</v>
          </cell>
          <cell r="X14">
            <v>1.316526492236346</v>
          </cell>
          <cell r="Y14">
            <v>1.3288853446831832</v>
          </cell>
          <cell r="Z14">
            <v>1.3228555159717514</v>
          </cell>
          <cell r="AA14">
            <v>1.3235070167321605</v>
          </cell>
          <cell r="AD14">
            <v>1.2938404380341413</v>
          </cell>
          <cell r="AE14">
            <v>1.1927941558280777</v>
          </cell>
          <cell r="AF14">
            <v>1.1927941558280777</v>
          </cell>
          <cell r="AG14">
            <v>1.1927941558280777</v>
          </cell>
          <cell r="AH14">
            <v>1.1927941558280777</v>
          </cell>
          <cell r="AK14">
            <v>1.2401815021066389</v>
          </cell>
          <cell r="AL14">
            <v>1.349619947339709</v>
          </cell>
          <cell r="AM14">
            <v>1.3608928830974494</v>
          </cell>
          <cell r="AN14">
            <v>1.3403834503564203</v>
          </cell>
          <cell r="AO14">
            <v>1.3608928830974494</v>
          </cell>
          <cell r="AP14">
            <v>1.3755177403050727</v>
          </cell>
        </row>
        <row r="15">
          <cell r="W15">
            <v>1.3506262825544684</v>
          </cell>
          <cell r="X15">
            <v>1.3470448928528767</v>
          </cell>
          <cell r="Y15">
            <v>1.3607493574779965</v>
          </cell>
          <cell r="Z15">
            <v>1.354061677593525</v>
          </cell>
          <cell r="AA15">
            <v>1.354784134551575</v>
          </cell>
          <cell r="AD15">
            <v>1.3219167755394821</v>
          </cell>
          <cell r="AE15">
            <v>1.2104475093343332</v>
          </cell>
          <cell r="AF15">
            <v>1.2104475093343332</v>
          </cell>
          <cell r="AG15">
            <v>1.2104475093343332</v>
          </cell>
          <cell r="AH15">
            <v>1.2104475093343332</v>
          </cell>
          <cell r="AK15">
            <v>1.262628787294769</v>
          </cell>
          <cell r="AL15">
            <v>1.3837653320074037</v>
          </cell>
          <cell r="AM15">
            <v>1.396290998152482</v>
          </cell>
          <cell r="AN15">
            <v>1.3735089016243496</v>
          </cell>
          <cell r="AO15">
            <v>1.396290998152482</v>
          </cell>
          <cell r="AP15">
            <v>1.4125539554678401</v>
          </cell>
        </row>
        <row r="16">
          <cell r="W16">
            <v>1.3822174313034175</v>
          </cell>
          <cell r="X16">
            <v>1.3782707405140993</v>
          </cell>
          <cell r="Y16">
            <v>1.3933774055716039</v>
          </cell>
          <cell r="Z16">
            <v>1.3860039925679564</v>
          </cell>
          <cell r="AA16">
            <v>1.3868003932192978</v>
          </cell>
          <cell r="AD16">
            <v>1.3506023695686888</v>
          </cell>
          <cell r="AE16">
            <v>1.2283621324724814</v>
          </cell>
          <cell r="AF16">
            <v>1.2283621324724814</v>
          </cell>
          <cell r="AG16">
            <v>1.2283621324724814</v>
          </cell>
          <cell r="AH16">
            <v>1.2283621324724814</v>
          </cell>
          <cell r="AK16">
            <v>1.2854823683448042</v>
          </cell>
          <cell r="AL16">
            <v>1.418774594907191</v>
          </cell>
          <cell r="AM16">
            <v>1.43260985176454</v>
          </cell>
          <cell r="AN16">
            <v>1.4074529958868729</v>
          </cell>
          <cell r="AO16">
            <v>1.43260985176454</v>
          </cell>
          <cell r="AP16">
            <v>1.4505873814941175</v>
          </cell>
        </row>
        <row r="17">
          <cell r="W17">
            <v>1.4145474970216043</v>
          </cell>
          <cell r="X17">
            <v>1.4102204345499565</v>
          </cell>
          <cell r="Y17">
            <v>1.4267878090023998</v>
          </cell>
          <cell r="Z17">
            <v>1.4186998267526345</v>
          </cell>
          <cell r="AA17">
            <v>1.4195732601118562</v>
          </cell>
          <cell r="AD17">
            <v>1.3799104409883294</v>
          </cell>
          <cell r="AE17">
            <v>1.2465418920330742</v>
          </cell>
          <cell r="AF17">
            <v>1.2465418920330742</v>
          </cell>
          <cell r="AG17">
            <v>1.2465418920330742</v>
          </cell>
          <cell r="AH17">
            <v>1.2465418920330742</v>
          </cell>
          <cell r="AK17">
            <v>1.3087495992118452</v>
          </cell>
          <cell r="AL17">
            <v>1.454669592158343</v>
          </cell>
          <cell r="AM17">
            <v>1.4698733932170551</v>
          </cell>
          <cell r="AN17">
            <v>1.4422359646073195</v>
          </cell>
          <cell r="AO17">
            <v>1.4698733932170551</v>
          </cell>
          <cell r="AP17">
            <v>1.4896448685763968</v>
          </cell>
        </row>
        <row r="18">
          <cell r="W18">
            <v>1.4476337629769396</v>
          </cell>
          <cell r="X18">
            <v>1.4429107544432591</v>
          </cell>
          <cell r="Y18">
            <v>1.4609993270866592</v>
          </cell>
          <cell r="Z18">
            <v>1.4521669556657291</v>
          </cell>
          <cell r="AA18">
            <v>1.4531206153948197</v>
          </cell>
          <cell r="AD18">
            <v>1.409854497557776</v>
          </cell>
          <cell r="AE18">
            <v>1.2649907120351638</v>
          </cell>
          <cell r="AF18">
            <v>1.2649907120351638</v>
          </cell>
          <cell r="AG18">
            <v>1.2649907120351638</v>
          </cell>
          <cell r="AH18">
            <v>1.2649907120351638</v>
          </cell>
          <cell r="AK18">
            <v>1.3324379669575797</v>
          </cell>
          <cell r="AL18">
            <v>1.4914727328399491</v>
          </cell>
          <cell r="AM18">
            <v>1.5081061947370427</v>
          </cell>
          <cell r="AN18">
            <v>1.4778785392375502</v>
          </cell>
          <cell r="AO18">
            <v>1.5081061947370427</v>
          </cell>
          <cell r="AP18">
            <v>1.5297539898564114</v>
          </cell>
        </row>
        <row r="19">
          <cell r="W19">
            <v>1.4814939166929701</v>
          </cell>
          <cell r="X19">
            <v>1.4763588686420084</v>
          </cell>
          <cell r="Y19">
            <v>1.4960311689515431</v>
          </cell>
          <cell r="Z19">
            <v>1.4864235741498837</v>
          </cell>
          <cell r="AA19">
            <v>1.4874607617778302</v>
          </cell>
          <cell r="AD19">
            <v>1.4404483401547798</v>
          </cell>
          <cell r="AE19">
            <v>1.2837125745732842</v>
          </cell>
          <cell r="AF19">
            <v>1.2837125745732842</v>
          </cell>
          <cell r="AG19">
            <v>1.2837125745732842</v>
          </cell>
          <cell r="AH19">
            <v>1.2837125745732842</v>
          </cell>
          <cell r="AK19">
            <v>1.3565550941595119</v>
          </cell>
          <cell r="AL19">
            <v>1.5292069929807999</v>
          </cell>
          <cell r="AM19">
            <v>1.5473334676984567</v>
          </cell>
          <cell r="AN19">
            <v>1.5144019635743802</v>
          </cell>
          <cell r="AO19">
            <v>1.5473334676984567</v>
          </cell>
          <cell r="AP19">
            <v>1.570943060890754</v>
          </cell>
        </row>
        <row r="20">
          <cell r="W20">
            <v>1.5161460594044187</v>
          </cell>
          <cell r="X20">
            <v>1.5105823435759989</v>
          </cell>
          <cell r="Y20">
            <v>1.5319030043206632</v>
          </cell>
          <cell r="Z20">
            <v>1.5214883062640794</v>
          </cell>
          <cell r="AA20">
            <v>1.5226124345001639</v>
          </cell>
          <cell r="AD20">
            <v>1.4717060691361386</v>
          </cell>
          <cell r="AE20">
            <v>1.3027115206769688</v>
          </cell>
          <cell r="AF20">
            <v>1.3027115206769688</v>
          </cell>
          <cell r="AG20">
            <v>1.3027115206769688</v>
          </cell>
          <cell r="AH20">
            <v>1.3027115206769688</v>
          </cell>
          <cell r="AK20">
            <v>1.381108741363799</v>
          </cell>
          <cell r="AL20">
            <v>1.567895929903214</v>
          </cell>
          <cell r="AM20">
            <v>1.5875810792470069</v>
          </cell>
          <cell r="AN20">
            <v>1.551828006421373</v>
          </cell>
          <cell r="AO20">
            <v>1.5875810792470069</v>
          </cell>
          <cell r="AP20">
            <v>1.6132411596406127</v>
          </cell>
        </row>
        <row r="21">
          <cell r="W21">
            <v>1.551608715733888</v>
          </cell>
          <cell r="X21">
            <v>1.545599152882434</v>
          </cell>
          <cell r="Y21">
            <v>1.568634974558264</v>
          </cell>
          <cell r="Z21">
            <v>1.557380215408849</v>
          </cell>
          <cell r="AA21">
            <v>1.5585948115522719</v>
          </cell>
          <cell r="AD21">
            <v>1.5036420908363928</v>
          </cell>
          <cell r="AE21">
            <v>1.3219916511829879</v>
          </cell>
          <cell r="AF21">
            <v>1.3219916511829879</v>
          </cell>
          <cell r="AG21">
            <v>1.3219916511829879</v>
          </cell>
          <cell r="AH21">
            <v>1.3219916511829879</v>
          </cell>
          <cell r="AK21">
            <v>1.4061068095824838</v>
          </cell>
          <cell r="AL21">
            <v>1.6075636969297653</v>
          </cell>
          <cell r="AM21">
            <v>1.6288755693574046</v>
          </cell>
          <cell r="AN21">
            <v>1.5901789745635491</v>
          </cell>
          <cell r="AO21">
            <v>1.6288755693574046</v>
          </cell>
          <cell r="AP21">
            <v>1.6566781469997367</v>
          </cell>
        </row>
        <row r="22">
          <cell r="W22">
            <v>1.5879008435949036</v>
          </cell>
          <cell r="X22">
            <v>1.5814276868454016</v>
          </cell>
          <cell r="Y22">
            <v>1.6062477039782219</v>
          </cell>
          <cell r="Z22">
            <v>1.5941188146903438</v>
          </cell>
          <cell r="AA22">
            <v>1.5954275241388751</v>
          </cell>
          <cell r="AD22">
            <v>1.5362711242075424</v>
          </cell>
          <cell r="AE22">
            <v>1.3415571276204961</v>
          </cell>
          <cell r="AF22">
            <v>1.3415571276204961</v>
          </cell>
          <cell r="AG22">
            <v>1.3415571276204961</v>
          </cell>
          <cell r="AH22">
            <v>1.3415571276204961</v>
          </cell>
          <cell r="AK22">
            <v>1.4315573428359267</v>
          </cell>
          <cell r="AL22">
            <v>1.6482350584620884</v>
          </cell>
          <cell r="AM22">
            <v>1.6712441683342842</v>
          </cell>
          <cell r="AN22">
            <v>1.629477726062744</v>
          </cell>
          <cell r="AO22">
            <v>1.6712441683342842</v>
          </cell>
          <cell r="AP22">
            <v>1.7012846878751229</v>
          </cell>
        </row>
        <row r="23">
          <cell r="W23">
            <v>1.6250418443265884</v>
          </cell>
          <cell r="X23">
            <v>1.6180867620541648</v>
          </cell>
          <cell r="Y23">
            <v>1.6447623114242118</v>
          </cell>
          <cell r="Z23">
            <v>1.631724077528889</v>
          </cell>
          <cell r="AA23">
            <v>1.6331306673893251</v>
          </cell>
          <cell r="AD23">
            <v>1.5696082076028461</v>
          </cell>
          <cell r="AE23">
            <v>1.3614121731092794</v>
          </cell>
          <cell r="AF23">
            <v>1.3614121731092794</v>
          </cell>
          <cell r="AG23">
            <v>1.3614121731092794</v>
          </cell>
          <cell r="AH23">
            <v>1.3614121731092794</v>
          </cell>
          <cell r="AK23">
            <v>1.4574685307412569</v>
          </cell>
          <cell r="AL23">
            <v>1.6899354054411793</v>
          </cell>
          <cell r="AM23">
            <v>1.714714814768338</v>
          </cell>
          <cell r="AN23">
            <v>1.6697476838815417</v>
          </cell>
          <cell r="AO23">
            <v>1.714714814768338</v>
          </cell>
          <cell r="AP23">
            <v>1.7470922728353067</v>
          </cell>
        </row>
        <row r="24">
          <cell r="W24">
            <v>1.6630515730653872</v>
          </cell>
          <cell r="X24">
            <v>1.6555956312853424</v>
          </cell>
          <cell r="Y24">
            <v>1.6842004221275415</v>
          </cell>
          <cell r="Z24">
            <v>1.6702164485177955</v>
          </cell>
          <cell r="AA24">
            <v>1.6717248113210696</v>
          </cell>
          <cell r="AD24">
            <v>1.6036687057078278</v>
          </cell>
          <cell r="AE24">
            <v>1.3815610732712968</v>
          </cell>
          <cell r="AF24">
            <v>1.3815610732712968</v>
          </cell>
          <cell r="AG24">
            <v>1.3815610732712968</v>
          </cell>
          <cell r="AH24">
            <v>1.3815610732712968</v>
          </cell>
          <cell r="AK24">
            <v>1.4838487111476737</v>
          </cell>
          <cell r="AL24">
            <v>1.7326907711988411</v>
          </cell>
          <cell r="AM24">
            <v>1.7593161739595098</v>
          </cell>
          <cell r="AN24">
            <v>1.7110128498438997</v>
          </cell>
          <cell r="AO24">
            <v>1.7593161739595098</v>
          </cell>
          <cell r="AP24">
            <v>1.7941332403415389</v>
          </cell>
        </row>
        <row r="25">
          <cell r="W25">
            <v>1.7019503493593866</v>
          </cell>
          <cell r="X25">
            <v>1.693973993614168</v>
          </cell>
          <cell r="Y25">
            <v>1.7245841798493158</v>
          </cell>
          <cell r="Z25">
            <v>1.7096168545383303</v>
          </cell>
          <cell r="AA25">
            <v>1.7112310120622092</v>
          </cell>
          <cell r="AD25">
            <v>1.6384683166216876</v>
          </cell>
          <cell r="AE25">
            <v>1.402008177155712</v>
          </cell>
          <cell r="AF25">
            <v>1.402008177155712</v>
          </cell>
          <cell r="AG25">
            <v>1.402008177155712</v>
          </cell>
          <cell r="AH25">
            <v>1.402008177155712</v>
          </cell>
          <cell r="AK25">
            <v>1.5107063728194465</v>
          </cell>
          <cell r="AL25">
            <v>1.7765278477101718</v>
          </cell>
          <cell r="AM25">
            <v>1.8050776568193911</v>
          </cell>
          <cell r="AN25">
            <v>1.7532978189407904</v>
          </cell>
          <cell r="AO25">
            <v>1.8050776568193911</v>
          </cell>
          <cell r="AP25">
            <v>1.8424407995775434</v>
          </cell>
        </row>
        <row r="26">
          <cell r="W26">
            <v>1.7417589680309027</v>
          </cell>
          <cell r="X26">
            <v>1.733242004760138</v>
          </cell>
          <cell r="Y26">
            <v>1.7659362593137427</v>
          </cell>
          <cell r="Z26">
            <v>1.7499467161368896</v>
          </cell>
          <cell r="AA26">
            <v>1.7516708233392633</v>
          </cell>
          <cell r="AD26">
            <v>1.6740230790923782</v>
          </cell>
          <cell r="AE26">
            <v>1.4227578981776166</v>
          </cell>
          <cell r="AF26">
            <v>1.4227578981776166</v>
          </cell>
          <cell r="AG26">
            <v>1.4227578981776166</v>
          </cell>
          <cell r="AH26">
            <v>1.4227578981776166</v>
          </cell>
          <cell r="AK26">
            <v>1.5380501581674786</v>
          </cell>
          <cell r="AL26">
            <v>1.8214740022572391</v>
          </cell>
          <cell r="AM26">
            <v>1.8520294392652885</v>
          </cell>
          <cell r="AN26">
            <v>1.7966277939893827</v>
          </cell>
          <cell r="AO26">
            <v>1.8520294392652885</v>
          </cell>
          <cell r="AP26">
            <v>1.8920490538939734</v>
          </cell>
        </row>
        <row r="27">
          <cell r="W27">
            <v>1.7824987102931455</v>
          </cell>
          <cell r="X27">
            <v>1.7734202876724827</v>
          </cell>
          <cell r="Y27">
            <v>1.8082798789395675</v>
          </cell>
          <cell r="Z27">
            <v>1.7912279591705589</v>
          </cell>
          <cell r="AA27">
            <v>1.7930663082364167</v>
          </cell>
          <cell r="AD27">
            <v>1.7103493799086829</v>
          </cell>
          <cell r="AE27">
            <v>1.4438147150706453</v>
          </cell>
          <cell r="AF27">
            <v>1.4438147150706453</v>
          </cell>
          <cell r="AG27">
            <v>1.4438147150706453</v>
          </cell>
          <cell r="AH27">
            <v>1.4438147150706453</v>
          </cell>
          <cell r="AK27">
            <v>1.5658888660303099</v>
          </cell>
          <cell r="AL27">
            <v>1.8675572945143473</v>
          </cell>
          <cell r="AM27">
            <v>1.9002024821187471</v>
          </cell>
          <cell r="AN27">
            <v>1.8410286006545031</v>
          </cell>
          <cell r="AO27">
            <v>1.9002024821187471</v>
          </cell>
          <cell r="AP27">
            <v>1.9429930248841156</v>
          </cell>
        </row>
        <row r="28">
          <cell r="W28">
            <v>1.8241913551269022</v>
          </cell>
          <cell r="X28">
            <v>1.8145299433610185</v>
          </cell>
          <cell r="Y28">
            <v>1.8516388138767805</v>
          </cell>
          <cell r="Z28">
            <v>1.8334830267273923</v>
          </cell>
          <cell r="AA28">
            <v>1.8354400512326596</v>
          </cell>
          <cell r="AD28">
            <v>1.7474639614527012</v>
          </cell>
          <cell r="AE28">
            <v>1.4651831728536908</v>
          </cell>
          <cell r="AF28">
            <v>1.4651831728536908</v>
          </cell>
          <cell r="AG28">
            <v>1.4651831728536908</v>
          </cell>
          <cell r="AH28">
            <v>1.4651831728536908</v>
          </cell>
          <cell r="AK28">
            <v>1.5942314545054586</v>
          </cell>
          <cell r="AL28">
            <v>1.9148064940655602</v>
          </cell>
          <cell r="AM28">
            <v>1.9496285515216549</v>
          </cell>
          <cell r="AN28">
            <v>1.8865267028413275</v>
          </cell>
          <cell r="AO28">
            <v>1.9496285515216549</v>
          </cell>
          <cell r="AP28">
            <v>1.9953086771078408</v>
          </cell>
        </row>
        <row r="29">
          <cell r="W29">
            <v>1.8668591909233205</v>
          </cell>
          <cell r="X29">
            <v>1.8565925619780703</v>
          </cell>
          <cell r="Y29">
            <v>1.896037409355918</v>
          </cell>
          <cell r="Z29">
            <v>1.8767348913278914</v>
          </cell>
          <cell r="AA29">
            <v>1.8788151705233898</v>
          </cell>
          <cell r="AD29">
            <v>1.7853839294162248</v>
          </cell>
          <cell r="AE29">
            <v>1.4868678838119254</v>
          </cell>
          <cell r="AF29">
            <v>1.4868678838119254</v>
          </cell>
          <cell r="AG29">
            <v>1.4868678838119254</v>
          </cell>
          <cell r="AH29">
            <v>1.4868678838119254</v>
          </cell>
          <cell r="AK29">
            <v>1.6230870438320073</v>
          </cell>
          <cell r="AL29">
            <v>1.963251098365419</v>
          </cell>
          <cell r="AM29">
            <v>2.0003402398833892</v>
          </cell>
          <cell r="AN29">
            <v>1.9331492184684791</v>
          </cell>
          <cell r="AO29">
            <v>2.0003402398833892</v>
          </cell>
          <cell r="AP29">
            <v>2.0490329434812522</v>
          </cell>
        </row>
        <row r="30">
          <cell r="W30">
            <v>1.9105250273990171</v>
          </cell>
          <cell r="X30">
            <v>1.8996302341572839</v>
          </cell>
          <cell r="Y30">
            <v>1.9415005943574541</v>
          </cell>
          <cell r="Z30">
            <v>1.9210070674143163</v>
          </cell>
          <cell r="AA30">
            <v>1.9232153306331985</v>
          </cell>
          <cell r="AD30">
            <v>1.8241267606845568</v>
          </cell>
          <cell r="AE30">
            <v>1.5088735284923418</v>
          </cell>
          <cell r="AF30">
            <v>1.5088735284923418</v>
          </cell>
          <cell r="AG30">
            <v>1.5088735284923418</v>
          </cell>
          <cell r="AH30">
            <v>1.5088735284923418</v>
          </cell>
          <cell r="AK30">
            <v>1.6524649193253667</v>
          </cell>
          <cell r="AL30">
            <v>2.012921351154064</v>
          </cell>
          <cell r="AM30">
            <v>2.0523709873728175</v>
          </cell>
          <cell r="AN30">
            <v>1.9809239356309338</v>
          </cell>
          <cell r="AO30">
            <v>2.0523709873728175</v>
          </cell>
          <cell r="AP30">
            <v>2.1042037513499601</v>
          </cell>
        </row>
        <row r="31">
          <cell r="W31">
            <v>1.9552122077898801</v>
          </cell>
          <cell r="X31">
            <v>1.9436655626152839</v>
          </cell>
          <cell r="Y31">
            <v>1.9880538956089571</v>
          </cell>
          <cell r="Z31">
            <v>1.96632362413462</v>
          </cell>
          <cell r="AA31">
            <v>1.9686647553267222</v>
          </cell>
          <cell r="AD31">
            <v>1.8637103113914117</v>
          </cell>
          <cell r="AE31">
            <v>1.5312048567140284</v>
          </cell>
          <cell r="AF31">
            <v>1.5312048567140284</v>
          </cell>
          <cell r="AG31">
            <v>1.5312048567140284</v>
          </cell>
          <cell r="AH31">
            <v>1.5312048567140284</v>
          </cell>
          <cell r="AK31">
            <v>1.6823745343651557</v>
          </cell>
          <cell r="AL31">
            <v>2.0638482613382618</v>
          </cell>
          <cell r="AM31">
            <v>2.1057551039693267</v>
          </cell>
          <cell r="AN31">
            <v>2.0298793291623656</v>
          </cell>
          <cell r="AO31">
            <v>2.1057551039693267</v>
          </cell>
          <cell r="AP31">
            <v>2.1608600492643841</v>
          </cell>
        </row>
        <row r="32">
          <cell r="W32">
            <v>2.0009446213300857</v>
          </cell>
          <cell r="X32">
            <v>1.9887216740222688</v>
          </cell>
          <cell r="Y32">
            <v>2.0357234519178689</v>
          </cell>
          <cell r="Z32">
            <v>2.0127091984279559</v>
          </cell>
          <cell r="AA32">
            <v>2.0151882408246031</v>
          </cell>
          <cell r="AD32">
            <v>1.9041528251486053</v>
          </cell>
          <cell r="AE32">
            <v>1.5538666885933961</v>
          </cell>
          <cell r="AF32">
            <v>1.5538666885933961</v>
          </cell>
          <cell r="AG32">
            <v>1.5538666885933961</v>
          </cell>
          <cell r="AH32">
            <v>1.5538666885933961</v>
          </cell>
          <cell r="AK32">
            <v>1.712825513437165</v>
          </cell>
          <cell r="AL32">
            <v>2.1160636223501199</v>
          </cell>
          <cell r="AM32">
            <v>2.1605277920874193</v>
          </cell>
          <cell r="AN32">
            <v>2.0800445776068051</v>
          </cell>
          <cell r="AO32">
            <v>2.1605277920874193</v>
          </cell>
          <cell r="AP32">
            <v>2.2190418344759903</v>
          </cell>
        </row>
        <row r="33">
          <cell r="W33">
            <v>2.0477467160229965</v>
          </cell>
          <cell r="X33">
            <v>2.0348222311477793</v>
          </cell>
          <cell r="Y33">
            <v>2.0845360288479555</v>
          </cell>
          <cell r="Z33">
            <v>2.0601890084188712</v>
          </cell>
          <cell r="AA33">
            <v>2.0628111693317703</v>
          </cell>
          <cell r="AD33">
            <v>1.9454729414543299</v>
          </cell>
          <cell r="AE33">
            <v>1.5768639155845783</v>
          </cell>
          <cell r="AF33">
            <v>1.5768639155845783</v>
          </cell>
          <cell r="AG33">
            <v>1.5768639155845783</v>
          </cell>
          <cell r="AH33">
            <v>1.5768639155845783</v>
          </cell>
          <cell r="AK33">
            <v>1.7438276552303777</v>
          </cell>
          <cell r="AL33">
            <v>2.1696000319955777</v>
          </cell>
          <cell r="AM33">
            <v>2.2167251697897976</v>
          </cell>
          <cell r="AN33">
            <v>2.1314495806097242</v>
          </cell>
          <cell r="AO33">
            <v>2.2167251697897976</v>
          </cell>
          <cell r="AP33">
            <v>2.2787901811738727</v>
          </cell>
        </row>
        <row r="34">
          <cell r="W34">
            <v>2.0956435117107746</v>
          </cell>
          <cell r="X34">
            <v>2.0819914452880157</v>
          </cell>
          <cell r="Y34">
            <v>2.1345190337476718</v>
          </cell>
          <cell r="Z34">
            <v>2.1087888671274726</v>
          </cell>
          <cell r="AA34">
            <v>2.1115595228854187</v>
          </cell>
          <cell r="AD34">
            <v>1.9876897042838888</v>
          </cell>
          <cell r="AE34">
            <v>1.60020150153523</v>
          </cell>
          <cell r="AF34">
            <v>1.60020150153523</v>
          </cell>
          <cell r="AG34">
            <v>1.60020150153523</v>
          </cell>
          <cell r="AH34">
            <v>1.60020150153523</v>
          </cell>
          <cell r="AK34">
            <v>1.7753909357900475</v>
          </cell>
          <cell r="AL34">
            <v>2.2244909128050656</v>
          </cell>
          <cell r="AM34">
            <v>2.2743842946042427</v>
          </cell>
          <cell r="AN34">
            <v>2.1841249767389148</v>
          </cell>
          <cell r="AO34">
            <v>2.2743842946042427</v>
          </cell>
          <cell r="AP34">
            <v>2.3401472694816099</v>
          </cell>
        </row>
        <row r="35">
          <cell r="W35">
            <v>2.1446606134496897</v>
          </cell>
          <cell r="X35">
            <v>2.1302540889812374</v>
          </cell>
          <cell r="Y35">
            <v>2.1857005311388735</v>
          </cell>
          <cell r="Z35">
            <v>2.1585351965030095</v>
          </cell>
          <cell r="AA35">
            <v>2.1614598975302468</v>
          </cell>
          <cell r="AD35">
            <v>2.030822570866849</v>
          </cell>
          <cell r="AE35">
            <v>1.6238844837579514</v>
          </cell>
          <cell r="AF35">
            <v>1.6238844837579514</v>
          </cell>
          <cell r="AG35">
            <v>1.6238844837579514</v>
          </cell>
          <cell r="AH35">
            <v>1.6238844837579514</v>
          </cell>
          <cell r="AK35">
            <v>1.8075255117278473</v>
          </cell>
          <cell r="AL35">
            <v>2.2807705328990338</v>
          </cell>
          <cell r="AM35">
            <v>2.3335431879599922</v>
          </cell>
          <cell r="AN35">
            <v>2.2381021617457826</v>
          </cell>
          <cell r="AO35">
            <v>2.3335431879599922</v>
          </cell>
          <cell r="AP35">
            <v>2.4031564152348746</v>
          </cell>
        </row>
        <row r="36">
          <cell r="W36">
            <v>2.1948242251982779</v>
          </cell>
          <cell r="X36">
            <v>2.1796355090179116</v>
          </cell>
          <cell r="Y36">
            <v>2.2381092584745215</v>
          </cell>
          <cell r="Z36">
            <v>2.2094550417885155</v>
          </cell>
          <cell r="AA36">
            <v>2.2125395178286817</v>
          </cell>
          <cell r="AD36">
            <v>2.0748914206546596</v>
          </cell>
          <cell r="AE36">
            <v>1.6479179741175691</v>
          </cell>
          <cell r="AF36">
            <v>1.6479179741175691</v>
          </cell>
          <cell r="AG36">
            <v>1.6479179741175691</v>
          </cell>
          <cell r="AH36">
            <v>1.6479179741175691</v>
          </cell>
          <cell r="AK36">
            <v>1.8402417234901214</v>
          </cell>
          <cell r="AL36">
            <v>2.3384740273813791</v>
          </cell>
          <cell r="AM36">
            <v>2.3942408602597309</v>
          </cell>
          <cell r="AN36">
            <v>2.2934133072779384</v>
          </cell>
          <cell r="AO36">
            <v>2.3942408602597309</v>
          </cell>
          <cell r="AP36">
            <v>2.4678621005608115</v>
          </cell>
        </row>
        <row r="37">
          <cell r="W37">
            <v>2.2461611638256658</v>
          </cell>
          <cell r="X37">
            <v>2.2301616397524557</v>
          </cell>
          <cell r="Y37">
            <v>2.2917746422742233</v>
          </cell>
          <cell r="Z37">
            <v>2.2615760862243066</v>
          </cell>
          <cell r="AA37">
            <v>2.264826251714009</v>
          </cell>
          <cell r="AD37">
            <v>2.1199165644828657</v>
          </cell>
          <cell r="AE37">
            <v>1.6723071601345092</v>
          </cell>
          <cell r="AF37">
            <v>1.6723071601345092</v>
          </cell>
          <cell r="AG37">
            <v>1.6723071601345092</v>
          </cell>
          <cell r="AH37">
            <v>1.6723071601345092</v>
          </cell>
          <cell r="AK37">
            <v>1.8735500986852927</v>
          </cell>
          <cell r="AL37">
            <v>2.397637420274128</v>
          </cell>
          <cell r="AM37">
            <v>2.4565173366037296</v>
          </cell>
          <cell r="AN37">
            <v>2.3500913800542431</v>
          </cell>
          <cell r="AO37">
            <v>2.4565173366037296</v>
          </cell>
          <cell r="AP37">
            <v>2.5343100052807737</v>
          </cell>
        </row>
        <row r="38">
          <cell r="W38">
            <v>2.298698873447548</v>
          </cell>
          <cell r="X38">
            <v>2.2818590167235575</v>
          </cell>
          <cell r="Y38">
            <v>2.3467268146466749</v>
          </cell>
          <cell r="Z38">
            <v>2.3149266660983381</v>
          </cell>
          <cell r="AA38">
            <v>2.3183486256945143</v>
          </cell>
          <cell r="AD38">
            <v>2.1659187539321438</v>
          </cell>
          <cell r="AE38">
            <v>1.6970573061045</v>
          </cell>
          <cell r="AF38">
            <v>1.6970573061045</v>
          </cell>
          <cell r="AG38">
            <v>1.6970573061045</v>
          </cell>
          <cell r="AH38">
            <v>1.6970573061045</v>
          </cell>
          <cell r="AK38">
            <v>1.9074613554714965</v>
          </cell>
          <cell r="AL38">
            <v>2.4582976470070634</v>
          </cell>
          <cell r="AM38">
            <v>2.520413683183091</v>
          </cell>
          <cell r="AN38">
            <v>2.4081701615137328</v>
          </cell>
          <cell r="AO38">
            <v>2.520413683183091</v>
          </cell>
          <cell r="AP38">
            <v>2.6025470391585888</v>
          </cell>
        </row>
        <row r="39">
          <cell r="W39">
            <v>2.352465440097486</v>
          </cell>
          <cell r="X39">
            <v>2.3347547905902264</v>
          </cell>
          <cell r="Y39">
            <v>2.402996630208273</v>
          </cell>
          <cell r="Z39">
            <v>2.369535786151598</v>
          </cell>
          <cell r="AA39">
            <v>2.3731358404169272</v>
          </cell>
          <cell r="AD39">
            <v>2.2129191908924715</v>
          </cell>
          <cell r="AE39">
            <v>1.7221737542348465</v>
          </cell>
          <cell r="AF39">
            <v>1.7221737542348465</v>
          </cell>
          <cell r="AG39">
            <v>1.7221737542348465</v>
          </cell>
          <cell r="AH39">
            <v>1.7221737542348465</v>
          </cell>
          <cell r="AK39">
            <v>1.9419864060055305</v>
          </cell>
          <cell r="AL39">
            <v>2.5204925774763423</v>
          </cell>
          <cell r="AM39">
            <v>2.5859720343595112</v>
          </cell>
          <cell r="AN39">
            <v>2.4676842679501352</v>
          </cell>
          <cell r="AO39">
            <v>2.5859720343595112</v>
          </cell>
          <cell r="AP39">
            <v>2.6726213750171164</v>
          </cell>
        </row>
        <row r="40">
          <cell r="W40">
            <v>2.407489606741366</v>
          </cell>
          <cell r="X40">
            <v>2.3888767413908982</v>
          </cell>
          <cell r="Y40">
            <v>2.4606156834074069</v>
          </cell>
          <cell r="Z40">
            <v>2.4254331353469141</v>
          </cell>
          <cell r="AA40">
            <v>2.4292177865976599</v>
          </cell>
          <cell r="AD40">
            <v>2.260939537334838</v>
          </cell>
          <cell r="AE40">
            <v>1.7476619257975223</v>
          </cell>
          <cell r="AF40">
            <v>1.7476619257975223</v>
          </cell>
          <cell r="AG40">
            <v>1.7476619257975223</v>
          </cell>
          <cell r="AH40">
            <v>1.7476619257975223</v>
          </cell>
          <cell r="AK40">
            <v>1.9771363599542306</v>
          </cell>
          <cell r="AL40">
            <v>2.5842610396864938</v>
          </cell>
          <cell r="AM40">
            <v>2.6532356204494092</v>
          </cell>
          <cell r="AN40">
            <v>2.5286691711439797</v>
          </cell>
          <cell r="AO40">
            <v>2.6532356204494092</v>
          </cell>
          <cell r="AP40">
            <v>2.7445824827464809</v>
          </cell>
        </row>
        <row r="41">
          <cell r="W41">
            <v>2.4638007886430464</v>
          </cell>
          <cell r="X41">
            <v>2.4442532931330807</v>
          </cell>
          <cell r="Y41">
            <v>2.5196163262641496</v>
          </cell>
          <cell r="Z41">
            <v>2.4826491030097477</v>
          </cell>
          <cell r="AA41">
            <v>2.4866250613305358</v>
          </cell>
          <cell r="AD41">
            <v>2.3100019252950039</v>
          </cell>
          <cell r="AE41">
            <v>1.7735273222993257</v>
          </cell>
          <cell r="AF41">
            <v>1.7735273222993257</v>
          </cell>
          <cell r="AG41">
            <v>1.7735273222993257</v>
          </cell>
          <cell r="AH41">
            <v>1.7735273222993257</v>
          </cell>
          <cell r="AK41">
            <v>2.0129225280694021</v>
          </cell>
          <cell r="AL41">
            <v>2.6496428439905619</v>
          </cell>
          <cell r="AM41">
            <v>2.7222487962307493</v>
          </cell>
          <cell r="AN41">
            <v>2.5911612195045972</v>
          </cell>
          <cell r="AO41">
            <v>2.7222487962307493</v>
          </cell>
          <cell r="AP41">
            <v>2.8184811642279839</v>
          </cell>
        </row>
        <row r="42">
          <cell r="W42">
            <v>2.5214290890894073</v>
          </cell>
          <cell r="X42">
            <v>2.5009135287211985</v>
          </cell>
          <cell r="Y42">
            <v>2.5800316865353112</v>
          </cell>
          <cell r="Z42">
            <v>2.5412147953497475</v>
          </cell>
          <cell r="AA42">
            <v>2.5453889847798989</v>
          </cell>
          <cell r="AD42">
            <v>2.3601289670739054</v>
          </cell>
          <cell r="AE42">
            <v>1.7997755266693558</v>
          </cell>
          <cell r="AF42">
            <v>1.7997755266693558</v>
          </cell>
          <cell r="AG42">
            <v>1.7997755266693558</v>
          </cell>
          <cell r="AH42">
            <v>1.7997755266693558</v>
          </cell>
          <cell r="AK42">
            <v>2.0493564258274581</v>
          </cell>
          <cell r="AL42">
            <v>2.7166788079435231</v>
          </cell>
          <cell r="AM42">
            <v>2.7930570701913533</v>
          </cell>
          <cell r="AN42">
            <v>2.6551976597346103</v>
          </cell>
          <cell r="AO42">
            <v>2.7930570701913533</v>
          </cell>
          <cell r="AP42">
            <v>2.8943695891983543</v>
          </cell>
        </row>
        <row r="43">
          <cell r="W43">
            <v>2.5804053154832087</v>
          </cell>
          <cell r="X43">
            <v>2.5588872052304845</v>
          </cell>
          <cell r="Y43">
            <v>2.6418956863150549</v>
          </cell>
          <cell r="Z43">
            <v>2.601162052372048</v>
          </cell>
          <cell r="AA43">
            <v>2.6055416172682175</v>
          </cell>
          <cell r="AD43">
            <v>2.4113437656594092</v>
          </cell>
          <cell r="AE43">
            <v>1.8264122044640623</v>
          </cell>
          <cell r="AF43">
            <v>1.8264122044640623</v>
          </cell>
          <cell r="AG43">
            <v>1.8264122044640623</v>
          </cell>
          <cell r="AH43">
            <v>1.8264122044640623</v>
          </cell>
          <cell r="AK43">
            <v>2.0864497771349351</v>
          </cell>
          <cell r="AL43">
            <v>2.7854107817844942</v>
          </cell>
          <cell r="AM43">
            <v>2.8657071345379874</v>
          </cell>
          <cell r="AN43">
            <v>2.7208166590298273</v>
          </cell>
          <cell r="AO43">
            <v>2.8657071345379874</v>
          </cell>
          <cell r="AP43">
            <v>2.9723013320796539</v>
          </cell>
        </row>
        <row r="44">
          <cell r="W44">
            <v>2.6407609958123608</v>
          </cell>
          <cell r="X44">
            <v>2.6182047695349322</v>
          </cell>
          <cell r="Y44">
            <v>2.7052430610815175</v>
          </cell>
          <cell r="Z44">
            <v>2.6625234651875047</v>
          </cell>
          <cell r="AA44">
            <v>2.6671157767675</v>
          </cell>
          <cell r="AD44">
            <v>2.4636699253742185</v>
          </cell>
          <cell r="AE44">
            <v>1.8534431050901303</v>
          </cell>
          <cell r="AF44">
            <v>1.8534431050901303</v>
          </cell>
          <cell r="AG44">
            <v>1.8534431050901303</v>
          </cell>
          <cell r="AH44">
            <v>1.8534431050901303</v>
          </cell>
          <cell r="AK44">
            <v>2.1242145181010774</v>
          </cell>
          <cell r="AL44">
            <v>2.8558816745636419</v>
          </cell>
          <cell r="AM44">
            <v>2.9402468959860157</v>
          </cell>
          <cell r="AN44">
            <v>2.7880573278277723</v>
          </cell>
          <cell r="AO44">
            <v>2.9402468959860157</v>
          </cell>
          <cell r="AP44">
            <v>3.0523314098008378</v>
          </cell>
        </row>
        <row r="45">
          <cell r="W45">
            <v>2.7025283955044119</v>
          </cell>
          <cell r="X45">
            <v>2.6788973742975215</v>
          </cell>
          <cell r="Y45">
            <v>2.7701093792001301</v>
          </cell>
          <cell r="Z45">
            <v>2.7253323937312781</v>
          </cell>
          <cell r="AA45">
            <v>2.7301450568040697</v>
          </cell>
          <cell r="AD45">
            <v>2.5171315627548392</v>
          </cell>
          <cell r="AE45">
            <v>1.8808740630454643</v>
          </cell>
          <cell r="AF45">
            <v>1.8808740630454643</v>
          </cell>
          <cell r="AG45">
            <v>1.8808740630454643</v>
          </cell>
          <cell r="AH45">
            <v>1.8808740630454643</v>
          </cell>
          <cell r="AK45">
            <v>2.162662800878707</v>
          </cell>
          <cell r="AL45">
            <v>2.9281354809301021</v>
          </cell>
          <cell r="AM45">
            <v>3.0167255073499217</v>
          </cell>
          <cell r="AN45">
            <v>2.8569597431184071</v>
          </cell>
          <cell r="AO45">
            <v>3.0167255073499217</v>
          </cell>
          <cell r="AP45">
            <v>3.1345163206376729</v>
          </cell>
        </row>
        <row r="46">
          <cell r="W46">
            <v>2.7657405346752602</v>
          </cell>
          <cell r="X46">
            <v>2.7409968943311123</v>
          </cell>
          <cell r="Y46">
            <v>2.8365310618945907</v>
          </cell>
          <cell r="Z46">
            <v>2.789622984899399</v>
          </cell>
          <cell r="AA46">
            <v>2.7946638447864633</v>
          </cell>
          <cell r="AD46">
            <v>2.571753317666619</v>
          </cell>
          <cell r="AE46">
            <v>1.9087109991785371</v>
          </cell>
          <cell r="AF46">
            <v>1.9087109991785371</v>
          </cell>
          <cell r="AG46">
            <v>1.9087109991785371</v>
          </cell>
          <cell r="AH46">
            <v>1.9087109991785371</v>
          </cell>
          <cell r="AK46">
            <v>2.2018069975746117</v>
          </cell>
          <cell r="AL46">
            <v>3.0022173085976336</v>
          </cell>
          <cell r="AM46">
            <v>3.0951933999555279</v>
          </cell>
          <cell r="AN46">
            <v>2.9275649723309427</v>
          </cell>
          <cell r="AO46">
            <v>3.0951933999555279</v>
          </cell>
          <cell r="AP46">
            <v>3.2189140840984303</v>
          </cell>
        </row>
        <row r="47">
          <cell r="W47">
            <v>2.8304312057813146</v>
          </cell>
          <cell r="X47">
            <v>2.8045359433386019</v>
          </cell>
          <cell r="Y47">
            <v>2.9045454036966993</v>
          </cell>
          <cell r="Z47">
            <v>2.8554301911131756</v>
          </cell>
          <cell r="AA47">
            <v>2.8607073407664569</v>
          </cell>
          <cell r="AD47">
            <v>2.6275603646599848</v>
          </cell>
          <cell r="AE47">
            <v>1.9369599219663796</v>
          </cell>
          <cell r="AF47">
            <v>1.9369599219663796</v>
          </cell>
          <cell r="AG47">
            <v>1.9369599219663796</v>
          </cell>
          <cell r="AH47">
            <v>1.9369599219663796</v>
          </cell>
          <cell r="AK47">
            <v>2.2416597042307123</v>
          </cell>
          <cell r="AL47">
            <v>3.0781734065051536</v>
          </cell>
          <cell r="AM47">
            <v>3.175702316895288</v>
          </cell>
          <cell r="AN47">
            <v>2.9999150978109745</v>
          </cell>
          <cell r="AO47">
            <v>3.175702316895288</v>
          </cell>
          <cell r="AP47">
            <v>3.3055842818835139</v>
          </cell>
        </row>
        <row r="48">
          <cell r="W48">
            <v>2.8966349916845395</v>
          </cell>
          <cell r="X48">
            <v>2.8695478910411341</v>
          </cell>
          <cell r="Y48">
            <v>2.9741905933865387</v>
          </cell>
          <cell r="Z48">
            <v>2.9227897893215355</v>
          </cell>
          <cell r="AA48">
            <v>2.9283115766434498</v>
          </cell>
          <cell r="AD48">
            <v>2.6845784245731066</v>
          </cell>
          <cell r="AE48">
            <v>1.965626928811482</v>
          </cell>
          <cell r="AF48">
            <v>1.965626928811482</v>
          </cell>
          <cell r="AG48">
            <v>1.965626928811482</v>
          </cell>
          <cell r="AH48">
            <v>1.965626928811482</v>
          </cell>
          <cell r="AK48">
            <v>2.282233744877288</v>
          </cell>
          <cell r="AL48">
            <v>3.1560511936897337</v>
          </cell>
          <cell r="AM48">
            <v>3.2583053471485837</v>
          </cell>
          <cell r="AN48">
            <v>3.0740532419025315</v>
          </cell>
          <cell r="AO48">
            <v>3.2583053471485837</v>
          </cell>
          <cell r="AP48">
            <v>3.3945880999479376</v>
          </cell>
        </row>
        <row r="49">
          <cell r="W49">
            <v>2.9643872841400407</v>
          </cell>
          <cell r="X49">
            <v>2.9360668807033585</v>
          </cell>
          <cell r="Y49">
            <v>3.045505735434761</v>
          </cell>
          <cell r="Z49">
            <v>2.9917384004516308</v>
          </cell>
          <cell r="AA49">
            <v>2.9975134358226878</v>
          </cell>
          <cell r="AD49">
            <v>2.7428337763863428</v>
          </cell>
          <cell r="AE49">
            <v>1.994718207357892</v>
          </cell>
          <cell r="AF49">
            <v>1.994718207357892</v>
          </cell>
          <cell r="AG49">
            <v>1.994718207357892</v>
          </cell>
          <cell r="AH49">
            <v>1.994718207357892</v>
          </cell>
          <cell r="AK49">
            <v>2.3235421756595671</v>
          </cell>
          <cell r="AL49">
            <v>3.2358992888900842</v>
          </cell>
          <cell r="AM49">
            <v>3.343056960589518</v>
          </cell>
          <cell r="AN49">
            <v>3.1500235926499873</v>
          </cell>
          <cell r="AO49">
            <v>3.343056960589518</v>
          </cell>
          <cell r="AP49">
            <v>3.4859883716963469</v>
          </cell>
        </row>
        <row r="50">
          <cell r="W50">
            <v>3.0337243027160761</v>
          </cell>
          <cell r="X50">
            <v>3.0041278470649431</v>
          </cell>
          <cell r="Y50">
            <v>3.1185308719590159</v>
          </cell>
          <cell r="Z50">
            <v>3.0623135093182849</v>
          </cell>
          <cell r="AA50">
            <v>3.0683506733380495</v>
          </cell>
          <cell r="AD50">
            <v>2.8023532693339264</v>
          </cell>
          <cell r="AE50">
            <v>2.0242400368267885</v>
          </cell>
          <cell r="AF50">
            <v>2.0242400368267885</v>
          </cell>
          <cell r="AG50">
            <v>2.0242400368267885</v>
          </cell>
          <cell r="AH50">
            <v>2.0242400368267885</v>
          </cell>
          <cell r="AK50">
            <v>2.3655982890390055</v>
          </cell>
          <cell r="AL50">
            <v>3.3177675408990033</v>
          </cell>
          <cell r="AM50">
            <v>3.4300130439052992</v>
          </cell>
          <cell r="AN50">
            <v>3.2278714301351545</v>
          </cell>
          <cell r="AO50">
            <v>3.4300130439052992</v>
          </cell>
          <cell r="AP50">
            <v>3.5798496223410798</v>
          </cell>
        </row>
        <row r="51">
          <cell r="W51">
            <v>3.1046831141566051</v>
          </cell>
          <cell r="X51">
            <v>3.0737665346877554</v>
          </cell>
          <cell r="Y51">
            <v>3.1933070052068491</v>
          </cell>
          <cell r="Z51">
            <v>3.1345534850031034</v>
          </cell>
          <cell r="AA51">
            <v>3.1408619364503743</v>
          </cell>
          <cell r="AD51">
            <v>2.8631643352784724</v>
          </cell>
          <cell r="AE51">
            <v>2.0541987893718252</v>
          </cell>
          <cell r="AF51">
            <v>2.0541987893718252</v>
          </cell>
          <cell r="AG51">
            <v>2.0541987893718252</v>
          </cell>
          <cell r="AH51">
            <v>2.0541987893718252</v>
          </cell>
          <cell r="AK51">
            <v>2.4084156180706113</v>
          </cell>
          <cell r="AL51">
            <v>3.4017070596837482</v>
          </cell>
          <cell r="AM51">
            <v>3.5192309374488926</v>
          </cell>
          <cell r="AN51">
            <v>3.3076431534652588</v>
          </cell>
          <cell r="AO51">
            <v>3.5192309374488926</v>
          </cell>
          <cell r="AP51">
            <v>3.6762381144545806</v>
          </cell>
        </row>
        <row r="52">
          <cell r="W52">
            <v>3.1773016521967281</v>
          </cell>
          <cell r="X52">
            <v>3.1450195167283521</v>
          </cell>
          <cell r="Y52">
            <v>3.2698761205776989</v>
          </cell>
          <cell r="Z52">
            <v>3.2084976017143267</v>
          </cell>
          <cell r="AA52">
            <v>3.2150867857325696</v>
          </cell>
          <cell r="AD52">
            <v>2.9252950013540153</v>
          </cell>
          <cell r="AE52">
            <v>2.0846009314545282</v>
          </cell>
          <cell r="AF52">
            <v>2.0846009314545282</v>
          </cell>
          <cell r="AG52">
            <v>2.0846009314545282</v>
          </cell>
          <cell r="AH52">
            <v>2.0846009314545282</v>
          </cell>
          <cell r="AK52">
            <v>2.4520079407576896</v>
          </cell>
          <cell r="AL52">
            <v>3.4877702482937472</v>
          </cell>
          <cell r="AM52">
            <v>3.6107694730502473</v>
          </cell>
          <cell r="AN52">
            <v>3.3893863084278766</v>
          </cell>
          <cell r="AO52">
            <v>3.6107694730502473</v>
          </cell>
          <cell r="AP52">
            <v>3.7752218947483258</v>
          </cell>
        </row>
        <row r="53">
          <cell r="W53">
            <v>3.2516187378416097</v>
          </cell>
          <cell r="X53">
            <v>3.2179242141456319</v>
          </cell>
          <cell r="Y53">
            <v>3.3482812101969111</v>
          </cell>
          <cell r="Z53">
            <v>3.2841860601387678</v>
          </cell>
          <cell r="AA53">
            <v>3.2910657166530015</v>
          </cell>
          <cell r="AD53">
            <v>2.9887739028833975</v>
          </cell>
          <cell r="AE53">
            <v>2.1154530252400554</v>
          </cell>
          <cell r="AF53">
            <v>2.1154530252400554</v>
          </cell>
          <cell r="AG53">
            <v>2.1154530252400554</v>
          </cell>
          <cell r="AH53">
            <v>2.1154530252400554</v>
          </cell>
          <cell r="AK53">
            <v>2.4963892844854039</v>
          </cell>
          <cell r="AL53">
            <v>3.5760108355755791</v>
          </cell>
          <cell r="AM53">
            <v>3.7046890128110266</v>
          </cell>
          <cell r="AN53">
            <v>3.4731496158293216</v>
          </cell>
          <cell r="AO53">
            <v>3.7046890128110266</v>
          </cell>
          <cell r="AP53">
            <v>3.8768708421112867</v>
          </cell>
        </row>
        <row r="54">
          <cell r="W54">
            <v>3.327674100119725</v>
          </cell>
          <cell r="X54">
            <v>3.292518915353742</v>
          </cell>
          <cell r="Y54">
            <v>3.4285662970550126</v>
          </cell>
          <cell r="Z54">
            <v>3.3616600092974411</v>
          </cell>
          <cell r="AA54">
            <v>3.3688401816689453</v>
          </cell>
          <cell r="AD54">
            <v>3.0536302965759674</v>
          </cell>
          <cell r="AE54">
            <v>2.1467617300136084</v>
          </cell>
          <cell r="AF54">
            <v>2.1467617300136084</v>
          </cell>
          <cell r="AG54">
            <v>2.1467617300136084</v>
          </cell>
          <cell r="AH54">
            <v>2.1467617300136084</v>
          </cell>
          <cell r="AK54">
            <v>2.5415739305345895</v>
          </cell>
          <cell r="AL54">
            <v>3.6664839097156414</v>
          </cell>
          <cell r="AM54">
            <v>3.8010514889084268</v>
          </cell>
          <cell r="AN54">
            <v>3.5589830005333694</v>
          </cell>
          <cell r="AO54">
            <v>3.8010514889084268</v>
          </cell>
          <cell r="AP54">
            <v>3.9812567169418416</v>
          </cell>
        </row>
        <row r="55">
          <cell r="W55">
            <v>3.4055083973215252</v>
          </cell>
          <cell r="X55">
            <v>3.3688427963305569</v>
          </cell>
          <cell r="Y55">
            <v>3.5107764597257978</v>
          </cell>
          <cell r="Z55">
            <v>3.4409615689167676</v>
          </cell>
          <cell r="AA55">
            <v>3.448452612842146</v>
          </cell>
          <cell r="AD55">
            <v>3.1198940740116661</v>
          </cell>
          <cell r="AE55">
            <v>2.1785338036178099</v>
          </cell>
          <cell r="AF55">
            <v>2.1785338036178099</v>
          </cell>
          <cell r="AG55">
            <v>2.1785338036178099</v>
          </cell>
          <cell r="AH55">
            <v>2.1785338036178099</v>
          </cell>
          <cell r="AK55">
            <v>2.5875764186772656</v>
          </cell>
          <cell r="AL55">
            <v>3.759245952631447</v>
          </cell>
          <cell r="AM55">
            <v>3.8999204444343327</v>
          </cell>
          <cell r="AN55">
            <v>3.6469376212176279</v>
          </cell>
          <cell r="AO55">
            <v>3.8999204444343327</v>
          </cell>
          <cell r="AP55">
            <v>4.0884532118079626</v>
          </cell>
        </row>
        <row r="56">
          <cell r="W56">
            <v>3.4851632387348759</v>
          </cell>
          <cell r="X56">
            <v>3.4469359411922955</v>
          </cell>
          <cell r="Y56">
            <v>3.5949578576771031</v>
          </cell>
          <cell r="Z56">
            <v>3.5221338523275141</v>
          </cell>
          <cell r="AA56">
            <v>3.5299464449888314</v>
          </cell>
          <cell r="AD56">
            <v>3.1875957754177193</v>
          </cell>
          <cell r="AE56">
            <v>2.2107761039113534</v>
          </cell>
          <cell r="AF56">
            <v>2.2107761039113534</v>
          </cell>
          <cell r="AG56">
            <v>2.2107761039113534</v>
          </cell>
          <cell r="AH56">
            <v>2.2107761039113534</v>
          </cell>
          <cell r="AK56">
            <v>2.6344115518553242</v>
          </cell>
          <cell r="AL56">
            <v>3.8543548752330228</v>
          </cell>
          <cell r="AM56">
            <v>4.0013610752967361</v>
          </cell>
          <cell r="AN56">
            <v>3.7370659008652907</v>
          </cell>
          <cell r="AO56">
            <v>4.0013610752967361</v>
          </cell>
          <cell r="AP56">
            <v>4.1985360034714452</v>
          </cell>
        </row>
        <row r="57">
          <cell r="W57">
            <v>3.5666812068888847</v>
          </cell>
          <cell r="X57">
            <v>3.5268393632450743</v>
          </cell>
          <cell r="Y57">
            <v>3.6811577571884846</v>
          </cell>
          <cell r="Z57">
            <v>3.6052209899039203</v>
          </cell>
          <cell r="AA57">
            <v>3.6133661393768075</v>
          </cell>
          <cell r="AD57">
            <v>3.2567666037442837</v>
          </cell>
          <cell r="AE57">
            <v>2.2434955902492413</v>
          </cell>
          <cell r="AF57">
            <v>2.2434955902492413</v>
          </cell>
          <cell r="AG57">
            <v>2.2434955902492413</v>
          </cell>
          <cell r="AH57">
            <v>2.2434955902492413</v>
          </cell>
          <cell r="AK57">
            <v>2.6820944009439054</v>
          </cell>
          <cell r="AL57">
            <v>3.9518700535764184</v>
          </cell>
          <cell r="AM57">
            <v>4.1054402732110518</v>
          </cell>
          <cell r="AN57">
            <v>3.8294215580104427</v>
          </cell>
          <cell r="AO57">
            <v>4.1054402732110518</v>
          </cell>
          <cell r="AP57">
            <v>4.3115828063129022</v>
          </cell>
        </row>
        <row r="58">
          <cell r="W58">
            <v>3.6501058803180157</v>
          </cell>
          <cell r="X58">
            <v>3.6085950265244584</v>
          </cell>
          <cell r="Y58">
            <v>3.7694245578903502</v>
          </cell>
          <cell r="Z58">
            <v>3.690268153055754</v>
          </cell>
          <cell r="AA58">
            <v>3.6987572079825601</v>
          </cell>
          <cell r="AD58">
            <v>3.3274384390455345</v>
          </cell>
          <cell r="AE58">
            <v>2.2766993249849299</v>
          </cell>
          <cell r="AF58">
            <v>2.2766993249849299</v>
          </cell>
          <cell r="AG58">
            <v>2.2766993249849299</v>
          </cell>
          <cell r="AH58">
            <v>2.2766993249849299</v>
          </cell>
          <cell r="AK58">
            <v>2.7306403096009899</v>
          </cell>
          <cell r="AL58">
            <v>4.0518523659319019</v>
          </cell>
          <cell r="AM58">
            <v>4.2122266698096764</v>
          </cell>
          <cell r="AN58">
            <v>3.9240596387555473</v>
          </cell>
          <cell r="AO58">
            <v>4.2122266698096764</v>
          </cell>
          <cell r="AP58">
            <v>4.4276734271952449</v>
          </cell>
        </row>
        <row r="59">
          <cell r="W59">
            <v>3.7354818568586543</v>
          </cell>
          <cell r="X59">
            <v>3.692245867834322</v>
          </cell>
          <cell r="Y59">
            <v>3.8598078199394452</v>
          </cell>
          <cell r="Z59">
            <v>3.777321578786339</v>
          </cell>
          <cell r="AA59">
            <v>3.7861662383216039</v>
          </cell>
          <cell r="AD59">
            <v>3.3996438531728224</v>
          </cell>
          <cell r="AE59">
            <v>2.3103944749947067</v>
          </cell>
          <cell r="AF59">
            <v>2.3103944749947067</v>
          </cell>
          <cell r="AG59">
            <v>2.3103944749947067</v>
          </cell>
          <cell r="AH59">
            <v>2.3103944749947067</v>
          </cell>
          <cell r="AK59">
            <v>2.7800648992047678</v>
          </cell>
          <cell r="AL59">
            <v>4.1543642307899793</v>
          </cell>
          <cell r="AM59">
            <v>4.3217906818988796</v>
          </cell>
          <cell r="AN59">
            <v>4.0210365495801925</v>
          </cell>
          <cell r="AO59">
            <v>4.3217906818988796</v>
          </cell>
          <cell r="AP59">
            <v>4.5468898218043767</v>
          </cell>
        </row>
        <row r="60">
          <cell r="W60">
            <v>3.8228547774905781</v>
          </cell>
          <cell r="X60">
            <v>3.7778358192965893</v>
          </cell>
          <cell r="Y60">
            <v>3.9523582918459534</v>
          </cell>
          <cell r="Z60">
            <v>3.8664285948299089</v>
          </cell>
          <cell r="AA60">
            <v>3.8756409188656202</v>
          </cell>
          <cell r="AD60">
            <v>3.4734161247866724</v>
          </cell>
          <cell r="AE60">
            <v>2.3445883132246284</v>
          </cell>
          <cell r="AF60">
            <v>2.3445883132246284</v>
          </cell>
          <cell r="AG60">
            <v>2.3445883132246284</v>
          </cell>
          <cell r="AH60">
            <v>2.3445883132246284</v>
          </cell>
          <cell r="AK60">
            <v>2.8303840738803743</v>
          </cell>
          <cell r="AL60">
            <v>4.2594696458289656</v>
          </cell>
          <cell r="AM60">
            <v>4.4342045578928726</v>
          </cell>
          <cell r="AN60">
            <v>4.1204100909606556</v>
          </cell>
          <cell r="AO60">
            <v>4.4342045578928726</v>
          </cell>
          <cell r="AP60">
            <v>4.6693161525068767</v>
          </cell>
        </row>
        <row r="61">
          <cell r="W61">
            <v>3.9122713507360829</v>
          </cell>
          <cell r="X61">
            <v>3.8654098314237038</v>
          </cell>
          <cell r="Y61">
            <v>4.0471279389678356</v>
          </cell>
          <cell r="Z61">
            <v>3.9576376453819466</v>
          </cell>
          <cell r="AA61">
            <v>3.9672300650602526</v>
          </cell>
          <cell r="AD61">
            <v>3.548789254694543</v>
          </cell>
          <cell r="AE61">
            <v>2.3792882202603529</v>
          </cell>
          <cell r="AF61">
            <v>2.3792882202603529</v>
          </cell>
          <cell r="AG61">
            <v>2.3792882202603529</v>
          </cell>
          <cell r="AH61">
            <v>2.3792882202603529</v>
          </cell>
          <cell r="AK61">
            <v>2.8816140256176093</v>
          </cell>
          <cell r="AL61">
            <v>4.3672342278684386</v>
          </cell>
          <cell r="AM61">
            <v>4.549542425455666</v>
          </cell>
          <cell r="AN61">
            <v>4.2222394918203179</v>
          </cell>
          <cell r="AO61">
            <v>4.549542425455666</v>
          </cell>
          <cell r="AP61">
            <v>4.7950388477655181</v>
          </cell>
        </row>
        <row r="62">
          <cell r="W62">
            <v>4.0037793776298001</v>
          </cell>
          <cell r="X62">
            <v>3.9550138967259367</v>
          </cell>
          <cell r="Y62">
            <v>4.144169972688406</v>
          </cell>
          <cell r="Z62">
            <v>4.0509983174365072</v>
          </cell>
          <cell r="AA62">
            <v>4.0609836459577568</v>
          </cell>
          <cell r="AD62">
            <v>3.6257979815214147</v>
          </cell>
          <cell r="AE62">
            <v>2.414501685920206</v>
          </cell>
          <cell r="AF62">
            <v>2.414501685920206</v>
          </cell>
          <cell r="AG62">
            <v>2.414501685920206</v>
          </cell>
          <cell r="AH62">
            <v>2.414501685920206</v>
          </cell>
          <cell r="AK62">
            <v>2.9337712394812878</v>
          </cell>
          <cell r="AL62">
            <v>4.4777252538335102</v>
          </cell>
          <cell r="AM62">
            <v>4.6678803403821414</v>
          </cell>
          <cell r="AN62">
            <v>4.3265854448314727</v>
          </cell>
          <cell r="AO62">
            <v>4.6678803403821414</v>
          </cell>
          <cell r="AP62">
            <v>4.9241466631545689</v>
          </cell>
        </row>
        <row r="63">
          <cell r="W63">
            <v>4.0974277772725607</v>
          </cell>
          <cell r="X63">
            <v>4.0466950738659406</v>
          </cell>
          <cell r="Y63">
            <v>4.2435388802935288</v>
          </cell>
          <cell r="Z63">
            <v>4.1465613677448347</v>
          </cell>
          <cell r="AA63">
            <v>4.1569528114790302</v>
          </cell>
          <cell r="AD63">
            <v>3.7044777977204295</v>
          </cell>
          <cell r="AE63">
            <v>2.450236310871825</v>
          </cell>
          <cell r="AF63">
            <v>2.450236310871825</v>
          </cell>
          <cell r="AG63">
            <v>2.450236310871825</v>
          </cell>
          <cell r="AH63">
            <v>2.450236310871825</v>
          </cell>
          <cell r="AK63">
            <v>2.9868724989158992</v>
          </cell>
          <cell r="AL63">
            <v>4.5910117027554982</v>
          </cell>
          <cell r="AM63">
            <v>4.7892963367505637</v>
          </cell>
          <cell r="AN63">
            <v>4.4335101425895562</v>
          </cell>
          <cell r="AO63">
            <v>4.7892963367505637</v>
          </cell>
          <cell r="AP63">
            <v>5.056730744017945</v>
          </cell>
        </row>
        <row r="64">
          <cell r="W64">
            <v>4.1932666129829661</v>
          </cell>
          <cell r="X64">
            <v>4.1405015123732269</v>
          </cell>
          <cell r="Y64">
            <v>4.3452904555652072</v>
          </cell>
          <cell r="Z64">
            <v>4.2443787504099353</v>
          </cell>
          <cell r="AA64">
            <v>4.2551899203199026</v>
          </cell>
          <cell r="AD64">
            <v>3.784864965930963</v>
          </cell>
          <cell r="AE64">
            <v>2.4864998082727281</v>
          </cell>
          <cell r="AF64">
            <v>2.4864998082727281</v>
          </cell>
          <cell r="AG64">
            <v>2.4864998082727281</v>
          </cell>
          <cell r="AH64">
            <v>2.4864998082727281</v>
          </cell>
          <cell r="AK64">
            <v>3.0409348911462768</v>
          </cell>
          <cell r="AL64">
            <v>4.7071642988352123</v>
          </cell>
          <cell r="AM64">
            <v>4.9138704783796099</v>
          </cell>
          <cell r="AN64">
            <v>4.5430773146813692</v>
          </cell>
          <cell r="AO64">
            <v>4.9138704783796099</v>
          </cell>
          <cell r="AP64">
            <v>5.1928846898144512</v>
          </cell>
        </row>
        <row r="65">
          <cell r="W65">
            <v>4.2913471190606378</v>
          </cell>
          <cell r="X65">
            <v>4.2364824779315509</v>
          </cell>
          <cell r="Y65">
            <v>4.4494818301087493</v>
          </cell>
          <cell r="Z65">
            <v>4.3445036451321055</v>
          </cell>
          <cell r="AA65">
            <v>4.3557485685169022</v>
          </cell>
          <cell r="AD65">
            <v>3.8669965356916647</v>
          </cell>
          <cell r="AE65">
            <v>2.5233000054351646</v>
          </cell>
          <cell r="AF65">
            <v>2.5233000054351646</v>
          </cell>
          <cell r="AG65">
            <v>2.5233000054351646</v>
          </cell>
          <cell r="AH65">
            <v>2.5233000054351646</v>
          </cell>
          <cell r="AK65">
            <v>3.0959758126760244</v>
          </cell>
          <cell r="AL65">
            <v>4.8262555555957434</v>
          </cell>
          <cell r="AM65">
            <v>5.0416849116238422</v>
          </cell>
          <cell r="AN65">
            <v>4.6553522656693831</v>
          </cell>
          <cell r="AO65">
            <v>5.0416849116238422</v>
          </cell>
          <cell r="AP65">
            <v>5.3327046201955408</v>
          </cell>
        </row>
        <row r="66">
          <cell r="W66">
            <v>4.3917217281754661</v>
          </cell>
          <cell r="X66">
            <v>4.3346883782524825</v>
          </cell>
          <cell r="Y66">
            <v>4.5561715054310969</v>
          </cell>
          <cell r="Z66">
            <v>4.4469904861207716</v>
          </cell>
          <cell r="AA66">
            <v>4.4586836186880934</v>
          </cell>
          <cell r="AD66">
            <v>3.9509103605161737</v>
          </cell>
          <cell r="AE66">
            <v>2.560644845515605</v>
          </cell>
          <cell r="AF66">
            <v>2.560644845515605</v>
          </cell>
          <cell r="AG66">
            <v>2.560644845515605</v>
          </cell>
          <cell r="AH66">
            <v>2.560644845515605</v>
          </cell>
          <cell r="AK66">
            <v>3.1520129748854604</v>
          </cell>
          <cell r="AL66">
            <v>4.9483598211523159</v>
          </cell>
          <cell r="AM66">
            <v>5.1728239195424424</v>
          </cell>
          <cell r="AN66">
            <v>4.7704019140147649</v>
          </cell>
          <cell r="AO66">
            <v>5.1728239195424424</v>
          </cell>
          <cell r="AP66">
            <v>5.4762892428622338</v>
          </cell>
        </row>
        <row r="67">
          <cell r="W67">
            <v>4.4944440993974899</v>
          </cell>
          <cell r="X67">
            <v>4.4351707895487538</v>
          </cell>
          <cell r="Y67">
            <v>4.6654193857883239</v>
          </cell>
          <cell r="Z67">
            <v>4.5518949916883606</v>
          </cell>
          <cell r="AA67">
            <v>4.5640512299649307</v>
          </cell>
          <cell r="AD67">
            <v>4.0366451153393745</v>
          </cell>
          <cell r="AE67">
            <v>2.5985423892292361</v>
          </cell>
          <cell r="AF67">
            <v>2.5985423892292361</v>
          </cell>
          <cell r="AG67">
            <v>2.5985423892292361</v>
          </cell>
          <cell r="AH67">
            <v>2.5985423892292361</v>
          </cell>
          <cell r="AK67">
            <v>3.2090644097308871</v>
          </cell>
          <cell r="AL67">
            <v>5.0735533246274693</v>
          </cell>
          <cell r="AM67">
            <v>5.3073739774769262</v>
          </cell>
          <cell r="AN67">
            <v>4.8882948319623214</v>
          </cell>
          <cell r="AO67">
            <v>5.3073739774769262</v>
          </cell>
          <cell r="AP67">
            <v>5.6237399232491052</v>
          </cell>
        </row>
        <row r="68">
          <cell r="W68">
            <v>4.5995691468823976</v>
          </cell>
          <cell r="X68">
            <v>4.537982483621283</v>
          </cell>
          <cell r="Y68">
            <v>4.7772868118207565</v>
          </cell>
          <cell r="Z68">
            <v>4.6592741945422889</v>
          </cell>
          <cell r="AA68">
            <v>4.6719088886314619</v>
          </cell>
          <cell r="AD68">
            <v>4.1242403143422388</v>
          </cell>
          <cell r="AE68">
            <v>2.6370008165898287</v>
          </cell>
          <cell r="AF68">
            <v>2.6370008165898287</v>
          </cell>
          <cell r="AG68">
            <v>2.6370008165898287</v>
          </cell>
          <cell r="AH68">
            <v>2.6370008165898287</v>
          </cell>
          <cell r="AK68">
            <v>3.2671484755470162</v>
          </cell>
          <cell r="AL68">
            <v>5.2019142237405447</v>
          </cell>
          <cell r="AM68">
            <v>5.4454238100744865</v>
          </cell>
          <cell r="AN68">
            <v>5.0091012864111439</v>
          </cell>
          <cell r="AO68">
            <v>5.4454238100744865</v>
          </cell>
          <cell r="AP68">
            <v>5.7751607560845324</v>
          </cell>
        </row>
        <row r="69">
          <cell r="W69">
            <v>4.707153069227977</v>
          </cell>
          <cell r="X69">
            <v>4.6431774555741079</v>
          </cell>
          <cell r="Y69">
            <v>4.8918365949945946</v>
          </cell>
          <cell r="Z69">
            <v>4.7691864727915414</v>
          </cell>
          <cell r="AA69">
            <v>4.7823154394876006</v>
          </cell>
          <cell r="AD69">
            <v>4.2137363291634653</v>
          </cell>
          <cell r="AE69">
            <v>2.676028428675358</v>
          </cell>
          <cell r="AF69">
            <v>2.676028428675358</v>
          </cell>
          <cell r="AG69">
            <v>2.676028428675358</v>
          </cell>
          <cell r="AH69">
            <v>2.676028428675358</v>
          </cell>
          <cell r="AK69">
            <v>3.3262838629544174</v>
          </cell>
          <cell r="AL69">
            <v>5.3335226536011806</v>
          </cell>
          <cell r="AM69">
            <v>5.5870644497945694</v>
          </cell>
          <cell r="AN69">
            <v>5.1328932807952974</v>
          </cell>
          <cell r="AO69">
            <v>5.5870644497945694</v>
          </cell>
          <cell r="AP69">
            <v>5.930658638877726</v>
          </cell>
        </row>
        <row r="70">
          <cell r="W70">
            <v>4.8172533795172194</v>
          </cell>
          <cell r="X70">
            <v>4.7508109521717712</v>
          </cell>
          <cell r="Y70">
            <v>5.0091330528693749</v>
          </cell>
          <cell r="Z70">
            <v>4.8816915816846942</v>
          </cell>
          <cell r="AA70">
            <v>4.8953311179535719</v>
          </cell>
          <cell r="AD70">
            <v>4.3051744075063123</v>
          </cell>
          <cell r="AE70">
            <v>2.715633649419753</v>
          </cell>
          <cell r="AF70">
            <v>2.715633649419753</v>
          </cell>
          <cell r="AG70">
            <v>2.715633649419753</v>
          </cell>
          <cell r="AH70">
            <v>2.715633649419753</v>
          </cell>
          <cell r="AK70">
            <v>3.3864896008738925</v>
          </cell>
          <cell r="AL70">
            <v>5.4684607767372908</v>
          </cell>
          <cell r="AM70">
            <v>5.7323892969372592</v>
          </cell>
          <cell r="AN70">
            <v>5.2597445979995303</v>
          </cell>
          <cell r="AO70">
            <v>5.7323892969372592</v>
          </cell>
          <cell r="AP70">
            <v>6.0903433473844188</v>
          </cell>
        </row>
        <row r="71">
          <cell r="W71">
            <v>4.929928936064127</v>
          </cell>
          <cell r="X71">
            <v>4.860939500854065</v>
          </cell>
          <cell r="Y71">
            <v>5.1292420452110772</v>
          </cell>
          <cell r="Z71">
            <v>4.9968506860966357</v>
          </cell>
          <cell r="AA71">
            <v>5.011017582933051</v>
          </cell>
          <cell r="AD71">
            <v>4.3985966921491997</v>
          </cell>
          <cell r="AE71">
            <v>2.7558250274311655</v>
          </cell>
          <cell r="AF71">
            <v>2.7558250274311655</v>
          </cell>
          <cell r="AG71">
            <v>2.7558250274311655</v>
          </cell>
          <cell r="AH71">
            <v>2.7558250274311655</v>
          </cell>
          <cell r="AK71">
            <v>3.44778506264971</v>
          </cell>
          <cell r="AL71">
            <v>5.6068128343887444</v>
          </cell>
          <cell r="AM71">
            <v>5.8814941812330588</v>
          </cell>
          <cell r="AN71">
            <v>5.3897308443355749</v>
          </cell>
          <cell r="AO71">
            <v>5.8814941812330588</v>
          </cell>
          <cell r="AP71">
            <v>6.2543276131044898</v>
          </cell>
        </row>
        <row r="72">
          <cell r="W72">
            <v>5.0452399738786671</v>
          </cell>
          <cell r="X72">
            <v>4.9736209394233635</v>
          </cell>
          <cell r="Y72">
            <v>5.2522310109711485</v>
          </cell>
          <cell r="Z72">
            <v>5.1147263937816554</v>
          </cell>
          <cell r="AA72">
            <v>5.1294379504529246</v>
          </cell>
          <cell r="AD72">
            <v>4.4940462403688377</v>
          </cell>
          <cell r="AE72">
            <v>2.7966112378371468</v>
          </cell>
          <cell r="AF72">
            <v>2.7966112378371468</v>
          </cell>
          <cell r="AG72">
            <v>2.7966112378371468</v>
          </cell>
          <cell r="AH72">
            <v>2.7966112378371468</v>
          </cell>
          <cell r="AK72">
            <v>3.5101899722836696</v>
          </cell>
          <cell r="AL72">
            <v>5.74866519909878</v>
          </cell>
          <cell r="AM72">
            <v>6.0344774250346829</v>
          </cell>
          <cell r="AN72">
            <v>5.5229294946052558</v>
          </cell>
          <cell r="AO72">
            <v>6.0344774250346829</v>
          </cell>
          <cell r="AP72">
            <v>6.4227272028662341</v>
          </cell>
        </row>
        <row r="73">
          <cell r="W73">
            <v>5.163248136867689</v>
          </cell>
          <cell r="X73">
            <v>5.0889144464201364</v>
          </cell>
          <cell r="Y73">
            <v>5.3781690061522145</v>
          </cell>
          <cell r="Z73">
            <v>5.2353827894109646</v>
          </cell>
          <cell r="AA73">
            <v>5.2506568280980277</v>
          </cell>
          <cell r="AD73">
            <v>4.591567043784841</v>
          </cell>
          <cell r="AE73">
            <v>2.8380010841571366</v>
          </cell>
          <cell r="AF73">
            <v>2.8380010841571366</v>
          </cell>
          <cell r="AG73">
            <v>2.8380010841571366</v>
          </cell>
          <cell r="AH73">
            <v>2.8380010841571366</v>
          </cell>
          <cell r="AK73">
            <v>3.5737244107820039</v>
          </cell>
          <cell r="AL73">
            <v>5.894106428635979</v>
          </cell>
          <cell r="AM73">
            <v>6.1914399081525247</v>
          </cell>
          <cell r="AN73">
            <v>5.6594199382772574</v>
          </cell>
          <cell r="AO73">
            <v>6.1914399081525247</v>
          </cell>
          <cell r="AP73">
            <v>6.5956610005534637</v>
          </cell>
        </row>
        <row r="74">
          <cell r="W74">
            <v>5.2840165107890247</v>
          </cell>
          <cell r="X74">
            <v>5.2068805722026017</v>
          </cell>
          <cell r="Y74">
            <v>5.5071267425817325</v>
          </cell>
          <cell r="Z74">
            <v>5.3588854694131696</v>
          </cell>
          <cell r="AA74">
            <v>5.37474035025964</v>
          </cell>
          <cell r="AD74">
            <v>4.6912040486349724</v>
          </cell>
          <cell r="AE74">
            <v>2.8800035002026623</v>
          </cell>
          <cell r="AF74">
            <v>2.8800035002026623</v>
          </cell>
          <cell r="AG74">
            <v>2.8800035002026623</v>
          </cell>
          <cell r="AH74">
            <v>2.8800035002026623</v>
          </cell>
          <cell r="AK74">
            <v>3.638408822617158</v>
          </cell>
          <cell r="AL74">
            <v>6.0432273212804688</v>
          </cell>
          <cell r="AM74">
            <v>6.3524851343765567</v>
          </cell>
          <cell r="AN74">
            <v>5.7992835268050777</v>
          </cell>
          <cell r="AO74">
            <v>6.3524851343765567</v>
          </cell>
          <cell r="AP74">
            <v>6.7732510910331358</v>
          </cell>
        </row>
        <row r="75">
          <cell r="W75">
            <v>5.4076096569763799</v>
          </cell>
          <cell r="X75">
            <v>5.3275812707468306</v>
          </cell>
          <cell r="Y75">
            <v>5.639176627615357</v>
          </cell>
          <cell r="Z75">
            <v>5.4853015776366263</v>
          </cell>
          <cell r="AA75">
            <v>5.501756214216976</v>
          </cell>
          <cell r="AD75">
            <v>4.7930031764903509</v>
          </cell>
          <cell r="AE75">
            <v>2.9226275520056615</v>
          </cell>
          <cell r="AF75">
            <v>2.9226275520056615</v>
          </cell>
          <cell r="AG75">
            <v>2.9226275520056615</v>
          </cell>
          <cell r="AH75">
            <v>2.9226275520056615</v>
          </cell>
          <cell r="AK75">
            <v>3.7042640223065284</v>
          </cell>
          <cell r="AL75">
            <v>6.1961209725088651</v>
          </cell>
          <cell r="AM75">
            <v>6.5177192997285287</v>
          </cell>
          <cell r="AN75">
            <v>5.9426036221143743</v>
          </cell>
          <cell r="AO75">
            <v>6.5177192997285287</v>
          </cell>
          <cell r="AP75">
            <v>6.9556228463427514</v>
          </cell>
        </row>
        <row r="76">
          <cell r="W76">
            <v>5.5340936468530577</v>
          </cell>
          <cell r="X76">
            <v>5.4510799321840127</v>
          </cell>
          <cell r="Y76">
            <v>5.7743928047923179</v>
          </cell>
          <cell r="Z76">
            <v>5.6146998418530742</v>
          </cell>
          <cell r="AA76">
            <v>5.6317737170713515</v>
          </cell>
          <cell r="AD76">
            <v>4.8970113454201911</v>
          </cell>
          <cell r="AE76">
            <v>2.9658824397753452</v>
          </cell>
          <cell r="AF76">
            <v>2.9658824397753452</v>
          </cell>
          <cell r="AG76">
            <v>2.9658824397753452</v>
          </cell>
          <cell r="AH76">
            <v>2.9658824397753452</v>
          </cell>
          <cell r="AK76">
            <v>3.7713112011102767</v>
          </cell>
          <cell r="AL76">
            <v>6.3528828331133393</v>
          </cell>
          <cell r="AM76">
            <v>6.6872513624894712</v>
          </cell>
          <cell r="AN76">
            <v>6.0894656462885948</v>
          </cell>
          <cell r="AO76">
            <v>6.6872513624894712</v>
          </cell>
          <cell r="AP76">
            <v>7.142905014198381</v>
          </cell>
        </row>
        <row r="77">
          <cell r="W77">
            <v>5.6635360972529512</v>
          </cell>
          <cell r="X77">
            <v>5.5774414160919701</v>
          </cell>
          <cell r="Y77">
            <v>5.9128511954656284</v>
          </cell>
          <cell r="Z77">
            <v>5.7471506111223887</v>
          </cell>
          <cell r="AA77">
            <v>5.7648637935531815</v>
          </cell>
          <cell r="AD77">
            <v>5.003276491615809</v>
          </cell>
          <cell r="AE77">
            <v>3.0097774998840201</v>
          </cell>
          <cell r="AF77">
            <v>3.0097774998840201</v>
          </cell>
          <cell r="AG77">
            <v>3.0097774998840201</v>
          </cell>
          <cell r="AH77">
            <v>3.0097774998840201</v>
          </cell>
          <cell r="AK77">
            <v>3.8395719338503729</v>
          </cell>
          <cell r="AL77">
            <v>6.5136107687911071</v>
          </cell>
          <cell r="AM77">
            <v>6.8611931150486809</v>
          </cell>
          <cell r="AN77">
            <v>6.2399571324825072</v>
          </cell>
          <cell r="AO77">
            <v>6.8611931150486809</v>
          </cell>
          <cell r="AP77">
            <v>7.3352298088857895</v>
          </cell>
        </row>
        <row r="78">
          <cell r="W78">
            <v>5.7960062065676974</v>
          </cell>
          <cell r="X78">
            <v>5.7067320855583983</v>
          </cell>
          <cell r="Y78">
            <v>6.0546295414305034</v>
          </cell>
          <cell r="Z78">
            <v>5.8827258940387654</v>
          </cell>
          <cell r="AA78">
            <v>5.9010990547224305</v>
          </cell>
          <cell r="AD78">
            <v>5.1118475914838717</v>
          </cell>
          <cell r="AE78">
            <v>3.0543222068823037</v>
          </cell>
          <cell r="AF78">
            <v>3.0543222068823037</v>
          </cell>
          <cell r="AG78">
            <v>3.0543222068823037</v>
          </cell>
          <cell r="AH78">
            <v>3.0543222068823037</v>
          </cell>
          <cell r="AK78">
            <v>3.9090681858530645</v>
          </cell>
          <cell r="AL78">
            <v>6.6784051212415223</v>
          </cell>
          <cell r="AM78">
            <v>7.0396592576215635</v>
          </cell>
          <cell r="AN78">
            <v>6.3941677770939824</v>
          </cell>
          <cell r="AO78">
            <v>7.0396592576215635</v>
          </cell>
          <cell r="AP78">
            <v>7.5327330045988354</v>
          </cell>
        </row>
        <row r="79">
          <cell r="W79">
            <v>5.9315747917393162</v>
          </cell>
          <cell r="X79">
            <v>5.8390198420337276</v>
          </cell>
          <cell r="Y79">
            <v>6.1998074485749237</v>
          </cell>
          <cell r="Z79">
            <v>6.0214993978791398</v>
          </cell>
          <cell r="AA79">
            <v>6.040553827583631</v>
          </cell>
          <cell r="AD79">
            <v>5.2227746842190719</v>
          </cell>
          <cell r="AE79">
            <v>3.0995261755441619</v>
          </cell>
          <cell r="AF79">
            <v>3.0995261755441619</v>
          </cell>
          <cell r="AG79">
            <v>3.0995261755441619</v>
          </cell>
          <cell r="AH79">
            <v>3.0995261755441619</v>
          </cell>
          <cell r="AK79">
            <v>3.9798223200170049</v>
          </cell>
          <cell r="AL79">
            <v>6.8473687708089326</v>
          </cell>
          <cell r="AM79">
            <v>7.2227674738849519</v>
          </cell>
          <cell r="AN79">
            <v>6.5521894932251152</v>
          </cell>
          <cell r="AO79">
            <v>7.2227674738849519</v>
          </cell>
          <cell r="AP79">
            <v>7.7355540312910298</v>
          </cell>
        </row>
        <row r="80">
          <cell r="W80">
            <v>6.0703143261180985</v>
          </cell>
          <cell r="X80">
            <v>5.9743741609919114</v>
          </cell>
          <cell r="Y80">
            <v>6.3484664315768535</v>
          </cell>
          <cell r="Z80">
            <v>6.163546568675109</v>
          </cell>
          <cell r="AA80">
            <v>6.1833041956370876</v>
          </cell>
          <cell r="AD80">
            <v>5.3361088948666255</v>
          </cell>
          <cell r="AE80">
            <v>3.1453991629422156</v>
          </cell>
          <cell r="AF80">
            <v>3.1453991629422156</v>
          </cell>
          <cell r="AG80">
            <v>3.1453991629422156</v>
          </cell>
          <cell r="AH80">
            <v>3.1453991629422156</v>
          </cell>
          <cell r="AK80">
            <v>4.0518571040093123</v>
          </cell>
          <cell r="AL80">
            <v>7.0206072007103986</v>
          </cell>
          <cell r="AM80">
            <v>7.4106385085797664</v>
          </cell>
          <cell r="AN80">
            <v>6.7141164654645538</v>
          </cell>
          <cell r="AO80">
            <v>7.4106385085797664</v>
          </cell>
          <cell r="AP80">
            <v>7.9438360731079287</v>
          </cell>
        </row>
        <row r="81">
          <cell r="W81">
            <v>6.2122989782060012</v>
          </cell>
          <cell r="X81">
            <v>6.1128661284178651</v>
          </cell>
          <cell r="Y81">
            <v>6.5006899596732035</v>
          </cell>
          <cell r="Z81">
            <v>6.3089446322301548</v>
          </cell>
          <cell r="AA81">
            <v>6.3294280403883834</v>
          </cell>
          <cell r="AD81">
            <v>5.4519024578852315</v>
          </cell>
          <cell r="AE81">
            <v>3.1919510705537602</v>
          </cell>
          <cell r="AF81">
            <v>3.1919510705537602</v>
          </cell>
          <cell r="AG81">
            <v>3.1919510705537602</v>
          </cell>
          <cell r="AH81">
            <v>3.1919510705537602</v>
          </cell>
          <cell r="AK81">
            <v>4.1251957175918808</v>
          </cell>
          <cell r="AL81">
            <v>7.1982285628883718</v>
          </cell>
          <cell r="AM81">
            <v>7.6033962471321974</v>
          </cell>
          <cell r="AN81">
            <v>6.8800452060236879</v>
          </cell>
          <cell r="AO81">
            <v>7.6033962471321974</v>
          </cell>
          <cell r="AP81">
            <v>8.1577261694698464</v>
          </cell>
        </row>
        <row r="82">
          <cell r="W82">
            <v>6.3576046513062394</v>
          </cell>
          <cell r="X82">
            <v>6.2545684781407198</v>
          </cell>
          <cell r="Y82">
            <v>6.6565635035262476</v>
          </cell>
          <cell r="Z82">
            <v>6.4577726361044645</v>
          </cell>
          <cell r="AA82">
            <v>6.4790050838388415</v>
          </cell>
          <cell r="AD82">
            <v>5.5702087412213412</v>
          </cell>
          <cell r="AE82">
            <v>3.2391919463979559</v>
          </cell>
          <cell r="AF82">
            <v>3.2391919463979559</v>
          </cell>
          <cell r="AG82">
            <v>3.2391919463979559</v>
          </cell>
          <cell r="AH82">
            <v>3.2391919463979559</v>
          </cell>
          <cell r="AK82">
            <v>4.1998617600802941</v>
          </cell>
          <cell r="AL82">
            <v>7.3803437455294478</v>
          </cell>
          <cell r="AM82">
            <v>7.8011677973459079</v>
          </cell>
          <cell r="AN82">
            <v>7.0500746122601541</v>
          </cell>
          <cell r="AO82">
            <v>7.8011677973459079</v>
          </cell>
          <cell r="AP82">
            <v>8.377375318876247</v>
          </cell>
        </row>
        <row r="83">
          <cell r="W83">
            <v>6.5063090241002923</v>
          </cell>
          <cell r="X83">
            <v>6.3995556300325003</v>
          </cell>
          <cell r="Y83">
            <v>6.8161745832138001</v>
          </cell>
          <cell r="Z83">
            <v>6.6101114925901685</v>
          </cell>
          <cell r="AA83">
            <v>6.6321169319801214</v>
          </cell>
          <cell r="AD83">
            <v>5.6910822709058442</v>
          </cell>
          <cell r="AE83">
            <v>3.2871319872046456</v>
          </cell>
          <cell r="AF83">
            <v>3.2871319872046456</v>
          </cell>
          <cell r="AG83">
            <v>3.2871319872046456</v>
          </cell>
          <cell r="AH83">
            <v>3.2871319872046456</v>
          </cell>
          <cell r="AK83">
            <v>4.2758792579377474</v>
          </cell>
          <cell r="AL83">
            <v>7.5670664422913427</v>
          </cell>
          <cell r="AM83">
            <v>8.0040835732191304</v>
          </cell>
          <cell r="AN83">
            <v>7.2243060256229414</v>
          </cell>
          <cell r="AO83">
            <v>8.0040835732191304</v>
          </cell>
          <cell r="AP83">
            <v>8.6029385855051057</v>
          </cell>
        </row>
        <row r="84">
          <cell r="W84">
            <v>6.6584915921739984</v>
          </cell>
          <cell r="X84">
            <v>6.5479037290922832</v>
          </cell>
          <cell r="Y84">
            <v>6.9796128173701009</v>
          </cell>
          <cell r="Z84">
            <v>6.7660440227003704</v>
          </cell>
          <cell r="AA84">
            <v>6.7888471193166753</v>
          </cell>
          <cell r="AD84">
            <v>5.8145787561845008</v>
          </cell>
          <cell r="AE84">
            <v>3.3357815406152742</v>
          </cell>
          <cell r="AF84">
            <v>3.3357815406152742</v>
          </cell>
          <cell r="AG84">
            <v>3.3357815406152742</v>
          </cell>
          <cell r="AH84">
            <v>3.3357815406152742</v>
          </cell>
          <cell r="AK84">
            <v>4.3532726725064208</v>
          </cell>
          <cell r="AL84">
            <v>7.7585132232813141</v>
          </cell>
          <cell r="AM84">
            <v>8.2122773809419236</v>
          </cell>
          <cell r="AN84">
            <v>7.4028432920542349</v>
          </cell>
          <cell r="AO84">
            <v>8.2122773809419236</v>
          </cell>
          <cell r="AP84">
            <v>8.834575208682482</v>
          </cell>
        </row>
        <row r="85">
          <cell r="W85">
            <v>6.814233710514948</v>
          </cell>
          <cell r="X85">
            <v>6.6996906854363711</v>
          </cell>
          <cell r="Y85">
            <v>7.1469699735050014</v>
          </cell>
          <cell r="Z85">
            <v>6.9256550011958717</v>
          </cell>
          <cell r="AA85">
            <v>6.9492811544403672</v>
          </cell>
          <cell r="AD85">
            <v>5.9407551151937046</v>
          </cell>
          <cell r="AE85">
            <v>3.3851511074163803</v>
          </cell>
          <cell r="AF85">
            <v>3.3851511074163803</v>
          </cell>
          <cell r="AG85">
            <v>3.3851511074163803</v>
          </cell>
          <cell r="AH85">
            <v>3.3851511074163803</v>
          </cell>
          <cell r="AK85">
            <v>4.4320669078787871</v>
          </cell>
          <cell r="AL85">
            <v>7.954803607830331</v>
          </cell>
          <cell r="AM85">
            <v>8.4258865071302989</v>
          </cell>
          <cell r="AN85">
            <v>7.58579282388399</v>
          </cell>
          <cell r="AO85">
            <v>8.4258865071302989</v>
          </cell>
          <cell r="AP85">
            <v>9.0724487152995952</v>
          </cell>
        </row>
        <row r="86">
          <cell r="W86">
            <v>6.9736186370038924</v>
          </cell>
          <cell r="X86">
            <v>6.854996215215472</v>
          </cell>
          <cell r="Y86">
            <v>7.3183400195297041</v>
          </cell>
          <cell r="Z86">
            <v>7.0890312026740823</v>
          </cell>
          <cell r="AA86">
            <v>7.1135065666821022</v>
          </cell>
          <cell r="AD86">
            <v>6.0696695011934079</v>
          </cell>
          <cell r="AE86">
            <v>3.4352513438061427</v>
          </cell>
          <cell r="AF86">
            <v>3.4352513438061427</v>
          </cell>
          <cell r="AG86">
            <v>3.4352513438061427</v>
          </cell>
          <cell r="AH86">
            <v>3.4352513438061427</v>
          </cell>
          <cell r="AK86">
            <v>4.512287318911393</v>
          </cell>
          <cell r="AL86">
            <v>8.1560601391084386</v>
          </cell>
          <cell r="AM86">
            <v>8.6450518093554027</v>
          </cell>
          <cell r="AN86">
            <v>7.7732636632541405</v>
          </cell>
          <cell r="AO86">
            <v>8.6450518093554027</v>
          </cell>
          <cell r="AP86">
            <v>9.3167270352567666</v>
          </cell>
        </row>
        <row r="87">
          <cell r="W87">
            <v>7.1367315769234132</v>
          </cell>
          <cell r="X87">
            <v>7.0139018824803818</v>
          </cell>
          <cell r="Y87">
            <v>7.4938191765179871</v>
          </cell>
          <cell r="Z87">
            <v>7.256261448745164</v>
          </cell>
          <cell r="AA87">
            <v>7.2816129538659338</v>
          </cell>
          <cell r="AD87">
            <v>6.2013813293693048</v>
          </cell>
          <cell r="AE87">
            <v>3.4860930636944736</v>
          </cell>
          <cell r="AF87">
            <v>3.4860930636944736</v>
          </cell>
          <cell r="AG87">
            <v>3.4860930636944736</v>
          </cell>
          <cell r="AH87">
            <v>3.4860930636944736</v>
          </cell>
          <cell r="AK87">
            <v>4.5939597193836894</v>
          </cell>
          <cell r="AL87">
            <v>8.3624084606278828</v>
          </cell>
          <cell r="AM87">
            <v>8.8699178090274486</v>
          </cell>
          <cell r="AN87">
            <v>7.965367547110227</v>
          </cell>
          <cell r="AO87">
            <v>8.8699178090274486</v>
          </cell>
          <cell r="AP87">
            <v>9.5675826200157186</v>
          </cell>
        </row>
        <row r="88">
          <cell r="W88">
            <v>7.3036597285076521</v>
          </cell>
          <cell r="X88">
            <v>7.1764911420181594</v>
          </cell>
          <cell r="Y88">
            <v>7.673505972732535</v>
          </cell>
          <cell r="Z88">
            <v>7.4274366563210625</v>
          </cell>
          <cell r="AA88">
            <v>7.4536920311916939</v>
          </cell>
          <cell r="AD88">
            <v>6.3359513042166187</v>
          </cell>
          <cell r="AE88">
            <v>3.5376872410371516</v>
          </cell>
          <cell r="AF88">
            <v>3.5376872410371516</v>
          </cell>
          <cell r="AG88">
            <v>3.5376872410371516</v>
          </cell>
          <cell r="AH88">
            <v>3.5376872410371516</v>
          </cell>
          <cell r="AK88">
            <v>4.6771103903045343</v>
          </cell>
          <cell r="AL88">
            <v>8.5739773946817674</v>
          </cell>
          <cell r="AM88">
            <v>9.1006327866956465</v>
          </cell>
          <cell r="AN88">
            <v>8.162218973799197</v>
          </cell>
          <cell r="AO88">
            <v>9.1006327866956465</v>
          </cell>
          <cell r="AP88">
            <v>9.8251925643439293</v>
          </cell>
        </row>
        <row r="89">
          <cell r="W89">
            <v>7.4744923295574459</v>
          </cell>
          <cell r="X89">
            <v>7.3428493831812824</v>
          </cell>
          <cell r="Y89">
            <v>7.8575012989467155</v>
          </cell>
          <cell r="Z89">
            <v>7.6026498870436763</v>
          </cell>
          <cell r="AA89">
            <v>7.6298376812728161</v>
          </cell>
          <cell r="AD89">
            <v>6.4734414475181197</v>
          </cell>
          <cell r="AE89">
            <v>3.5900450122045013</v>
          </cell>
          <cell r="AF89">
            <v>3.5900450122045013</v>
          </cell>
          <cell r="AG89">
            <v>3.5900450122045013</v>
          </cell>
          <cell r="AH89">
            <v>3.5900450122045013</v>
          </cell>
          <cell r="AK89">
            <v>4.761766088369046</v>
          </cell>
          <cell r="AL89">
            <v>8.790899022767217</v>
          </cell>
          <cell r="AM89">
            <v>9.3373488798269726</v>
          </cell>
          <cell r="AN89">
            <v>8.3639352713130588</v>
          </cell>
          <cell r="AO89">
            <v>9.3373488798269726</v>
          </cell>
          <cell r="AP89">
            <v>10.089738731336992</v>
          </cell>
        </row>
        <row r="90">
          <cell r="W90">
            <v>7.6493207051457945</v>
          </cell>
          <cell r="X90">
            <v>7.5130639747328081</v>
          </cell>
          <cell r="Y90">
            <v>8.0459084650928592</v>
          </cell>
          <cell r="Z90">
            <v>7.7819963978790367</v>
          </cell>
          <cell r="AA90">
            <v>7.8101460053566552</v>
          </cell>
          <cell r="AD90">
            <v>6.6139151269292631</v>
          </cell>
          <cell r="AE90">
            <v>3.6431776783851282</v>
          </cell>
          <cell r="AF90">
            <v>3.6431776783851282</v>
          </cell>
          <cell r="AG90">
            <v>3.6431776783851282</v>
          </cell>
          <cell r="AH90">
            <v>3.6431776783851282</v>
          </cell>
          <cell r="AK90">
            <v>4.8479540545685254</v>
          </cell>
          <cell r="AL90">
            <v>9.0133087680432276</v>
          </cell>
          <cell r="AM90">
            <v>9.5802221831282637</v>
          </cell>
          <cell r="AN90">
            <v>8.570636667219075</v>
          </cell>
          <cell r="AO90">
            <v>9.5802221831282637</v>
          </cell>
          <cell r="AP90">
            <v>10.361407880807231</v>
          </cell>
        </row>
        <row r="91">
          <cell r="W91">
            <v>7.8282383164391547</v>
          </cell>
          <cell r="X91">
            <v>7.6872243107310894</v>
          </cell>
          <cell r="Y91">
            <v>8.2388332582688566</v>
          </cell>
          <cell r="Z91">
            <v>7.9655736929050036</v>
          </cell>
          <cell r="AA91">
            <v>7.994715375755244</v>
          </cell>
          <cell r="AD91">
            <v>6.7574370851836285</v>
          </cell>
          <cell r="AE91">
            <v>3.6970967080252279</v>
          </cell>
          <cell r="AF91">
            <v>3.6970967080252279</v>
          </cell>
          <cell r="AG91">
            <v>3.6970967080252279</v>
          </cell>
          <cell r="AH91">
            <v>3.6970967080252279</v>
          </cell>
          <cell r="AK91">
            <v>4.9357020229562156</v>
          </cell>
          <cell r="AL91">
            <v>9.2413454798747203</v>
          </cell>
          <cell r="AM91">
            <v>9.8294128514777768</v>
          </cell>
          <cell r="AN91">
            <v>8.7824463603181648</v>
          </cell>
          <cell r="AO91">
            <v>9.8294128514777768</v>
          </cell>
          <cell r="AP91">
            <v>10.640391801129233</v>
          </cell>
        </row>
        <row r="92">
          <cell r="W92">
            <v>8.0113408106606663</v>
          </cell>
          <cell r="X92">
            <v>7.8654218574781467</v>
          </cell>
          <cell r="Y92">
            <v>8.4363840021356271</v>
          </cell>
          <cell r="Z92">
            <v>8.1534815763206332</v>
          </cell>
          <cell r="AA92">
            <v>8.1836464895150911</v>
          </cell>
          <cell r="AD92">
            <v>6.9040734699321131</v>
          </cell>
          <cell r="AE92">
            <v>3.7518137393040014</v>
          </cell>
          <cell r="AF92">
            <v>3.7518137393040014</v>
          </cell>
          <cell r="AG92">
            <v>3.7518137393040014</v>
          </cell>
          <cell r="AH92">
            <v>3.7518137393040014</v>
          </cell>
          <cell r="AK92">
            <v>5.0250382295717229</v>
          </cell>
          <cell r="AL92">
            <v>9.475151520515551</v>
          </cell>
          <cell r="AM92">
            <v>10.085085205534103</v>
          </cell>
          <cell r="AN92">
            <v>8.9994905940742314</v>
          </cell>
          <cell r="AO92">
            <v>10.085085205534103</v>
          </cell>
          <cell r="AP92">
            <v>10.926887444635341</v>
          </cell>
        </row>
        <row r="93">
          <cell r="W93">
            <v>8.1987260722220192</v>
          </cell>
          <cell r="X93">
            <v>8.0477502015563473</v>
          </cell>
          <cell r="Y93">
            <v>8.6386716177388347</v>
          </cell>
          <cell r="Z93">
            <v>8.3458222067060372</v>
          </cell>
          <cell r="AA93">
            <v>8.3770424233553111</v>
          </cell>
          <cell r="AD93">
            <v>7.05389186422964</v>
          </cell>
          <cell r="AE93">
            <v>3.8073405826457005</v>
          </cell>
          <cell r="AF93">
            <v>3.8073405826457005</v>
          </cell>
          <cell r="AG93">
            <v>3.8073405826457005</v>
          </cell>
          <cell r="AH93">
            <v>3.8073405826457005</v>
          </cell>
          <cell r="AK93">
            <v>5.1159914215269708</v>
          </cell>
          <cell r="AL93">
            <v>9.7148728539845948</v>
          </cell>
          <cell r="AM93">
            <v>10.347407840092066</v>
          </cell>
          <cell r="AN93">
            <v>9.2218987318581789</v>
          </cell>
          <cell r="AO93">
            <v>10.347407840092066</v>
          </cell>
          <cell r="AP93">
            <v>11.22109706665672</v>
          </cell>
        </row>
        <row r="94">
          <cell r="W94">
            <v>8.3904942750512923</v>
          </cell>
          <cell r="X94">
            <v>8.2343050989786253</v>
          </cell>
          <cell r="Y94">
            <v>8.8458096857889768</v>
          </cell>
          <cell r="Z94">
            <v>8.542700152562233</v>
          </cell>
          <cell r="AA94">
            <v>8.5750086899040436</v>
          </cell>
          <cell r="AD94">
            <v>7.2069613176834233</v>
          </cell>
          <cell r="AE94">
            <v>3.8636892232688571</v>
          </cell>
          <cell r="AF94">
            <v>3.8636892232688571</v>
          </cell>
          <cell r="AG94">
            <v>3.8636892232688571</v>
          </cell>
          <cell r="AH94">
            <v>3.8636892232688571</v>
          </cell>
          <cell r="AK94">
            <v>5.2085908662566087</v>
          </cell>
          <cell r="AL94">
            <v>9.9606591371904045</v>
          </cell>
          <cell r="AM94">
            <v>10.616553735257055</v>
          </cell>
          <cell r="AN94">
            <v>9.4498033340514667</v>
          </cell>
          <cell r="AO94">
            <v>10.616553735257055</v>
          </cell>
          <cell r="AP94">
            <v>11.523228368308143</v>
          </cell>
        </row>
        <row r="95">
          <cell r="W95">
            <v>8.5867479361447412</v>
          </cell>
          <cell r="X95">
            <v>8.4251845254780484</v>
          </cell>
          <cell r="Y95">
            <v>9.0579145104348253</v>
          </cell>
          <cell r="Z95">
            <v>8.7442224491611764</v>
          </cell>
          <cell r="AA95">
            <v>8.7776532952638568</v>
          </cell>
          <cell r="AD95">
            <v>7.3633523782771535</v>
          </cell>
          <cell r="AE95">
            <v>3.9208718237732363</v>
          </cell>
          <cell r="AF95">
            <v>3.9208718237732363</v>
          </cell>
          <cell r="AG95">
            <v>3.9208718237732363</v>
          </cell>
          <cell r="AH95">
            <v>3.9208718237732363</v>
          </cell>
          <cell r="AK95">
            <v>5.3028663609358535</v>
          </cell>
          <cell r="AL95">
            <v>10.212663813361322</v>
          </cell>
          <cell r="AM95">
            <v>10.892700370511122</v>
          </cell>
          <cell r="AN95">
            <v>9.6833402370551553</v>
          </cell>
          <cell r="AO95">
            <v>10.892700370511122</v>
          </cell>
          <cell r="AP95">
            <v>11.833494643117302</v>
          </cell>
        </row>
        <row r="96">
          <cell r="W96">
            <v>8.7875919703711673</v>
          </cell>
          <cell r="X96">
            <v>8.6204887279631546</v>
          </cell>
          <cell r="Y96">
            <v>9.2751051845660317</v>
          </cell>
          <cell r="Z96">
            <v>8.9504986567368885</v>
          </cell>
          <cell r="AA96">
            <v>8.985086797937532</v>
          </cell>
          <cell r="AD96">
            <v>7.5231371248857677</v>
          </cell>
          <cell r="AE96">
            <v>3.97890072676508</v>
          </cell>
          <cell r="AF96">
            <v>3.97890072676508</v>
          </cell>
          <cell r="AG96">
            <v>3.97890072676508</v>
          </cell>
          <cell r="AH96">
            <v>3.97890072676508</v>
          </cell>
          <cell r="AK96">
            <v>5.3988482420687927</v>
          </cell>
          <cell r="AL96">
            <v>10.471044207839364</v>
          </cell>
          <cell r="AM96">
            <v>11.176029841746029</v>
          </cell>
          <cell r="AN96">
            <v>9.9226486342515354</v>
          </cell>
          <cell r="AO96">
            <v>11.176029841746029</v>
          </cell>
          <cell r="AP96">
            <v>12.152114927602142</v>
          </cell>
        </row>
        <row r="97">
          <cell r="W97">
            <v>8.9931337465581489</v>
          </cell>
          <cell r="X97">
            <v>8.8203202771660685</v>
          </cell>
          <cell r="Y97">
            <v>9.4975036566815554</v>
          </cell>
          <cell r="Z97">
            <v>9.1616409200493116</v>
          </cell>
          <cell r="AA97">
            <v>9.1974223691463912</v>
          </cell>
          <cell r="AD97">
            <v>7.686389200495789</v>
          </cell>
          <cell r="AE97">
            <v>4.0377884575212031</v>
          </cell>
          <cell r="AF97">
            <v>4.0377884575212031</v>
          </cell>
          <cell r="AG97">
            <v>4.0377884575212031</v>
          </cell>
          <cell r="AH97">
            <v>4.0377884575212031</v>
          </cell>
          <cell r="AK97">
            <v>5.4965673952502376</v>
          </cell>
          <cell r="AL97">
            <v>10.7359616262977</v>
          </cell>
          <cell r="AM97">
            <v>11.466728981340454</v>
          </cell>
          <cell r="AN97">
            <v>10.167871158966594</v>
          </cell>
          <cell r="AO97">
            <v>11.466728981340454</v>
          </cell>
          <cell r="AP97">
            <v>12.479314155902557</v>
          </cell>
        </row>
        <row r="98">
          <cell r="W98">
            <v>9.2034831448901446</v>
          </cell>
          <cell r="X98">
            <v>9.0247841215110558</v>
          </cell>
          <cell r="Y98">
            <v>9.7252347993614663</v>
          </cell>
          <cell r="Z98">
            <v>9.3777640293532745</v>
          </cell>
          <cell r="AA98">
            <v>9.4147758545740583</v>
          </cell>
          <cell r="AD98">
            <v>7.853183846146548</v>
          </cell>
          <cell r="AE98">
            <v>4.0975477266925173</v>
          </cell>
          <cell r="AF98">
            <v>4.0975477266925173</v>
          </cell>
          <cell r="AG98">
            <v>4.0975477266925173</v>
          </cell>
          <cell r="AH98">
            <v>4.0975477266925173</v>
          </cell>
          <cell r="AK98">
            <v>5.5960552651042672</v>
          </cell>
          <cell r="AL98">
            <v>11.007581455443031</v>
          </cell>
          <cell r="AM98">
            <v>11.7649894813605</v>
          </cell>
          <cell r="AN98">
            <v>10.419153969482771</v>
          </cell>
          <cell r="AO98">
            <v>11.7649894813605</v>
          </cell>
          <cell r="AP98">
            <v>12.815323318575565</v>
          </cell>
        </row>
        <row r="99">
          <cell r="W99">
            <v>9.4187526156491259</v>
          </cell>
          <cell r="X99">
            <v>9.2339876422318028</v>
          </cell>
          <cell r="Y99">
            <v>9.9584264793805559</v>
          </cell>
          <cell r="Z99">
            <v>9.598985482805718</v>
          </cell>
          <cell r="AA99">
            <v>9.6372658375693518</v>
          </cell>
          <cell r="AD99">
            <v>8.0235979356079277</v>
          </cell>
          <cell r="AE99">
            <v>4.1581914330475662</v>
          </cell>
          <cell r="AF99">
            <v>4.1581914330475662</v>
          </cell>
          <cell r="AG99">
            <v>4.1581914330475662</v>
          </cell>
          <cell r="AH99">
            <v>4.1581914330475662</v>
          </cell>
          <cell r="AK99">
            <v>5.6973438654026545</v>
          </cell>
          <cell r="AL99">
            <v>11.28607326626574</v>
          </cell>
          <cell r="AM99">
            <v>12.071008019964781</v>
          </cell>
          <cell r="AN99">
            <v>10.676646836152662</v>
          </cell>
          <cell r="AO99">
            <v>12.071008019964781</v>
          </cell>
          <cell r="AP99">
            <v>13.160379625666106</v>
          </cell>
        </row>
        <row r="100">
          <cell r="W100">
            <v>9.6390572393291585</v>
          </cell>
          <cell r="X100">
            <v>9.4480407097663779</v>
          </cell>
          <cell r="Y100">
            <v>10.197209629503142</v>
          </cell>
          <cell r="Z100">
            <v>9.8254255503451056</v>
          </cell>
          <cell r="AA100">
            <v>9.8650137038427914</v>
          </cell>
          <cell r="AD100">
            <v>8.1977100108106189</v>
          </cell>
          <cell r="AE100">
            <v>4.2197326662566699</v>
          </cell>
          <cell r="AF100">
            <v>4.2197326662566699</v>
          </cell>
          <cell r="AG100">
            <v>4.2197326662566699</v>
          </cell>
          <cell r="AH100">
            <v>4.2197326662566699</v>
          </cell>
          <cell r="AK100">
            <v>5.8004657893664424</v>
          </cell>
          <cell r="AL100">
            <v>11.571610919902263</v>
          </cell>
          <cell r="AM100">
            <v>12.384986391097417</v>
          </cell>
          <cell r="AN100">
            <v>10.940503230665607</v>
          </cell>
          <cell r="AO100">
            <v>12.384986391097417</v>
          </cell>
          <cell r="AP100">
            <v>13.514726674168562</v>
          </cell>
        </row>
        <row r="101">
          <cell r="W101">
            <v>9.8645147881570683</v>
          </cell>
          <cell r="X101">
            <v>9.6670557414594729</v>
          </cell>
          <cell r="Y101">
            <v>10.441718321999369</v>
          </cell>
          <cell r="Z101">
            <v>10.057207339077747</v>
          </cell>
          <cell r="AA101">
            <v>10.098143707692005</v>
          </cell>
          <cell r="AD101">
            <v>8.3756003180452101</v>
          </cell>
          <cell r="AE101">
            <v>4.2821847097172689</v>
          </cell>
          <cell r="AF101">
            <v>4.2821847097172689</v>
          </cell>
          <cell r="AG101">
            <v>4.2821847097172689</v>
          </cell>
          <cell r="AH101">
            <v>4.2821847097172689</v>
          </cell>
          <cell r="AK101">
            <v>5.9054542201539748</v>
          </cell>
          <cell r="AL101">
            <v>11.86437267617579</v>
          </cell>
          <cell r="AM101">
            <v>12.707131637554472</v>
          </cell>
          <cell r="AN101">
            <v>11.210880417520359</v>
          </cell>
          <cell r="AO101">
            <v>12.707131637554472</v>
          </cell>
          <cell r="AP101">
            <v>13.878614619997226</v>
          </cell>
        </row>
        <row r="102">
          <cell r="W102">
            <v>10.095245789052061</v>
          </cell>
          <cell r="X102">
            <v>9.8911477606022444</v>
          </cell>
          <cell r="Y102">
            <v>10.69208984392427</v>
          </cell>
          <cell r="Z102">
            <v>10.294456860206591</v>
          </cell>
          <cell r="AA102">
            <v>10.336783039792182</v>
          </cell>
          <cell r="AD102">
            <v>8.5573508449467912</v>
          </cell>
          <cell r="AE102">
            <v>4.3455610434210845</v>
          </cell>
          <cell r="AF102">
            <v>4.3455610434210845</v>
          </cell>
          <cell r="AG102">
            <v>4.3455610434210845</v>
          </cell>
          <cell r="AH102">
            <v>4.3455610434210845</v>
          </cell>
          <cell r="AK102">
            <v>6.0123429415387619</v>
          </cell>
          <cell r="AL102">
            <v>12.164541304883038</v>
          </cell>
          <cell r="AM102">
            <v>13.037656187511567</v>
          </cell>
          <cell r="AN102">
            <v>11.487939547758355</v>
          </cell>
          <cell r="AO102">
            <v>13.037656187511567</v>
          </cell>
          <cell r="AP102">
            <v>14.252300354587131</v>
          </cell>
        </row>
        <row r="103">
          <cell r="W103">
            <v>10.331373588057989</v>
          </cell>
          <cell r="X103">
            <v>10.120434456840766</v>
          </cell>
          <cell r="Y103">
            <v>10.948464774201886</v>
          </cell>
          <cell r="Z103">
            <v>10.537303097538864</v>
          </cell>
          <cell r="AA103">
            <v>10.581061896588551</v>
          </cell>
          <cell r="AD103">
            <v>8.7430453582821368</v>
          </cell>
          <cell r="AE103">
            <v>4.4098753468637168</v>
          </cell>
          <cell r="AF103">
            <v>4.4098753468637168</v>
          </cell>
          <cell r="AG103">
            <v>4.4098753468637168</v>
          </cell>
          <cell r="AH103">
            <v>4.4098753468637168</v>
          </cell>
          <cell r="AK103">
            <v>6.1211663487806138</v>
          </cell>
          <cell r="AL103">
            <v>12.472304199896579</v>
          </cell>
          <cell r="AM103">
            <v>13.376777994602717</v>
          </cell>
          <cell r="AN103">
            <v>11.771845755013448</v>
          </cell>
          <cell r="AO103">
            <v>13.376777994602717</v>
          </cell>
          <cell r="AP103">
            <v>14.636047686249901</v>
          </cell>
        </row>
        <row r="104">
          <cell r="W104">
            <v>10.573024416282665</v>
          </cell>
          <cell r="X104">
            <v>10.355036247984792</v>
          </cell>
          <cell r="Y104">
            <v>11.210987062557699</v>
          </cell>
          <cell r="Z104">
            <v>10.785878077609805</v>
          </cell>
          <cell r="AA104">
            <v>10.831113551328732</v>
          </cell>
          <cell r="AD104">
            <v>8.9327694425568591</v>
          </cell>
          <cell r="AE104">
            <v>4.4751415019972995</v>
          </cell>
          <cell r="AF104">
            <v>4.4751415019972995</v>
          </cell>
          <cell r="AG104">
            <v>4.4751415019972995</v>
          </cell>
          <cell r="AH104">
            <v>4.4751415019972995</v>
          </cell>
          <cell r="AK104">
            <v>6.2319594596935426</v>
          </cell>
          <cell r="AL104">
            <v>12.787853496153962</v>
          </cell>
          <cell r="AM104">
            <v>13.724720681642744</v>
          </cell>
          <cell r="AN104">
            <v>12.062768253935371</v>
          </cell>
          <cell r="AO104">
            <v>13.724720681642744</v>
          </cell>
          <cell r="AP104">
            <v>15.03012752641267</v>
          </cell>
        </row>
        <row r="105">
          <cell r="W105">
            <v>10.820327457379516</v>
          </cell>
          <cell r="X105">
            <v>10.595076343249328</v>
          </cell>
          <cell r="Y105">
            <v>11.479804110343707</v>
          </cell>
          <cell r="Z105">
            <v>11.04031694146062</v>
          </cell>
          <cell r="AA105">
            <v>11.087074426773732</v>
          </cell>
          <cell r="AD105">
            <v>9.1266105394603425</v>
          </cell>
          <cell r="AE105">
            <v>4.54137359622686</v>
          </cell>
          <cell r="AF105">
            <v>4.54137359622686</v>
          </cell>
          <cell r="AG105">
            <v>4.54137359622686</v>
          </cell>
          <cell r="AH105">
            <v>4.54137359622686</v>
          </cell>
          <cell r="AK105">
            <v>6.3447579259139957</v>
          </cell>
          <cell r="AL105">
            <v>13.111386189606657</v>
          </cell>
          <cell r="AM105">
            <v>14.081713688088048</v>
          </cell>
          <cell r="AN105">
            <v>12.360880441045564</v>
          </cell>
          <cell r="AO105">
            <v>14.081713688088048</v>
          </cell>
          <cell r="AP105">
            <v>15.434818080871526</v>
          </cell>
        </row>
        <row r="106">
          <cell r="W106">
            <v>11.073414916607623</v>
          </cell>
          <cell r="X106">
            <v>10.84068080796219</v>
          </cell>
          <cell r="Y106">
            <v>11.755066853301528</v>
          </cell>
          <cell r="Z106">
            <v>11.300758018109676</v>
          </cell>
          <cell r="AA106">
            <v>11.349084169627249</v>
          </cell>
          <cell r="AD106">
            <v>9.3246579881666314</v>
          </cell>
          <cell r="AE106">
            <v>4.6085859254510178</v>
          </cell>
          <cell r="AF106">
            <v>4.6085859254510178</v>
          </cell>
          <cell r="AG106">
            <v>4.6085859254510178</v>
          </cell>
          <cell r="AH106">
            <v>4.6085859254510178</v>
          </cell>
          <cell r="AK106">
            <v>6.4595980443730392</v>
          </cell>
          <cell r="AL106">
            <v>13.443104260203706</v>
          </cell>
          <cell r="AM106">
            <v>14.447992421332973</v>
          </cell>
          <cell r="AN106">
            <v>12.666359998085511</v>
          </cell>
          <cell r="AO106">
            <v>14.447992421332973</v>
          </cell>
          <cell r="AP106">
            <v>15.850405046194522</v>
          </cell>
        </row>
        <row r="107">
          <cell r="W107">
            <v>11.332422091507075</v>
          </cell>
          <cell r="X107">
            <v>11.091978629771562</v>
          </cell>
          <cell r="Y107">
            <v>12.036929846309992</v>
          </cell>
          <cell r="Z107">
            <v>11.567342899756882</v>
          </cell>
          <cell r="AA107">
            <v>11.61728572672388</v>
          </cell>
          <cell r="AD107">
            <v>9.5270030665098471</v>
          </cell>
          <cell r="AE107">
            <v>4.6767929971476931</v>
          </cell>
          <cell r="AF107">
            <v>4.6767929971476931</v>
          </cell>
          <cell r="AG107">
            <v>4.6767929971476931</v>
          </cell>
          <cell r="AH107">
            <v>4.6767929971476931</v>
          </cell>
          <cell r="AK107">
            <v>6.576516768976191</v>
          </cell>
          <cell r="AL107">
            <v>13.78321479798686</v>
          </cell>
          <cell r="AM107">
            <v>14.823798411941539</v>
          </cell>
          <cell r="AN107">
            <v>12.979388997919148</v>
          </cell>
          <cell r="AO107">
            <v>14.823798411941539</v>
          </cell>
          <cell r="AP107">
            <v>16.277181811412888</v>
          </cell>
        </row>
        <row r="108">
          <cell r="W108">
            <v>11.597487444227426</v>
          </cell>
          <cell r="X108">
            <v>11.349101786388296</v>
          </cell>
          <cell r="Y108">
            <v>12.325551350164812</v>
          </cell>
          <cell r="Z108">
            <v>11.840216518762148</v>
          </cell>
          <cell r="AA108">
            <v>11.891825423017819</v>
          </cell>
          <cell r="AD108">
            <v>9.7337390330531104</v>
          </cell>
          <cell r="AE108">
            <v>4.7460095335054788</v>
          </cell>
          <cell r="AF108">
            <v>4.7460095335054788</v>
          </cell>
          <cell r="AG108">
            <v>4.7460095335054788</v>
          </cell>
          <cell r="AH108">
            <v>4.7460095335054788</v>
          </cell>
          <cell r="AK108">
            <v>6.6955517224946597</v>
          </cell>
          <cell r="AL108">
            <v>14.131930132375928</v>
          </cell>
          <cell r="AM108">
            <v>15.209379472916888</v>
          </cell>
          <cell r="AN108">
            <v>13.300154013052497</v>
          </cell>
          <cell r="AO108">
            <v>15.209379472916888</v>
          </cell>
          <cell r="AP108">
            <v>16.715449665142835</v>
          </cell>
        </row>
        <row r="109">
          <cell r="W109">
            <v>11.868752675547904</v>
          </cell>
          <cell r="X109">
            <v>11.612185314898563</v>
          </cell>
          <cell r="Y109">
            <v>12.621093420439063</v>
          </cell>
          <cell r="Z109">
            <v>12.119527226439747</v>
          </cell>
          <cell r="AA109">
            <v>12.172853041414577</v>
          </cell>
          <cell r="AD109">
            <v>9.9449611700703624</v>
          </cell>
          <cell r="AE109">
            <v>4.8162504746013601</v>
          </cell>
          <cell r="AF109">
            <v>4.8162504746013601</v>
          </cell>
          <cell r="AG109">
            <v>4.8162504746013601</v>
          </cell>
          <cell r="AH109">
            <v>4.8162504746013601</v>
          </cell>
          <cell r="AK109">
            <v>6.8167412086718127</v>
          </cell>
          <cell r="AL109">
            <v>14.489467964725039</v>
          </cell>
          <cell r="AM109">
            <v>15.604989863113492</v>
          </cell>
          <cell r="AN109">
            <v>13.628846226835181</v>
          </cell>
          <cell r="AO109">
            <v>15.604989863113492</v>
          </cell>
          <cell r="AP109">
            <v>17.165518008284185</v>
          </cell>
        </row>
        <row r="110">
          <cell r="W110">
            <v>12.146362800628969</v>
          </cell>
          <cell r="X110">
            <v>11.881367382683226</v>
          </cell>
          <cell r="Y110">
            <v>12.923721998474351</v>
          </cell>
          <cell r="Z110">
            <v>12.405426873711461</v>
          </cell>
          <cell r="AA110">
            <v>12.460521904489285</v>
          </cell>
          <cell r="AD110">
            <v>10.16076682746089</v>
          </cell>
          <cell r="AE110">
            <v>4.88753098162546</v>
          </cell>
          <cell r="AF110">
            <v>4.88753098162546</v>
          </cell>
          <cell r="AG110">
            <v>4.88753098162546</v>
          </cell>
          <cell r="AH110">
            <v>4.88753098162546</v>
          </cell>
          <cell r="AK110">
            <v>6.9401242245487724</v>
          </cell>
          <cell r="AL110">
            <v>14.856051504232582</v>
          </cell>
          <cell r="AM110">
            <v>16.010890454899858</v>
          </cell>
          <cell r="AN110">
            <v>13.965661547410113</v>
          </cell>
          <cell r="AO110">
            <v>16.010890454899858</v>
          </cell>
          <cell r="AP110">
            <v>17.62770457244596</v>
          </cell>
        </row>
        <row r="111">
          <cell r="W111">
            <v>12.43046622653568</v>
          </cell>
          <cell r="X111">
            <v>12.156789359981206</v>
          </cell>
          <cell r="Y111">
            <v>13.233607004553768</v>
          </cell>
          <cell r="Z111">
            <v>12.698070893662313</v>
          </cell>
          <cell r="AA111">
            <v>12.754988958136176</v>
          </cell>
          <cell r="AD111">
            <v>10.381255467616791</v>
          </cell>
          <cell r="AE111">
            <v>4.9598664401535171</v>
          </cell>
          <cell r="AF111">
            <v>4.9598664401535171</v>
          </cell>
          <cell r="AG111">
            <v>4.9598664401535171</v>
          </cell>
          <cell r="AH111">
            <v>4.9598664401535171</v>
          </cell>
          <cell r="AK111">
            <v>7.065740473013105</v>
          </cell>
          <cell r="AL111">
            <v>15.231909607289666</v>
          </cell>
          <cell r="AM111">
            <v>16.427348906182306</v>
          </cell>
          <cell r="AN111">
            <v>14.310800724479266</v>
          </cell>
          <cell r="AO111">
            <v>16.427348906182306</v>
          </cell>
          <cell r="AP111">
            <v>18.102335644253156</v>
          </cell>
        </row>
        <row r="112">
          <cell r="W112">
            <v>12.721214831574349</v>
          </cell>
          <cell r="X112">
            <v>12.438595894134929</v>
          </cell>
          <cell r="Y112">
            <v>13.550922433308958</v>
          </cell>
          <cell r="Z112">
            <v>12.997618386043808</v>
          </cell>
          <cell r="AA112">
            <v>13.05641485719485</v>
          </cell>
          <cell r="AD112">
            <v>10.606528711264076</v>
          </cell>
          <cell r="AE112">
            <v>5.0332724634677888</v>
          </cell>
          <cell r="AF112">
            <v>5.0332724634677888</v>
          </cell>
          <cell r="AG112">
            <v>5.0332724634677888</v>
          </cell>
          <cell r="AH112">
            <v>5.0332724634677888</v>
          </cell>
          <cell r="AK112">
            <v>7.1936303755746422</v>
          </cell>
          <cell r="AL112">
            <v>15.617276920354094</v>
          </cell>
          <cell r="AM112">
            <v>16.854639836903242</v>
          </cell>
          <cell r="AN112">
            <v>14.664469468955133</v>
          </cell>
          <cell r="AO112">
            <v>16.854639836903242</v>
          </cell>
          <cell r="AP112">
            <v>18.589746295693026</v>
          </cell>
        </row>
      </sheetData>
      <sheetData sheetId="6">
        <row r="2">
          <cell r="B2" t="str">
            <v>07-FRP-final</v>
          </cell>
        </row>
        <row r="5">
          <cell r="B5" t="str">
            <v>PA</v>
          </cell>
          <cell r="C5">
            <v>0.54100000000000004</v>
          </cell>
          <cell r="D5">
            <v>0</v>
          </cell>
          <cell r="E5">
            <v>0.253</v>
          </cell>
          <cell r="F5">
            <v>0.20599999999999999</v>
          </cell>
        </row>
        <row r="6">
          <cell r="B6" t="str">
            <v>PB</v>
          </cell>
          <cell r="C6">
            <v>0.54100000000000004</v>
          </cell>
          <cell r="D6">
            <v>0</v>
          </cell>
          <cell r="E6">
            <v>0.26400000000000001</v>
          </cell>
          <cell r="F6">
            <v>0.19500000000000001</v>
          </cell>
        </row>
        <row r="7">
          <cell r="B7" t="str">
            <v>BA</v>
          </cell>
          <cell r="C7">
            <v>0.53200000000000003</v>
          </cell>
          <cell r="D7">
            <v>0</v>
          </cell>
          <cell r="E7">
            <v>0.214</v>
          </cell>
          <cell r="F7">
            <v>0.254</v>
          </cell>
        </row>
        <row r="8">
          <cell r="B8" t="str">
            <v>BB</v>
          </cell>
          <cell r="C8">
            <v>0.53600000000000003</v>
          </cell>
          <cell r="D8">
            <v>0</v>
          </cell>
          <cell r="E8">
            <v>0.23799999999999999</v>
          </cell>
          <cell r="F8">
            <v>0.22600000000000001</v>
          </cell>
        </row>
        <row r="9">
          <cell r="B9" t="str">
            <v>DA</v>
          </cell>
          <cell r="C9">
            <v>0.53400000000000003</v>
          </cell>
          <cell r="D9">
            <v>0</v>
          </cell>
          <cell r="E9">
            <v>0.23400000000000001</v>
          </cell>
          <cell r="F9">
            <v>0.23200000000000001</v>
          </cell>
        </row>
        <row r="10">
          <cell r="B10" t="str">
            <v>NB</v>
          </cell>
        </row>
        <row r="11">
          <cell r="B11" t="str">
            <v>HQ</v>
          </cell>
        </row>
        <row r="12">
          <cell r="B12" t="str">
            <v>PA</v>
          </cell>
          <cell r="C12">
            <v>0.4</v>
          </cell>
          <cell r="D12">
            <v>0.3</v>
          </cell>
          <cell r="E12">
            <v>0.2</v>
          </cell>
          <cell r="F12">
            <v>0.1</v>
          </cell>
        </row>
        <row r="13">
          <cell r="B13" t="str">
            <v>PB</v>
          </cell>
          <cell r="C13">
            <v>0.1</v>
          </cell>
          <cell r="D13">
            <v>0.2</v>
          </cell>
          <cell r="E13">
            <v>0.3</v>
          </cell>
          <cell r="F13">
            <v>0.4</v>
          </cell>
        </row>
        <row r="14">
          <cell r="B14" t="str">
            <v>BA</v>
          </cell>
          <cell r="C14">
            <v>0.1</v>
          </cell>
          <cell r="D14">
            <v>0.2</v>
          </cell>
          <cell r="E14">
            <v>0.3</v>
          </cell>
          <cell r="F14">
            <v>0.4</v>
          </cell>
        </row>
        <row r="15">
          <cell r="B15" t="str">
            <v>BB</v>
          </cell>
          <cell r="C15">
            <v>0.1</v>
          </cell>
          <cell r="D15">
            <v>0.2</v>
          </cell>
          <cell r="E15">
            <v>0.3</v>
          </cell>
          <cell r="F15">
            <v>0.4</v>
          </cell>
        </row>
        <row r="16">
          <cell r="B16" t="str">
            <v>DA</v>
          </cell>
          <cell r="C16">
            <v>0.1</v>
          </cell>
          <cell r="D16">
            <v>0.2</v>
          </cell>
          <cell r="E16">
            <v>0.3</v>
          </cell>
          <cell r="F16">
            <v>0.4</v>
          </cell>
        </row>
        <row r="17">
          <cell r="B17" t="str">
            <v>NB</v>
          </cell>
        </row>
        <row r="18">
          <cell r="B18" t="str">
            <v>HQ</v>
          </cell>
        </row>
        <row r="19">
          <cell r="B19" t="str">
            <v>Capital</v>
          </cell>
          <cell r="C19">
            <v>0.25</v>
          </cell>
          <cell r="D19">
            <v>0.4</v>
          </cell>
          <cell r="E19">
            <v>0.25</v>
          </cell>
          <cell r="F19">
            <v>0.1</v>
          </cell>
        </row>
        <row r="20">
          <cell r="B20" t="str">
            <v>Operations</v>
          </cell>
          <cell r="C20">
            <v>0.6</v>
          </cell>
          <cell r="D20">
            <v>0.1</v>
          </cell>
          <cell r="E20">
            <v>0.2</v>
          </cell>
          <cell r="F20">
            <v>0.1</v>
          </cell>
        </row>
        <row r="21">
          <cell r="B21" t="str">
            <v>Disposal</v>
          </cell>
          <cell r="C21">
            <v>0.43038941220007976</v>
          </cell>
          <cell r="D21">
            <v>0.30567124377417199</v>
          </cell>
          <cell r="E21">
            <v>0</v>
          </cell>
          <cell r="F21">
            <v>0.26393934402574826</v>
          </cell>
        </row>
        <row r="22">
          <cell r="B22" t="str">
            <v>Operations</v>
          </cell>
          <cell r="C22">
            <v>0.33628269199766864</v>
          </cell>
          <cell r="D22">
            <v>3.3916591227569786E-3</v>
          </cell>
          <cell r="E22">
            <v>0.52703406540259679</v>
          </cell>
          <cell r="F22">
            <v>0.13329158347697764</v>
          </cell>
        </row>
        <row r="23">
          <cell r="B23" t="str">
            <v>Disposal</v>
          </cell>
          <cell r="C23">
            <v>0.43038941220007976</v>
          </cell>
          <cell r="D23">
            <v>0.30567124377417199</v>
          </cell>
          <cell r="E23">
            <v>0</v>
          </cell>
          <cell r="F23">
            <v>0.26393934402574826</v>
          </cell>
        </row>
        <row r="24">
          <cell r="B24" t="str">
            <v>Operations</v>
          </cell>
          <cell r="C24">
            <v>0.46643408036898437</v>
          </cell>
          <cell r="D24">
            <v>4.088563005262758E-3</v>
          </cell>
          <cell r="E24">
            <v>0.40673599202561267</v>
          </cell>
          <cell r="F24">
            <v>0.12274136460014022</v>
          </cell>
        </row>
      </sheetData>
      <sheetData sheetId="7">
        <row r="2">
          <cell r="B2" t="str">
            <v>Projected Fund Bal Jan 2004</v>
          </cell>
          <cell r="C2">
            <v>2003</v>
          </cell>
        </row>
        <row r="7">
          <cell r="B7">
            <v>2807500</v>
          </cell>
          <cell r="C7">
            <v>0</v>
          </cell>
          <cell r="D7">
            <v>444500</v>
          </cell>
          <cell r="E7">
            <v>1585000</v>
          </cell>
          <cell r="G7">
            <v>211000</v>
          </cell>
          <cell r="H7">
            <v>0</v>
          </cell>
          <cell r="J7">
            <v>0</v>
          </cell>
          <cell r="K7">
            <v>210000</v>
          </cell>
          <cell r="L7">
            <v>0</v>
          </cell>
          <cell r="N7">
            <v>0</v>
          </cell>
        </row>
      </sheetData>
      <sheetData sheetId="8"/>
      <sheetData sheetId="9"/>
      <sheetData sheetId="10">
        <row r="8">
          <cell r="A8">
            <v>1999</v>
          </cell>
        </row>
        <row r="16">
          <cell r="B16">
            <v>0</v>
          </cell>
          <cell r="C16">
            <v>38191</v>
          </cell>
          <cell r="D16">
            <v>38518</v>
          </cell>
          <cell r="E16">
            <v>0</v>
          </cell>
          <cell r="F16">
            <v>64</v>
          </cell>
          <cell r="G16">
            <v>64</v>
          </cell>
          <cell r="H16">
            <v>64</v>
          </cell>
          <cell r="I16">
            <v>64</v>
          </cell>
          <cell r="J16">
            <v>58</v>
          </cell>
          <cell r="K16">
            <v>58</v>
          </cell>
          <cell r="L16">
            <v>58</v>
          </cell>
          <cell r="M16">
            <v>58</v>
          </cell>
          <cell r="N16">
            <v>97</v>
          </cell>
          <cell r="O16">
            <v>97</v>
          </cell>
          <cell r="P16">
            <v>97</v>
          </cell>
          <cell r="Q16">
            <v>97</v>
          </cell>
          <cell r="R16">
            <v>82</v>
          </cell>
          <cell r="S16">
            <v>82</v>
          </cell>
          <cell r="T16">
            <v>82</v>
          </cell>
          <cell r="U16">
            <v>82</v>
          </cell>
        </row>
        <row r="17">
          <cell r="B17">
            <v>0</v>
          </cell>
          <cell r="C17">
            <v>4053</v>
          </cell>
          <cell r="D17">
            <v>24705</v>
          </cell>
          <cell r="E17">
            <v>0</v>
          </cell>
          <cell r="F17">
            <v>64</v>
          </cell>
          <cell r="G17">
            <v>64</v>
          </cell>
          <cell r="H17">
            <v>64</v>
          </cell>
          <cell r="I17">
            <v>64</v>
          </cell>
          <cell r="J17">
            <v>58</v>
          </cell>
          <cell r="K17">
            <v>58</v>
          </cell>
          <cell r="L17">
            <v>58</v>
          </cell>
          <cell r="M17">
            <v>58</v>
          </cell>
          <cell r="N17">
            <v>97</v>
          </cell>
          <cell r="O17">
            <v>97</v>
          </cell>
          <cell r="P17">
            <v>97</v>
          </cell>
          <cell r="Q17">
            <v>97</v>
          </cell>
          <cell r="R17">
            <v>82</v>
          </cell>
          <cell r="S17">
            <v>82</v>
          </cell>
          <cell r="T17">
            <v>82</v>
          </cell>
          <cell r="U17">
            <v>82</v>
          </cell>
        </row>
        <row r="18">
          <cell r="B18">
            <v>0</v>
          </cell>
          <cell r="C18">
            <v>1774</v>
          </cell>
          <cell r="D18">
            <v>1772</v>
          </cell>
          <cell r="E18">
            <v>0</v>
          </cell>
          <cell r="F18">
            <v>64</v>
          </cell>
          <cell r="G18">
            <v>64</v>
          </cell>
          <cell r="H18">
            <v>64</v>
          </cell>
          <cell r="I18">
            <v>64</v>
          </cell>
          <cell r="J18">
            <v>58</v>
          </cell>
          <cell r="K18">
            <v>58</v>
          </cell>
          <cell r="L18">
            <v>58</v>
          </cell>
          <cell r="M18">
            <v>58</v>
          </cell>
          <cell r="N18">
            <v>97</v>
          </cell>
          <cell r="O18">
            <v>97</v>
          </cell>
          <cell r="P18">
            <v>97</v>
          </cell>
          <cell r="Q18">
            <v>97</v>
          </cell>
          <cell r="R18">
            <v>82</v>
          </cell>
          <cell r="S18">
            <v>82</v>
          </cell>
          <cell r="T18">
            <v>82</v>
          </cell>
          <cell r="U18">
            <v>82</v>
          </cell>
        </row>
        <row r="19">
          <cell r="B19">
            <v>0</v>
          </cell>
          <cell r="C19">
            <v>1774</v>
          </cell>
          <cell r="D19">
            <v>1772</v>
          </cell>
          <cell r="E19">
            <v>0</v>
          </cell>
          <cell r="F19">
            <v>64</v>
          </cell>
          <cell r="G19">
            <v>64</v>
          </cell>
          <cell r="H19">
            <v>64</v>
          </cell>
          <cell r="I19">
            <v>64</v>
          </cell>
          <cell r="J19">
            <v>58</v>
          </cell>
          <cell r="K19">
            <v>58</v>
          </cell>
          <cell r="L19">
            <v>58</v>
          </cell>
          <cell r="M19">
            <v>58</v>
          </cell>
          <cell r="N19">
            <v>97</v>
          </cell>
          <cell r="O19">
            <v>97</v>
          </cell>
          <cell r="P19">
            <v>97</v>
          </cell>
          <cell r="Q19">
            <v>97</v>
          </cell>
          <cell r="R19">
            <v>82</v>
          </cell>
          <cell r="S19">
            <v>82</v>
          </cell>
          <cell r="T19">
            <v>82</v>
          </cell>
          <cell r="U19">
            <v>82</v>
          </cell>
        </row>
        <row r="20">
          <cell r="B20">
            <v>0</v>
          </cell>
          <cell r="C20">
            <v>1774</v>
          </cell>
          <cell r="D20">
            <v>1772</v>
          </cell>
          <cell r="E20">
            <v>0</v>
          </cell>
          <cell r="F20">
            <v>1222</v>
          </cell>
          <cell r="G20">
            <v>64</v>
          </cell>
          <cell r="H20">
            <v>593</v>
          </cell>
          <cell r="I20">
            <v>64</v>
          </cell>
          <cell r="J20">
            <v>58</v>
          </cell>
          <cell r="K20">
            <v>58</v>
          </cell>
          <cell r="L20">
            <v>58</v>
          </cell>
          <cell r="M20">
            <v>58</v>
          </cell>
          <cell r="N20">
            <v>97</v>
          </cell>
          <cell r="O20">
            <v>97</v>
          </cell>
          <cell r="P20">
            <v>97</v>
          </cell>
          <cell r="Q20">
            <v>97</v>
          </cell>
          <cell r="R20">
            <v>82</v>
          </cell>
          <cell r="S20">
            <v>82</v>
          </cell>
          <cell r="T20">
            <v>82</v>
          </cell>
          <cell r="U20">
            <v>82</v>
          </cell>
        </row>
        <row r="21">
          <cell r="B21">
            <v>0</v>
          </cell>
          <cell r="C21">
            <v>1779</v>
          </cell>
          <cell r="D21">
            <v>1777</v>
          </cell>
          <cell r="E21">
            <v>0</v>
          </cell>
          <cell r="F21">
            <v>2438</v>
          </cell>
          <cell r="G21">
            <v>607</v>
          </cell>
          <cell r="H21">
            <v>1194</v>
          </cell>
          <cell r="I21">
            <v>64</v>
          </cell>
          <cell r="J21">
            <v>58</v>
          </cell>
          <cell r="K21">
            <v>58</v>
          </cell>
          <cell r="L21">
            <v>58</v>
          </cell>
          <cell r="M21">
            <v>58</v>
          </cell>
          <cell r="N21">
            <v>97</v>
          </cell>
          <cell r="O21">
            <v>97</v>
          </cell>
          <cell r="P21">
            <v>97</v>
          </cell>
          <cell r="Q21">
            <v>97</v>
          </cell>
          <cell r="R21">
            <v>82</v>
          </cell>
          <cell r="S21">
            <v>82</v>
          </cell>
          <cell r="T21">
            <v>82</v>
          </cell>
          <cell r="U21">
            <v>82</v>
          </cell>
        </row>
        <row r="22">
          <cell r="B22">
            <v>0</v>
          </cell>
          <cell r="C22">
            <v>1774</v>
          </cell>
          <cell r="D22">
            <v>1772</v>
          </cell>
          <cell r="E22">
            <v>0</v>
          </cell>
          <cell r="F22">
            <v>42728</v>
          </cell>
          <cell r="G22">
            <v>1521</v>
          </cell>
          <cell r="H22">
            <v>36875</v>
          </cell>
          <cell r="I22">
            <v>890</v>
          </cell>
          <cell r="J22">
            <v>58</v>
          </cell>
          <cell r="K22">
            <v>58</v>
          </cell>
          <cell r="L22">
            <v>58</v>
          </cell>
          <cell r="M22">
            <v>58</v>
          </cell>
          <cell r="N22">
            <v>97</v>
          </cell>
          <cell r="O22">
            <v>97</v>
          </cell>
          <cell r="P22">
            <v>97</v>
          </cell>
          <cell r="Q22">
            <v>97</v>
          </cell>
          <cell r="R22">
            <v>82</v>
          </cell>
          <cell r="S22">
            <v>82</v>
          </cell>
          <cell r="T22">
            <v>82</v>
          </cell>
          <cell r="U22">
            <v>82</v>
          </cell>
        </row>
        <row r="23">
          <cell r="B23">
            <v>0</v>
          </cell>
          <cell r="C23">
            <v>1774</v>
          </cell>
          <cell r="D23">
            <v>1772</v>
          </cell>
          <cell r="E23">
            <v>0</v>
          </cell>
          <cell r="F23">
            <v>2375</v>
          </cell>
          <cell r="G23">
            <v>37301</v>
          </cell>
          <cell r="H23">
            <v>2362</v>
          </cell>
          <cell r="I23">
            <v>1776</v>
          </cell>
          <cell r="J23">
            <v>58</v>
          </cell>
          <cell r="K23">
            <v>58</v>
          </cell>
          <cell r="L23">
            <v>58</v>
          </cell>
          <cell r="M23">
            <v>58</v>
          </cell>
          <cell r="N23">
            <v>97</v>
          </cell>
          <cell r="O23">
            <v>97</v>
          </cell>
          <cell r="P23">
            <v>97</v>
          </cell>
          <cell r="Q23">
            <v>97</v>
          </cell>
          <cell r="R23">
            <v>82</v>
          </cell>
          <cell r="S23">
            <v>82</v>
          </cell>
          <cell r="T23">
            <v>82</v>
          </cell>
          <cell r="U23">
            <v>82</v>
          </cell>
        </row>
        <row r="24">
          <cell r="B24">
            <v>0</v>
          </cell>
          <cell r="C24">
            <v>1774</v>
          </cell>
          <cell r="D24">
            <v>1772</v>
          </cell>
          <cell r="E24">
            <v>0</v>
          </cell>
          <cell r="F24">
            <v>8389</v>
          </cell>
          <cell r="G24">
            <v>8385</v>
          </cell>
          <cell r="H24">
            <v>8382</v>
          </cell>
          <cell r="I24">
            <v>48106</v>
          </cell>
          <cell r="J24">
            <v>58</v>
          </cell>
          <cell r="K24">
            <v>58</v>
          </cell>
          <cell r="L24">
            <v>58</v>
          </cell>
          <cell r="M24">
            <v>58</v>
          </cell>
          <cell r="N24">
            <v>97</v>
          </cell>
          <cell r="O24">
            <v>97</v>
          </cell>
          <cell r="P24">
            <v>97</v>
          </cell>
          <cell r="Q24">
            <v>97</v>
          </cell>
          <cell r="R24">
            <v>82</v>
          </cell>
          <cell r="S24">
            <v>82</v>
          </cell>
          <cell r="T24">
            <v>82</v>
          </cell>
          <cell r="U24">
            <v>82</v>
          </cell>
        </row>
        <row r="25">
          <cell r="B25">
            <v>0</v>
          </cell>
          <cell r="C25">
            <v>1779</v>
          </cell>
          <cell r="D25">
            <v>1777</v>
          </cell>
          <cell r="E25">
            <v>0</v>
          </cell>
          <cell r="F25">
            <v>2223</v>
          </cell>
          <cell r="G25">
            <v>2219</v>
          </cell>
          <cell r="H25">
            <v>2220</v>
          </cell>
          <cell r="I25">
            <v>3589</v>
          </cell>
          <cell r="J25">
            <v>58</v>
          </cell>
          <cell r="K25">
            <v>58</v>
          </cell>
          <cell r="L25">
            <v>58</v>
          </cell>
          <cell r="M25">
            <v>58</v>
          </cell>
          <cell r="N25">
            <v>97</v>
          </cell>
          <cell r="O25">
            <v>97</v>
          </cell>
          <cell r="P25">
            <v>97</v>
          </cell>
          <cell r="Q25">
            <v>97</v>
          </cell>
          <cell r="R25">
            <v>2491</v>
          </cell>
          <cell r="S25">
            <v>82</v>
          </cell>
          <cell r="T25">
            <v>82</v>
          </cell>
          <cell r="U25">
            <v>82</v>
          </cell>
        </row>
        <row r="26">
          <cell r="B26">
            <v>0</v>
          </cell>
          <cell r="C26">
            <v>1774</v>
          </cell>
          <cell r="D26">
            <v>1772</v>
          </cell>
          <cell r="E26">
            <v>0</v>
          </cell>
          <cell r="F26">
            <v>2223</v>
          </cell>
          <cell r="G26">
            <v>2219</v>
          </cell>
          <cell r="H26">
            <v>2215</v>
          </cell>
          <cell r="I26">
            <v>3599</v>
          </cell>
          <cell r="J26">
            <v>58</v>
          </cell>
          <cell r="K26">
            <v>58</v>
          </cell>
          <cell r="L26">
            <v>58</v>
          </cell>
          <cell r="M26">
            <v>58</v>
          </cell>
          <cell r="N26">
            <v>97</v>
          </cell>
          <cell r="O26">
            <v>97</v>
          </cell>
          <cell r="P26">
            <v>97</v>
          </cell>
          <cell r="Q26">
            <v>97</v>
          </cell>
          <cell r="R26">
            <v>4972</v>
          </cell>
          <cell r="S26">
            <v>607</v>
          </cell>
          <cell r="T26">
            <v>593</v>
          </cell>
          <cell r="U26">
            <v>82</v>
          </cell>
        </row>
        <row r="27">
          <cell r="B27">
            <v>700</v>
          </cell>
          <cell r="C27">
            <v>2474</v>
          </cell>
          <cell r="D27">
            <v>2472</v>
          </cell>
          <cell r="E27">
            <v>700</v>
          </cell>
          <cell r="F27">
            <v>2229</v>
          </cell>
          <cell r="G27">
            <v>2225</v>
          </cell>
          <cell r="H27">
            <v>2221</v>
          </cell>
          <cell r="I27">
            <v>3589</v>
          </cell>
          <cell r="J27">
            <v>58</v>
          </cell>
          <cell r="K27">
            <v>58</v>
          </cell>
          <cell r="L27">
            <v>58</v>
          </cell>
          <cell r="M27">
            <v>58</v>
          </cell>
          <cell r="N27">
            <v>97</v>
          </cell>
          <cell r="O27">
            <v>97</v>
          </cell>
          <cell r="P27">
            <v>97</v>
          </cell>
          <cell r="Q27">
            <v>97</v>
          </cell>
          <cell r="R27">
            <v>49048</v>
          </cell>
          <cell r="S27">
            <v>1519</v>
          </cell>
          <cell r="T27">
            <v>1502</v>
          </cell>
          <cell r="U27">
            <v>885</v>
          </cell>
        </row>
        <row r="28">
          <cell r="B28">
            <v>2478</v>
          </cell>
          <cell r="C28">
            <v>1774</v>
          </cell>
          <cell r="D28">
            <v>1772</v>
          </cell>
          <cell r="E28">
            <v>561</v>
          </cell>
          <cell r="F28">
            <v>2223</v>
          </cell>
          <cell r="G28">
            <v>2219</v>
          </cell>
          <cell r="H28">
            <v>2215</v>
          </cell>
          <cell r="I28">
            <v>3589</v>
          </cell>
          <cell r="J28">
            <v>58</v>
          </cell>
          <cell r="K28">
            <v>58</v>
          </cell>
          <cell r="L28">
            <v>58</v>
          </cell>
          <cell r="M28">
            <v>58</v>
          </cell>
          <cell r="N28">
            <v>97</v>
          </cell>
          <cell r="O28">
            <v>97</v>
          </cell>
          <cell r="P28">
            <v>97</v>
          </cell>
          <cell r="Q28">
            <v>97</v>
          </cell>
          <cell r="R28">
            <v>2896</v>
          </cell>
          <cell r="S28">
            <v>43700</v>
          </cell>
          <cell r="T28">
            <v>45959</v>
          </cell>
          <cell r="U28">
            <v>1780</v>
          </cell>
        </row>
        <row r="29">
          <cell r="B29">
            <v>5445</v>
          </cell>
          <cell r="C29">
            <v>2238</v>
          </cell>
          <cell r="D29">
            <v>2236</v>
          </cell>
          <cell r="E29">
            <v>1587</v>
          </cell>
          <cell r="F29">
            <v>2223</v>
          </cell>
          <cell r="G29">
            <v>2219</v>
          </cell>
          <cell r="H29">
            <v>2215</v>
          </cell>
          <cell r="I29">
            <v>3589</v>
          </cell>
          <cell r="J29">
            <v>58</v>
          </cell>
          <cell r="K29">
            <v>58</v>
          </cell>
          <cell r="L29">
            <v>58</v>
          </cell>
          <cell r="M29">
            <v>58</v>
          </cell>
          <cell r="N29">
            <v>97</v>
          </cell>
          <cell r="O29">
            <v>97</v>
          </cell>
          <cell r="P29">
            <v>97</v>
          </cell>
          <cell r="Q29">
            <v>97</v>
          </cell>
          <cell r="R29">
            <v>13034</v>
          </cell>
          <cell r="S29">
            <v>13016</v>
          </cell>
          <cell r="T29">
            <v>13003</v>
          </cell>
          <cell r="U29">
            <v>58082</v>
          </cell>
        </row>
        <row r="30">
          <cell r="B30">
            <v>49003</v>
          </cell>
          <cell r="C30">
            <v>5998</v>
          </cell>
          <cell r="D30">
            <v>5996</v>
          </cell>
          <cell r="E30">
            <v>41330</v>
          </cell>
          <cell r="F30">
            <v>2223</v>
          </cell>
          <cell r="G30">
            <v>2219</v>
          </cell>
          <cell r="H30">
            <v>2215</v>
          </cell>
          <cell r="I30">
            <v>3599</v>
          </cell>
          <cell r="J30">
            <v>58</v>
          </cell>
          <cell r="K30">
            <v>58</v>
          </cell>
          <cell r="L30">
            <v>58</v>
          </cell>
          <cell r="M30">
            <v>58</v>
          </cell>
          <cell r="N30">
            <v>97</v>
          </cell>
          <cell r="O30">
            <v>97</v>
          </cell>
          <cell r="P30">
            <v>97</v>
          </cell>
          <cell r="Q30">
            <v>97</v>
          </cell>
          <cell r="R30">
            <v>2846</v>
          </cell>
          <cell r="S30">
            <v>2846</v>
          </cell>
          <cell r="T30">
            <v>2833</v>
          </cell>
          <cell r="U30">
            <v>4203</v>
          </cell>
        </row>
        <row r="31">
          <cell r="B31">
            <v>3683</v>
          </cell>
          <cell r="C31">
            <v>2213</v>
          </cell>
          <cell r="D31">
            <v>2211</v>
          </cell>
          <cell r="E31">
            <v>2172</v>
          </cell>
          <cell r="F31">
            <v>2229</v>
          </cell>
          <cell r="G31">
            <v>2225</v>
          </cell>
          <cell r="H31">
            <v>2221</v>
          </cell>
          <cell r="I31">
            <v>3589</v>
          </cell>
          <cell r="J31">
            <v>58</v>
          </cell>
          <cell r="K31">
            <v>58</v>
          </cell>
          <cell r="L31">
            <v>58</v>
          </cell>
          <cell r="M31">
            <v>58</v>
          </cell>
          <cell r="N31">
            <v>97</v>
          </cell>
          <cell r="O31">
            <v>97</v>
          </cell>
          <cell r="P31">
            <v>97</v>
          </cell>
          <cell r="Q31">
            <v>97</v>
          </cell>
          <cell r="R31">
            <v>2846</v>
          </cell>
          <cell r="S31">
            <v>2846</v>
          </cell>
          <cell r="T31">
            <v>2833</v>
          </cell>
          <cell r="U31">
            <v>4203</v>
          </cell>
        </row>
        <row r="32">
          <cell r="B32">
            <v>3683</v>
          </cell>
          <cell r="C32">
            <v>2213</v>
          </cell>
          <cell r="D32">
            <v>2211</v>
          </cell>
          <cell r="E32">
            <v>2172</v>
          </cell>
          <cell r="F32">
            <v>2223</v>
          </cell>
          <cell r="G32">
            <v>2219</v>
          </cell>
          <cell r="H32">
            <v>2215</v>
          </cell>
          <cell r="I32">
            <v>3589</v>
          </cell>
          <cell r="J32">
            <v>58</v>
          </cell>
          <cell r="K32">
            <v>58</v>
          </cell>
          <cell r="L32">
            <v>58</v>
          </cell>
          <cell r="M32">
            <v>58</v>
          </cell>
          <cell r="N32">
            <v>97</v>
          </cell>
          <cell r="O32">
            <v>97</v>
          </cell>
          <cell r="P32">
            <v>97</v>
          </cell>
          <cell r="Q32">
            <v>97</v>
          </cell>
          <cell r="R32">
            <v>2853</v>
          </cell>
          <cell r="S32">
            <v>2865</v>
          </cell>
          <cell r="T32">
            <v>2841</v>
          </cell>
          <cell r="U32">
            <v>4215</v>
          </cell>
        </row>
        <row r="33">
          <cell r="B33">
            <v>3693</v>
          </cell>
          <cell r="C33">
            <v>2219</v>
          </cell>
          <cell r="D33">
            <v>2217</v>
          </cell>
          <cell r="E33">
            <v>2178</v>
          </cell>
          <cell r="F33">
            <v>2223</v>
          </cell>
          <cell r="G33">
            <v>2219</v>
          </cell>
          <cell r="H33">
            <v>2215</v>
          </cell>
          <cell r="I33">
            <v>3589</v>
          </cell>
          <cell r="J33">
            <v>58</v>
          </cell>
          <cell r="K33">
            <v>58</v>
          </cell>
          <cell r="L33">
            <v>58</v>
          </cell>
          <cell r="M33">
            <v>58</v>
          </cell>
          <cell r="N33">
            <v>97</v>
          </cell>
          <cell r="O33">
            <v>97</v>
          </cell>
          <cell r="P33">
            <v>97</v>
          </cell>
          <cell r="Q33">
            <v>97</v>
          </cell>
          <cell r="R33">
            <v>2846</v>
          </cell>
          <cell r="S33">
            <v>2858</v>
          </cell>
          <cell r="T33">
            <v>2833</v>
          </cell>
          <cell r="U33">
            <v>4203</v>
          </cell>
        </row>
        <row r="34">
          <cell r="B34">
            <v>3683</v>
          </cell>
          <cell r="C34">
            <v>2213</v>
          </cell>
          <cell r="D34">
            <v>2211</v>
          </cell>
          <cell r="E34">
            <v>2172</v>
          </cell>
          <cell r="F34">
            <v>2223</v>
          </cell>
          <cell r="G34">
            <v>2219</v>
          </cell>
          <cell r="H34">
            <v>2215</v>
          </cell>
          <cell r="I34">
            <v>3599</v>
          </cell>
          <cell r="J34">
            <v>58</v>
          </cell>
          <cell r="K34">
            <v>58</v>
          </cell>
          <cell r="L34">
            <v>58</v>
          </cell>
          <cell r="M34">
            <v>58</v>
          </cell>
          <cell r="N34">
            <v>97</v>
          </cell>
          <cell r="O34">
            <v>97</v>
          </cell>
          <cell r="P34">
            <v>97</v>
          </cell>
          <cell r="Q34">
            <v>97</v>
          </cell>
          <cell r="R34">
            <v>2846</v>
          </cell>
          <cell r="S34">
            <v>2858</v>
          </cell>
          <cell r="T34">
            <v>2833</v>
          </cell>
          <cell r="U34">
            <v>4203</v>
          </cell>
        </row>
        <row r="35">
          <cell r="B35">
            <v>3683</v>
          </cell>
          <cell r="C35">
            <v>2213</v>
          </cell>
          <cell r="D35">
            <v>2211</v>
          </cell>
          <cell r="E35">
            <v>2172</v>
          </cell>
          <cell r="F35">
            <v>2229</v>
          </cell>
          <cell r="G35">
            <v>2225</v>
          </cell>
          <cell r="H35">
            <v>2221</v>
          </cell>
          <cell r="I35">
            <v>3589</v>
          </cell>
          <cell r="J35">
            <v>58</v>
          </cell>
          <cell r="K35">
            <v>58</v>
          </cell>
          <cell r="L35">
            <v>58</v>
          </cell>
          <cell r="M35">
            <v>58</v>
          </cell>
          <cell r="N35">
            <v>97</v>
          </cell>
          <cell r="O35">
            <v>97</v>
          </cell>
          <cell r="P35">
            <v>97</v>
          </cell>
          <cell r="Q35">
            <v>97</v>
          </cell>
          <cell r="R35">
            <v>2846</v>
          </cell>
          <cell r="S35">
            <v>2858</v>
          </cell>
          <cell r="T35">
            <v>2833</v>
          </cell>
          <cell r="U35">
            <v>4203</v>
          </cell>
        </row>
        <row r="36">
          <cell r="B36">
            <v>3683</v>
          </cell>
          <cell r="C36">
            <v>2213</v>
          </cell>
          <cell r="D36">
            <v>2211</v>
          </cell>
          <cell r="E36">
            <v>2172</v>
          </cell>
          <cell r="F36">
            <v>2223</v>
          </cell>
          <cell r="G36">
            <v>2219</v>
          </cell>
          <cell r="H36">
            <v>2215</v>
          </cell>
          <cell r="I36">
            <v>3589</v>
          </cell>
          <cell r="J36">
            <v>58</v>
          </cell>
          <cell r="K36">
            <v>58</v>
          </cell>
          <cell r="L36">
            <v>58</v>
          </cell>
          <cell r="M36">
            <v>58</v>
          </cell>
          <cell r="N36">
            <v>97</v>
          </cell>
          <cell r="O36">
            <v>97</v>
          </cell>
          <cell r="P36">
            <v>97</v>
          </cell>
          <cell r="Q36">
            <v>97</v>
          </cell>
          <cell r="R36">
            <v>2853</v>
          </cell>
          <cell r="S36">
            <v>2865</v>
          </cell>
          <cell r="T36">
            <v>2841</v>
          </cell>
          <cell r="U36">
            <v>4215</v>
          </cell>
        </row>
        <row r="37">
          <cell r="B37">
            <v>3693</v>
          </cell>
          <cell r="C37">
            <v>2219</v>
          </cell>
          <cell r="D37">
            <v>2217</v>
          </cell>
          <cell r="E37">
            <v>2178</v>
          </cell>
          <cell r="F37">
            <v>2223</v>
          </cell>
          <cell r="G37">
            <v>2219</v>
          </cell>
          <cell r="H37">
            <v>2215</v>
          </cell>
          <cell r="I37">
            <v>3589</v>
          </cell>
          <cell r="J37">
            <v>58</v>
          </cell>
          <cell r="K37">
            <v>58</v>
          </cell>
          <cell r="L37">
            <v>58</v>
          </cell>
          <cell r="M37">
            <v>58</v>
          </cell>
          <cell r="N37">
            <v>97</v>
          </cell>
          <cell r="O37">
            <v>97</v>
          </cell>
          <cell r="P37">
            <v>97</v>
          </cell>
          <cell r="Q37">
            <v>97</v>
          </cell>
          <cell r="R37">
            <v>2846</v>
          </cell>
          <cell r="S37">
            <v>2858</v>
          </cell>
          <cell r="T37">
            <v>2833</v>
          </cell>
          <cell r="U37">
            <v>4203</v>
          </cell>
        </row>
        <row r="38">
          <cell r="B38">
            <v>3683</v>
          </cell>
          <cell r="C38">
            <v>2213</v>
          </cell>
          <cell r="D38">
            <v>2211</v>
          </cell>
          <cell r="E38">
            <v>2172</v>
          </cell>
          <cell r="F38">
            <v>2223</v>
          </cell>
          <cell r="G38">
            <v>2219</v>
          </cell>
          <cell r="H38">
            <v>2215</v>
          </cell>
          <cell r="I38">
            <v>3599</v>
          </cell>
          <cell r="J38">
            <v>58</v>
          </cell>
          <cell r="K38">
            <v>58</v>
          </cell>
          <cell r="L38">
            <v>58</v>
          </cell>
          <cell r="M38">
            <v>58</v>
          </cell>
          <cell r="N38">
            <v>97</v>
          </cell>
          <cell r="O38">
            <v>97</v>
          </cell>
          <cell r="P38">
            <v>97</v>
          </cell>
          <cell r="Q38">
            <v>97</v>
          </cell>
          <cell r="R38">
            <v>2846</v>
          </cell>
          <cell r="S38">
            <v>2858</v>
          </cell>
          <cell r="T38">
            <v>2833</v>
          </cell>
          <cell r="U38">
            <v>4203</v>
          </cell>
        </row>
        <row r="39">
          <cell r="B39">
            <v>3683</v>
          </cell>
          <cell r="C39">
            <v>2213</v>
          </cell>
          <cell r="D39">
            <v>2211</v>
          </cell>
          <cell r="E39">
            <v>2172</v>
          </cell>
          <cell r="F39">
            <v>2229</v>
          </cell>
          <cell r="G39">
            <v>2225</v>
          </cell>
          <cell r="H39">
            <v>2221</v>
          </cell>
          <cell r="I39">
            <v>3589</v>
          </cell>
          <cell r="J39">
            <v>58</v>
          </cell>
          <cell r="K39">
            <v>58</v>
          </cell>
          <cell r="L39">
            <v>58</v>
          </cell>
          <cell r="M39">
            <v>58</v>
          </cell>
          <cell r="N39">
            <v>97</v>
          </cell>
          <cell r="O39">
            <v>97</v>
          </cell>
          <cell r="P39">
            <v>97</v>
          </cell>
          <cell r="Q39">
            <v>97</v>
          </cell>
          <cell r="R39">
            <v>2846</v>
          </cell>
          <cell r="S39">
            <v>2858</v>
          </cell>
          <cell r="T39">
            <v>2833</v>
          </cell>
          <cell r="U39">
            <v>4203</v>
          </cell>
        </row>
        <row r="40">
          <cell r="B40">
            <v>3683</v>
          </cell>
          <cell r="C40">
            <v>2213</v>
          </cell>
          <cell r="D40">
            <v>2211</v>
          </cell>
          <cell r="E40">
            <v>2172</v>
          </cell>
          <cell r="F40">
            <v>2223</v>
          </cell>
          <cell r="G40">
            <v>2219</v>
          </cell>
          <cell r="H40">
            <v>2215</v>
          </cell>
          <cell r="I40">
            <v>3589</v>
          </cell>
          <cell r="J40">
            <v>58</v>
          </cell>
          <cell r="K40">
            <v>58</v>
          </cell>
          <cell r="L40">
            <v>58</v>
          </cell>
          <cell r="M40">
            <v>58</v>
          </cell>
          <cell r="N40">
            <v>97</v>
          </cell>
          <cell r="O40">
            <v>97</v>
          </cell>
          <cell r="P40">
            <v>97</v>
          </cell>
          <cell r="Q40">
            <v>97</v>
          </cell>
          <cell r="R40">
            <v>2853</v>
          </cell>
          <cell r="S40">
            <v>2865</v>
          </cell>
          <cell r="T40">
            <v>2841</v>
          </cell>
          <cell r="U40">
            <v>4215</v>
          </cell>
        </row>
        <row r="41">
          <cell r="B41">
            <v>3693</v>
          </cell>
          <cell r="C41">
            <v>2219</v>
          </cell>
          <cell r="D41">
            <v>2217</v>
          </cell>
          <cell r="E41">
            <v>2178</v>
          </cell>
          <cell r="F41">
            <v>2223</v>
          </cell>
          <cell r="G41">
            <v>2219</v>
          </cell>
          <cell r="H41">
            <v>2215</v>
          </cell>
          <cell r="I41">
            <v>3589</v>
          </cell>
          <cell r="J41">
            <v>58</v>
          </cell>
          <cell r="K41">
            <v>58</v>
          </cell>
          <cell r="L41">
            <v>58</v>
          </cell>
          <cell r="M41">
            <v>58</v>
          </cell>
          <cell r="N41">
            <v>97</v>
          </cell>
          <cell r="O41">
            <v>97</v>
          </cell>
          <cell r="P41">
            <v>97</v>
          </cell>
          <cell r="Q41">
            <v>97</v>
          </cell>
          <cell r="R41">
            <v>2846</v>
          </cell>
          <cell r="S41">
            <v>2858</v>
          </cell>
          <cell r="T41">
            <v>2833</v>
          </cell>
          <cell r="U41">
            <v>4203</v>
          </cell>
        </row>
        <row r="42">
          <cell r="B42">
            <v>3683</v>
          </cell>
          <cell r="C42">
            <v>2213</v>
          </cell>
          <cell r="D42">
            <v>2211</v>
          </cell>
          <cell r="E42">
            <v>2172</v>
          </cell>
          <cell r="F42">
            <v>2223</v>
          </cell>
          <cell r="G42">
            <v>2219</v>
          </cell>
          <cell r="H42">
            <v>2215</v>
          </cell>
          <cell r="I42">
            <v>3599</v>
          </cell>
          <cell r="J42">
            <v>1012</v>
          </cell>
          <cell r="K42">
            <v>58</v>
          </cell>
          <cell r="L42">
            <v>58</v>
          </cell>
          <cell r="M42">
            <v>58</v>
          </cell>
          <cell r="N42">
            <v>97</v>
          </cell>
          <cell r="O42">
            <v>97</v>
          </cell>
          <cell r="P42">
            <v>97</v>
          </cell>
          <cell r="Q42">
            <v>97</v>
          </cell>
          <cell r="R42">
            <v>2846</v>
          </cell>
          <cell r="S42">
            <v>2858</v>
          </cell>
          <cell r="T42">
            <v>2833</v>
          </cell>
          <cell r="U42">
            <v>4203</v>
          </cell>
        </row>
        <row r="43">
          <cell r="B43">
            <v>3683</v>
          </cell>
          <cell r="C43">
            <v>2213</v>
          </cell>
          <cell r="D43">
            <v>2211</v>
          </cell>
          <cell r="E43">
            <v>2172</v>
          </cell>
          <cell r="F43">
            <v>2229</v>
          </cell>
          <cell r="G43">
            <v>2225</v>
          </cell>
          <cell r="H43">
            <v>2221</v>
          </cell>
          <cell r="I43">
            <v>3589</v>
          </cell>
          <cell r="J43">
            <v>2025</v>
          </cell>
          <cell r="K43">
            <v>58</v>
          </cell>
          <cell r="L43">
            <v>58</v>
          </cell>
          <cell r="M43">
            <v>58</v>
          </cell>
          <cell r="N43">
            <v>97</v>
          </cell>
          <cell r="O43">
            <v>97</v>
          </cell>
          <cell r="P43">
            <v>97</v>
          </cell>
          <cell r="Q43">
            <v>97</v>
          </cell>
          <cell r="R43">
            <v>2846</v>
          </cell>
          <cell r="S43">
            <v>2858</v>
          </cell>
          <cell r="T43">
            <v>2833</v>
          </cell>
          <cell r="U43">
            <v>4203</v>
          </cell>
        </row>
        <row r="44">
          <cell r="B44">
            <v>3683</v>
          </cell>
          <cell r="C44">
            <v>2213</v>
          </cell>
          <cell r="D44">
            <v>2211</v>
          </cell>
          <cell r="E44">
            <v>2172</v>
          </cell>
          <cell r="F44">
            <v>2223</v>
          </cell>
          <cell r="G44">
            <v>2219</v>
          </cell>
          <cell r="H44">
            <v>2215</v>
          </cell>
          <cell r="I44">
            <v>3589</v>
          </cell>
          <cell r="J44">
            <v>2340</v>
          </cell>
          <cell r="K44">
            <v>916</v>
          </cell>
          <cell r="L44">
            <v>890</v>
          </cell>
          <cell r="M44">
            <v>890</v>
          </cell>
          <cell r="N44">
            <v>913</v>
          </cell>
          <cell r="O44">
            <v>1531</v>
          </cell>
          <cell r="P44">
            <v>906</v>
          </cell>
          <cell r="Q44">
            <v>890</v>
          </cell>
          <cell r="R44">
            <v>2853</v>
          </cell>
          <cell r="S44">
            <v>2865</v>
          </cell>
          <cell r="T44">
            <v>2841</v>
          </cell>
          <cell r="U44">
            <v>4215</v>
          </cell>
        </row>
        <row r="45">
          <cell r="B45">
            <v>3693</v>
          </cell>
          <cell r="C45">
            <v>2219</v>
          </cell>
          <cell r="D45">
            <v>2217</v>
          </cell>
          <cell r="E45">
            <v>2178</v>
          </cell>
          <cell r="F45">
            <v>2223</v>
          </cell>
          <cell r="G45">
            <v>2219</v>
          </cell>
          <cell r="H45">
            <v>2215</v>
          </cell>
          <cell r="I45">
            <v>3589</v>
          </cell>
          <cell r="J45">
            <v>2642</v>
          </cell>
          <cell r="K45">
            <v>1829</v>
          </cell>
          <cell r="L45">
            <v>1776</v>
          </cell>
          <cell r="M45">
            <v>1776</v>
          </cell>
          <cell r="N45">
            <v>1832</v>
          </cell>
          <cell r="O45">
            <v>3056</v>
          </cell>
          <cell r="P45">
            <v>1808</v>
          </cell>
          <cell r="Q45">
            <v>1776</v>
          </cell>
          <cell r="R45">
            <v>2846</v>
          </cell>
          <cell r="S45">
            <v>2858</v>
          </cell>
          <cell r="T45">
            <v>2833</v>
          </cell>
          <cell r="U45">
            <v>4203</v>
          </cell>
        </row>
        <row r="46">
          <cell r="B46">
            <v>3683</v>
          </cell>
          <cell r="C46">
            <v>2213</v>
          </cell>
          <cell r="D46">
            <v>2211</v>
          </cell>
          <cell r="E46">
            <v>2172</v>
          </cell>
          <cell r="F46">
            <v>2223</v>
          </cell>
          <cell r="G46">
            <v>2219</v>
          </cell>
          <cell r="H46">
            <v>2215</v>
          </cell>
          <cell r="I46">
            <v>3599</v>
          </cell>
          <cell r="J46">
            <v>53610</v>
          </cell>
          <cell r="K46">
            <v>47898</v>
          </cell>
          <cell r="L46">
            <v>45919</v>
          </cell>
          <cell r="M46">
            <v>33268</v>
          </cell>
          <cell r="N46">
            <v>48040</v>
          </cell>
          <cell r="O46">
            <v>53752</v>
          </cell>
          <cell r="P46">
            <v>47927</v>
          </cell>
          <cell r="Q46">
            <v>45947</v>
          </cell>
          <cell r="R46">
            <v>2846</v>
          </cell>
          <cell r="S46">
            <v>2858</v>
          </cell>
          <cell r="T46">
            <v>2833</v>
          </cell>
          <cell r="U46">
            <v>4203</v>
          </cell>
        </row>
        <row r="47">
          <cell r="B47">
            <v>3683</v>
          </cell>
          <cell r="C47">
            <v>2213</v>
          </cell>
          <cell r="D47">
            <v>2211</v>
          </cell>
          <cell r="E47">
            <v>2172</v>
          </cell>
          <cell r="F47">
            <v>2229</v>
          </cell>
          <cell r="G47">
            <v>2225</v>
          </cell>
          <cell r="H47">
            <v>2221</v>
          </cell>
          <cell r="I47">
            <v>3589</v>
          </cell>
          <cell r="J47">
            <v>2469</v>
          </cell>
          <cell r="K47">
            <v>2469</v>
          </cell>
          <cell r="L47">
            <v>3881</v>
          </cell>
          <cell r="M47">
            <v>2503</v>
          </cell>
          <cell r="N47">
            <v>2698</v>
          </cell>
          <cell r="O47">
            <v>2702</v>
          </cell>
          <cell r="P47">
            <v>2692</v>
          </cell>
          <cell r="Q47">
            <v>4065</v>
          </cell>
          <cell r="R47">
            <v>2846</v>
          </cell>
          <cell r="S47">
            <v>2858</v>
          </cell>
          <cell r="T47">
            <v>2833</v>
          </cell>
          <cell r="U47">
            <v>4203</v>
          </cell>
        </row>
        <row r="48">
          <cell r="B48">
            <v>3683</v>
          </cell>
          <cell r="C48">
            <v>2213</v>
          </cell>
          <cell r="D48">
            <v>2211</v>
          </cell>
          <cell r="E48">
            <v>2172</v>
          </cell>
          <cell r="F48">
            <v>2223</v>
          </cell>
          <cell r="G48">
            <v>2219</v>
          </cell>
          <cell r="H48">
            <v>2215</v>
          </cell>
          <cell r="I48">
            <v>3589</v>
          </cell>
          <cell r="J48">
            <v>2469</v>
          </cell>
          <cell r="K48">
            <v>2469</v>
          </cell>
          <cell r="L48">
            <v>3881</v>
          </cell>
          <cell r="M48">
            <v>2503</v>
          </cell>
          <cell r="N48">
            <v>2698</v>
          </cell>
          <cell r="O48">
            <v>2702</v>
          </cell>
          <cell r="P48">
            <v>2692</v>
          </cell>
          <cell r="Q48">
            <v>4065</v>
          </cell>
          <cell r="R48">
            <v>2853</v>
          </cell>
          <cell r="S48">
            <v>2865</v>
          </cell>
          <cell r="T48">
            <v>2841</v>
          </cell>
          <cell r="U48">
            <v>4215</v>
          </cell>
        </row>
        <row r="49">
          <cell r="B49">
            <v>3693</v>
          </cell>
          <cell r="C49">
            <v>2219</v>
          </cell>
          <cell r="D49">
            <v>2217</v>
          </cell>
          <cell r="E49">
            <v>2178</v>
          </cell>
          <cell r="F49">
            <v>2223</v>
          </cell>
          <cell r="G49">
            <v>2219</v>
          </cell>
          <cell r="H49">
            <v>2215</v>
          </cell>
          <cell r="I49">
            <v>3589</v>
          </cell>
          <cell r="J49">
            <v>2476</v>
          </cell>
          <cell r="K49">
            <v>2476</v>
          </cell>
          <cell r="L49">
            <v>3891</v>
          </cell>
          <cell r="M49">
            <v>2510</v>
          </cell>
          <cell r="N49">
            <v>38426</v>
          </cell>
          <cell r="O49">
            <v>2702</v>
          </cell>
          <cell r="P49">
            <v>2692</v>
          </cell>
          <cell r="Q49">
            <v>4065</v>
          </cell>
          <cell r="R49">
            <v>2846</v>
          </cell>
          <cell r="S49">
            <v>2858</v>
          </cell>
          <cell r="T49">
            <v>2833</v>
          </cell>
          <cell r="U49">
            <v>4203</v>
          </cell>
        </row>
        <row r="50">
          <cell r="B50">
            <v>3683</v>
          </cell>
          <cell r="C50">
            <v>2213</v>
          </cell>
          <cell r="D50">
            <v>2211</v>
          </cell>
          <cell r="E50">
            <v>2172</v>
          </cell>
          <cell r="F50">
            <v>2223</v>
          </cell>
          <cell r="G50">
            <v>2219</v>
          </cell>
          <cell r="H50">
            <v>2215</v>
          </cell>
          <cell r="I50">
            <v>3599</v>
          </cell>
          <cell r="J50">
            <v>2469</v>
          </cell>
          <cell r="K50">
            <v>2469</v>
          </cell>
          <cell r="L50">
            <v>3881</v>
          </cell>
          <cell r="M50">
            <v>2503</v>
          </cell>
          <cell r="N50">
            <v>30644</v>
          </cell>
          <cell r="O50">
            <v>26038</v>
          </cell>
          <cell r="P50">
            <v>2692</v>
          </cell>
          <cell r="Q50">
            <v>4065</v>
          </cell>
          <cell r="R50">
            <v>2846</v>
          </cell>
          <cell r="S50">
            <v>2858</v>
          </cell>
          <cell r="T50">
            <v>2833</v>
          </cell>
          <cell r="U50">
            <v>4203</v>
          </cell>
        </row>
        <row r="51">
          <cell r="B51">
            <v>3683</v>
          </cell>
          <cell r="C51">
            <v>2213</v>
          </cell>
          <cell r="D51">
            <v>2211</v>
          </cell>
          <cell r="E51">
            <v>2172</v>
          </cell>
          <cell r="F51">
            <v>2229</v>
          </cell>
          <cell r="G51">
            <v>2225</v>
          </cell>
          <cell r="H51">
            <v>2221</v>
          </cell>
          <cell r="I51">
            <v>3589</v>
          </cell>
          <cell r="J51">
            <v>2469</v>
          </cell>
          <cell r="K51">
            <v>2469</v>
          </cell>
          <cell r="L51">
            <v>3881</v>
          </cell>
          <cell r="M51">
            <v>2503</v>
          </cell>
          <cell r="N51">
            <v>30728</v>
          </cell>
          <cell r="O51">
            <v>35597</v>
          </cell>
          <cell r="P51">
            <v>4076</v>
          </cell>
          <cell r="Q51">
            <v>25735</v>
          </cell>
          <cell r="R51">
            <v>2846</v>
          </cell>
          <cell r="S51">
            <v>2858</v>
          </cell>
          <cell r="T51">
            <v>2833</v>
          </cell>
          <cell r="U51">
            <v>4203</v>
          </cell>
        </row>
        <row r="52">
          <cell r="B52">
            <v>3683</v>
          </cell>
          <cell r="C52">
            <v>2213</v>
          </cell>
          <cell r="D52">
            <v>2211</v>
          </cell>
          <cell r="E52">
            <v>2172</v>
          </cell>
          <cell r="F52">
            <v>2223</v>
          </cell>
          <cell r="G52">
            <v>2219</v>
          </cell>
          <cell r="H52">
            <v>2215</v>
          </cell>
          <cell r="I52">
            <v>3589</v>
          </cell>
          <cell r="J52">
            <v>2469</v>
          </cell>
          <cell r="K52">
            <v>2469</v>
          </cell>
          <cell r="L52">
            <v>3881</v>
          </cell>
          <cell r="M52">
            <v>2503</v>
          </cell>
          <cell r="N52">
            <v>36786</v>
          </cell>
          <cell r="O52">
            <v>41642</v>
          </cell>
          <cell r="P52">
            <v>31760</v>
          </cell>
          <cell r="Q52">
            <v>48622</v>
          </cell>
          <cell r="R52">
            <v>2853</v>
          </cell>
          <cell r="S52">
            <v>2865</v>
          </cell>
          <cell r="T52">
            <v>2841</v>
          </cell>
          <cell r="U52">
            <v>4215</v>
          </cell>
        </row>
        <row r="53">
          <cell r="B53">
            <v>3693</v>
          </cell>
          <cell r="C53">
            <v>2219</v>
          </cell>
          <cell r="D53">
            <v>2217</v>
          </cell>
          <cell r="E53">
            <v>2178</v>
          </cell>
          <cell r="F53">
            <v>2223</v>
          </cell>
          <cell r="G53">
            <v>2215</v>
          </cell>
          <cell r="H53">
            <v>2219</v>
          </cell>
          <cell r="I53">
            <v>37251</v>
          </cell>
          <cell r="J53">
            <v>2476</v>
          </cell>
          <cell r="K53">
            <v>2476</v>
          </cell>
          <cell r="L53">
            <v>3891</v>
          </cell>
          <cell r="M53">
            <v>2510</v>
          </cell>
          <cell r="N53">
            <v>39596</v>
          </cell>
          <cell r="O53">
            <v>44453</v>
          </cell>
          <cell r="P53">
            <v>65799</v>
          </cell>
          <cell r="Q53">
            <v>51433</v>
          </cell>
          <cell r="R53">
            <v>2846</v>
          </cell>
          <cell r="S53">
            <v>2858</v>
          </cell>
          <cell r="T53">
            <v>2833</v>
          </cell>
          <cell r="U53">
            <v>4203</v>
          </cell>
        </row>
        <row r="54">
          <cell r="B54">
            <v>3683</v>
          </cell>
          <cell r="C54">
            <v>2213</v>
          </cell>
          <cell r="D54">
            <v>2211</v>
          </cell>
          <cell r="E54">
            <v>2172</v>
          </cell>
          <cell r="F54">
            <v>2223</v>
          </cell>
          <cell r="G54">
            <v>2215</v>
          </cell>
          <cell r="H54">
            <v>24881</v>
          </cell>
          <cell r="I54">
            <v>29079</v>
          </cell>
          <cell r="J54">
            <v>2469</v>
          </cell>
          <cell r="K54">
            <v>2469</v>
          </cell>
          <cell r="L54">
            <v>3881</v>
          </cell>
          <cell r="M54">
            <v>2503</v>
          </cell>
          <cell r="N54">
            <v>39596</v>
          </cell>
          <cell r="O54">
            <v>44453</v>
          </cell>
          <cell r="P54">
            <v>65799</v>
          </cell>
          <cell r="Q54">
            <v>51433</v>
          </cell>
          <cell r="R54">
            <v>2846</v>
          </cell>
          <cell r="S54">
            <v>2858</v>
          </cell>
          <cell r="T54">
            <v>2833</v>
          </cell>
          <cell r="U54">
            <v>4203</v>
          </cell>
        </row>
        <row r="55">
          <cell r="B55">
            <v>3683</v>
          </cell>
          <cell r="C55">
            <v>2213</v>
          </cell>
          <cell r="D55">
            <v>2211</v>
          </cell>
          <cell r="E55">
            <v>2172</v>
          </cell>
          <cell r="F55">
            <v>2229</v>
          </cell>
          <cell r="G55">
            <v>24461</v>
          </cell>
          <cell r="H55">
            <v>32866</v>
          </cell>
          <cell r="I55">
            <v>29079</v>
          </cell>
          <cell r="J55">
            <v>2469</v>
          </cell>
          <cell r="K55">
            <v>2469</v>
          </cell>
          <cell r="L55">
            <v>3881</v>
          </cell>
          <cell r="M55">
            <v>2503</v>
          </cell>
          <cell r="N55">
            <v>39705</v>
          </cell>
          <cell r="O55">
            <v>44574</v>
          </cell>
          <cell r="P55">
            <v>65980</v>
          </cell>
          <cell r="Q55">
            <v>51574</v>
          </cell>
          <cell r="R55">
            <v>2846</v>
          </cell>
          <cell r="S55">
            <v>2858</v>
          </cell>
          <cell r="T55">
            <v>2833</v>
          </cell>
          <cell r="U55">
            <v>4203</v>
          </cell>
        </row>
        <row r="56">
          <cell r="B56">
            <v>3683</v>
          </cell>
          <cell r="C56">
            <v>2213</v>
          </cell>
          <cell r="D56">
            <v>2211</v>
          </cell>
          <cell r="E56">
            <v>2172</v>
          </cell>
          <cell r="F56">
            <v>30444</v>
          </cell>
          <cell r="G56">
            <v>45607</v>
          </cell>
          <cell r="H56">
            <v>38903</v>
          </cell>
          <cell r="I56">
            <v>35105</v>
          </cell>
          <cell r="J56">
            <v>2469</v>
          </cell>
          <cell r="K56">
            <v>2469</v>
          </cell>
          <cell r="L56">
            <v>3881</v>
          </cell>
          <cell r="M56">
            <v>2503</v>
          </cell>
          <cell r="N56">
            <v>34734</v>
          </cell>
          <cell r="O56">
            <v>38586</v>
          </cell>
          <cell r="P56">
            <v>56039</v>
          </cell>
          <cell r="Q56">
            <v>44106</v>
          </cell>
          <cell r="R56">
            <v>36427</v>
          </cell>
          <cell r="S56">
            <v>2865</v>
          </cell>
          <cell r="T56">
            <v>2841</v>
          </cell>
          <cell r="U56">
            <v>4215</v>
          </cell>
        </row>
        <row r="57">
          <cell r="B57">
            <v>2178</v>
          </cell>
          <cell r="C57">
            <v>2217</v>
          </cell>
          <cell r="D57">
            <v>2219</v>
          </cell>
          <cell r="E57">
            <v>37278</v>
          </cell>
          <cell r="F57">
            <v>59953</v>
          </cell>
          <cell r="G57">
            <v>47042</v>
          </cell>
          <cell r="H57">
            <v>40356</v>
          </cell>
          <cell r="I57">
            <v>36569</v>
          </cell>
          <cell r="J57">
            <v>2476</v>
          </cell>
          <cell r="K57">
            <v>2476</v>
          </cell>
          <cell r="L57">
            <v>3891</v>
          </cell>
          <cell r="M57">
            <v>2510</v>
          </cell>
          <cell r="N57">
            <v>16253</v>
          </cell>
          <cell r="O57">
            <v>16284</v>
          </cell>
          <cell r="P57">
            <v>18929</v>
          </cell>
          <cell r="Q57">
            <v>16251</v>
          </cell>
          <cell r="R57">
            <v>37510</v>
          </cell>
          <cell r="S57">
            <v>27522</v>
          </cell>
          <cell r="T57">
            <v>2833</v>
          </cell>
          <cell r="U57">
            <v>4203</v>
          </cell>
        </row>
        <row r="58">
          <cell r="B58">
            <v>2172</v>
          </cell>
          <cell r="C58">
            <v>2211</v>
          </cell>
          <cell r="D58">
            <v>24854</v>
          </cell>
          <cell r="E58">
            <v>31201</v>
          </cell>
          <cell r="F58">
            <v>59953</v>
          </cell>
          <cell r="G58">
            <v>47042</v>
          </cell>
          <cell r="H58">
            <v>40356</v>
          </cell>
          <cell r="I58">
            <v>36569</v>
          </cell>
          <cell r="J58">
            <v>2469</v>
          </cell>
          <cell r="K58">
            <v>2469</v>
          </cell>
          <cell r="L58">
            <v>3881</v>
          </cell>
          <cell r="M58">
            <v>2503</v>
          </cell>
          <cell r="N58">
            <v>16253</v>
          </cell>
          <cell r="O58">
            <v>16284</v>
          </cell>
          <cell r="P58">
            <v>18929</v>
          </cell>
          <cell r="Q58">
            <v>16251</v>
          </cell>
          <cell r="R58">
            <v>37510</v>
          </cell>
          <cell r="S58">
            <v>43544</v>
          </cell>
          <cell r="T58">
            <v>25370</v>
          </cell>
          <cell r="U58">
            <v>4203</v>
          </cell>
        </row>
        <row r="59">
          <cell r="B59">
            <v>2172</v>
          </cell>
          <cell r="C59">
            <v>24434</v>
          </cell>
          <cell r="D59">
            <v>33253</v>
          </cell>
          <cell r="E59">
            <v>31201</v>
          </cell>
          <cell r="F59">
            <v>59953</v>
          </cell>
          <cell r="G59">
            <v>47042</v>
          </cell>
          <cell r="H59">
            <v>40356</v>
          </cell>
          <cell r="I59">
            <v>36569</v>
          </cell>
          <cell r="J59">
            <v>2469</v>
          </cell>
          <cell r="K59">
            <v>2469</v>
          </cell>
          <cell r="L59">
            <v>3881</v>
          </cell>
          <cell r="M59">
            <v>2503</v>
          </cell>
          <cell r="N59">
            <v>11845</v>
          </cell>
          <cell r="O59">
            <v>11868</v>
          </cell>
          <cell r="P59">
            <v>13795</v>
          </cell>
          <cell r="Q59">
            <v>11843</v>
          </cell>
          <cell r="R59">
            <v>43530</v>
          </cell>
          <cell r="S59">
            <v>49564</v>
          </cell>
          <cell r="T59">
            <v>58317</v>
          </cell>
          <cell r="U59">
            <v>31359</v>
          </cell>
        </row>
        <row r="60">
          <cell r="B60">
            <v>28455</v>
          </cell>
          <cell r="C60">
            <v>43382</v>
          </cell>
          <cell r="D60">
            <v>37273</v>
          </cell>
          <cell r="E60">
            <v>35221</v>
          </cell>
          <cell r="F60">
            <v>47447</v>
          </cell>
          <cell r="G60">
            <v>37457</v>
          </cell>
          <cell r="H60">
            <v>32749</v>
          </cell>
          <cell r="I60">
            <v>30091</v>
          </cell>
          <cell r="J60">
            <v>2469</v>
          </cell>
          <cell r="K60">
            <v>2469</v>
          </cell>
          <cell r="L60">
            <v>3881</v>
          </cell>
          <cell r="M60">
            <v>2503</v>
          </cell>
          <cell r="N60">
            <v>0</v>
          </cell>
          <cell r="O60">
            <v>0</v>
          </cell>
          <cell r="P60">
            <v>0</v>
          </cell>
          <cell r="Q60">
            <v>0</v>
          </cell>
          <cell r="R60">
            <v>51345</v>
          </cell>
          <cell r="S60">
            <v>57396</v>
          </cell>
          <cell r="T60">
            <v>66172</v>
          </cell>
          <cell r="U60">
            <v>82575</v>
          </cell>
        </row>
        <row r="61">
          <cell r="B61">
            <v>57606</v>
          </cell>
          <cell r="C61">
            <v>42544</v>
          </cell>
          <cell r="D61">
            <v>36419</v>
          </cell>
          <cell r="E61">
            <v>34361</v>
          </cell>
          <cell r="F61">
            <v>17529</v>
          </cell>
          <cell r="G61">
            <v>14521</v>
          </cell>
          <cell r="H61">
            <v>14523</v>
          </cell>
          <cell r="I61">
            <v>14550</v>
          </cell>
          <cell r="J61">
            <v>2476</v>
          </cell>
          <cell r="K61">
            <v>2476</v>
          </cell>
          <cell r="L61">
            <v>3891</v>
          </cell>
          <cell r="M61">
            <v>2510</v>
          </cell>
          <cell r="N61">
            <v>0</v>
          </cell>
          <cell r="O61">
            <v>0</v>
          </cell>
          <cell r="P61">
            <v>0</v>
          </cell>
          <cell r="Q61">
            <v>0</v>
          </cell>
          <cell r="R61">
            <v>51226</v>
          </cell>
          <cell r="S61">
            <v>57260</v>
          </cell>
          <cell r="T61">
            <v>66012</v>
          </cell>
          <cell r="U61">
            <v>82490</v>
          </cell>
        </row>
        <row r="62">
          <cell r="B62">
            <v>57449</v>
          </cell>
          <cell r="C62">
            <v>42428</v>
          </cell>
          <cell r="D62">
            <v>36319</v>
          </cell>
          <cell r="E62">
            <v>34267</v>
          </cell>
          <cell r="F62">
            <v>17529</v>
          </cell>
          <cell r="G62">
            <v>14521</v>
          </cell>
          <cell r="H62">
            <v>14523</v>
          </cell>
          <cell r="I62">
            <v>14550</v>
          </cell>
          <cell r="J62">
            <v>2469</v>
          </cell>
          <cell r="K62">
            <v>2469</v>
          </cell>
          <cell r="L62">
            <v>3881</v>
          </cell>
          <cell r="M62">
            <v>2503</v>
          </cell>
          <cell r="N62">
            <v>0</v>
          </cell>
          <cell r="O62">
            <v>0</v>
          </cell>
          <cell r="P62">
            <v>0</v>
          </cell>
          <cell r="Q62">
            <v>0</v>
          </cell>
          <cell r="R62">
            <v>51226</v>
          </cell>
          <cell r="S62">
            <v>57260</v>
          </cell>
          <cell r="T62">
            <v>66012</v>
          </cell>
          <cell r="U62">
            <v>82490</v>
          </cell>
        </row>
        <row r="63">
          <cell r="B63">
            <v>57449</v>
          </cell>
          <cell r="C63">
            <v>42428</v>
          </cell>
          <cell r="D63">
            <v>36319</v>
          </cell>
          <cell r="E63">
            <v>34267</v>
          </cell>
          <cell r="F63">
            <v>17529</v>
          </cell>
          <cell r="G63">
            <v>14521</v>
          </cell>
          <cell r="H63">
            <v>14523</v>
          </cell>
          <cell r="I63">
            <v>14550</v>
          </cell>
          <cell r="J63">
            <v>2469</v>
          </cell>
          <cell r="K63">
            <v>2469</v>
          </cell>
          <cell r="L63">
            <v>3881</v>
          </cell>
          <cell r="M63">
            <v>2503</v>
          </cell>
          <cell r="N63">
            <v>0</v>
          </cell>
          <cell r="O63">
            <v>0</v>
          </cell>
          <cell r="P63">
            <v>0</v>
          </cell>
          <cell r="Q63">
            <v>0</v>
          </cell>
          <cell r="R63">
            <v>43840</v>
          </cell>
          <cell r="S63">
            <v>48458</v>
          </cell>
          <cell r="T63">
            <v>55142</v>
          </cell>
          <cell r="U63">
            <v>68228</v>
          </cell>
        </row>
        <row r="64">
          <cell r="B64">
            <v>57449</v>
          </cell>
          <cell r="C64">
            <v>42428</v>
          </cell>
          <cell r="D64">
            <v>36319</v>
          </cell>
          <cell r="E64">
            <v>34267</v>
          </cell>
          <cell r="F64">
            <v>2353</v>
          </cell>
          <cell r="G64">
            <v>1949</v>
          </cell>
          <cell r="H64">
            <v>1950</v>
          </cell>
          <cell r="I64">
            <v>1953</v>
          </cell>
          <cell r="J64">
            <v>2469</v>
          </cell>
          <cell r="K64">
            <v>2469</v>
          </cell>
          <cell r="L64">
            <v>3881</v>
          </cell>
          <cell r="M64">
            <v>2503</v>
          </cell>
          <cell r="N64">
            <v>0</v>
          </cell>
          <cell r="O64">
            <v>0</v>
          </cell>
          <cell r="P64">
            <v>0</v>
          </cell>
          <cell r="Q64">
            <v>0</v>
          </cell>
          <cell r="R64">
            <v>19938</v>
          </cell>
          <cell r="S64">
            <v>19964</v>
          </cell>
          <cell r="T64">
            <v>19937</v>
          </cell>
          <cell r="U64">
            <v>22025</v>
          </cell>
        </row>
        <row r="65">
          <cell r="B65">
            <v>25087</v>
          </cell>
          <cell r="C65">
            <v>19659</v>
          </cell>
          <cell r="D65">
            <v>18339</v>
          </cell>
          <cell r="E65">
            <v>17922</v>
          </cell>
          <cell r="F65">
            <v>0</v>
          </cell>
          <cell r="G65">
            <v>0</v>
          </cell>
          <cell r="H65">
            <v>0</v>
          </cell>
          <cell r="I65">
            <v>0</v>
          </cell>
          <cell r="J65">
            <v>2476</v>
          </cell>
          <cell r="K65">
            <v>2476</v>
          </cell>
          <cell r="L65">
            <v>3891</v>
          </cell>
          <cell r="M65">
            <v>2510</v>
          </cell>
          <cell r="N65">
            <v>0</v>
          </cell>
          <cell r="O65">
            <v>0</v>
          </cell>
          <cell r="P65">
            <v>0</v>
          </cell>
          <cell r="Q65">
            <v>0</v>
          </cell>
          <cell r="R65">
            <v>19884</v>
          </cell>
          <cell r="S65">
            <v>19910</v>
          </cell>
          <cell r="T65">
            <v>19882</v>
          </cell>
          <cell r="U65">
            <v>21965</v>
          </cell>
        </row>
        <row r="66">
          <cell r="B66">
            <v>16094</v>
          </cell>
          <cell r="C66">
            <v>13326</v>
          </cell>
          <cell r="D66">
            <v>13328</v>
          </cell>
          <cell r="E66">
            <v>13363</v>
          </cell>
          <cell r="F66">
            <v>0</v>
          </cell>
          <cell r="G66">
            <v>0</v>
          </cell>
          <cell r="H66">
            <v>0</v>
          </cell>
          <cell r="I66">
            <v>0</v>
          </cell>
          <cell r="J66">
            <v>2469</v>
          </cell>
          <cell r="K66">
            <v>2469</v>
          </cell>
          <cell r="L66">
            <v>3881</v>
          </cell>
          <cell r="M66">
            <v>2503</v>
          </cell>
          <cell r="N66">
            <v>0</v>
          </cell>
          <cell r="O66">
            <v>0</v>
          </cell>
          <cell r="P66">
            <v>0</v>
          </cell>
          <cell r="Q66">
            <v>0</v>
          </cell>
          <cell r="R66">
            <v>19884</v>
          </cell>
          <cell r="S66">
            <v>19910</v>
          </cell>
          <cell r="T66">
            <v>19882</v>
          </cell>
          <cell r="U66">
            <v>21965</v>
          </cell>
        </row>
        <row r="67">
          <cell r="B67">
            <v>16094</v>
          </cell>
          <cell r="C67">
            <v>13326</v>
          </cell>
          <cell r="D67">
            <v>13328</v>
          </cell>
          <cell r="E67">
            <v>13363</v>
          </cell>
          <cell r="F67">
            <v>0</v>
          </cell>
          <cell r="G67">
            <v>0</v>
          </cell>
          <cell r="H67">
            <v>0</v>
          </cell>
          <cell r="I67">
            <v>0</v>
          </cell>
          <cell r="J67">
            <v>2469</v>
          </cell>
          <cell r="K67">
            <v>2469</v>
          </cell>
          <cell r="L67">
            <v>3881</v>
          </cell>
          <cell r="M67">
            <v>2503</v>
          </cell>
          <cell r="N67">
            <v>0</v>
          </cell>
          <cell r="O67">
            <v>0</v>
          </cell>
          <cell r="P67">
            <v>0</v>
          </cell>
          <cell r="Q67">
            <v>0</v>
          </cell>
          <cell r="R67">
            <v>6864</v>
          </cell>
          <cell r="S67">
            <v>6873</v>
          </cell>
          <cell r="T67">
            <v>6863</v>
          </cell>
          <cell r="U67">
            <v>7583</v>
          </cell>
        </row>
        <row r="68">
          <cell r="B68">
            <v>2910</v>
          </cell>
          <cell r="C68">
            <v>2410</v>
          </cell>
          <cell r="D68">
            <v>2410</v>
          </cell>
          <cell r="E68">
            <v>2416</v>
          </cell>
          <cell r="F68">
            <v>0</v>
          </cell>
          <cell r="G68">
            <v>0</v>
          </cell>
          <cell r="H68">
            <v>0</v>
          </cell>
          <cell r="I68">
            <v>0</v>
          </cell>
          <cell r="J68">
            <v>2469</v>
          </cell>
          <cell r="K68">
            <v>2469</v>
          </cell>
          <cell r="L68">
            <v>3881</v>
          </cell>
          <cell r="M68">
            <v>2503</v>
          </cell>
          <cell r="N68">
            <v>0</v>
          </cell>
          <cell r="O68">
            <v>0</v>
          </cell>
          <cell r="P68">
            <v>0</v>
          </cell>
          <cell r="Q68">
            <v>0</v>
          </cell>
          <cell r="R68">
            <v>0</v>
          </cell>
          <cell r="S68">
            <v>0</v>
          </cell>
          <cell r="T68">
            <v>0</v>
          </cell>
          <cell r="U68">
            <v>0</v>
          </cell>
        </row>
        <row r="69">
          <cell r="B69">
            <v>0</v>
          </cell>
          <cell r="C69">
            <v>0</v>
          </cell>
          <cell r="D69">
            <v>0</v>
          </cell>
          <cell r="E69">
            <v>0</v>
          </cell>
          <cell r="F69">
            <v>0</v>
          </cell>
          <cell r="G69">
            <v>0</v>
          </cell>
          <cell r="H69">
            <v>0</v>
          </cell>
          <cell r="I69">
            <v>0</v>
          </cell>
          <cell r="J69">
            <v>2476</v>
          </cell>
          <cell r="K69">
            <v>2476</v>
          </cell>
          <cell r="L69">
            <v>3891</v>
          </cell>
          <cell r="M69">
            <v>2510</v>
          </cell>
          <cell r="N69">
            <v>0</v>
          </cell>
          <cell r="O69">
            <v>0</v>
          </cell>
          <cell r="P69">
            <v>0</v>
          </cell>
          <cell r="Q69">
            <v>0</v>
          </cell>
          <cell r="R69">
            <v>0</v>
          </cell>
          <cell r="S69">
            <v>0</v>
          </cell>
          <cell r="T69">
            <v>0</v>
          </cell>
          <cell r="U69">
            <v>0</v>
          </cell>
        </row>
        <row r="70">
          <cell r="B70">
            <v>0</v>
          </cell>
          <cell r="C70">
            <v>0</v>
          </cell>
          <cell r="D70">
            <v>0</v>
          </cell>
          <cell r="E70">
            <v>0</v>
          </cell>
          <cell r="F70">
            <v>0</v>
          </cell>
          <cell r="G70">
            <v>0</v>
          </cell>
          <cell r="H70">
            <v>0</v>
          </cell>
          <cell r="I70">
            <v>0</v>
          </cell>
          <cell r="J70">
            <v>2469</v>
          </cell>
          <cell r="K70">
            <v>2469</v>
          </cell>
          <cell r="L70">
            <v>3881</v>
          </cell>
          <cell r="M70">
            <v>2503</v>
          </cell>
          <cell r="N70">
            <v>0</v>
          </cell>
          <cell r="O70">
            <v>0</v>
          </cell>
          <cell r="P70">
            <v>0</v>
          </cell>
          <cell r="Q70">
            <v>0</v>
          </cell>
          <cell r="R70">
            <v>0</v>
          </cell>
          <cell r="S70">
            <v>0</v>
          </cell>
          <cell r="T70">
            <v>0</v>
          </cell>
          <cell r="U70">
            <v>0</v>
          </cell>
        </row>
        <row r="71">
          <cell r="B71">
            <v>0</v>
          </cell>
          <cell r="C71">
            <v>0</v>
          </cell>
          <cell r="D71">
            <v>0</v>
          </cell>
          <cell r="E71">
            <v>0</v>
          </cell>
          <cell r="F71">
            <v>0</v>
          </cell>
          <cell r="G71">
            <v>0</v>
          </cell>
          <cell r="H71">
            <v>0</v>
          </cell>
          <cell r="I71">
            <v>0</v>
          </cell>
          <cell r="J71">
            <v>2469</v>
          </cell>
          <cell r="K71">
            <v>2469</v>
          </cell>
          <cell r="L71">
            <v>3881</v>
          </cell>
          <cell r="M71">
            <v>2503</v>
          </cell>
          <cell r="N71">
            <v>0</v>
          </cell>
          <cell r="O71">
            <v>0</v>
          </cell>
          <cell r="P71">
            <v>0</v>
          </cell>
          <cell r="Q71">
            <v>0</v>
          </cell>
          <cell r="R71">
            <v>0</v>
          </cell>
          <cell r="S71">
            <v>0</v>
          </cell>
          <cell r="T71">
            <v>0</v>
          </cell>
          <cell r="U71">
            <v>0</v>
          </cell>
        </row>
        <row r="72">
          <cell r="B72">
            <v>0</v>
          </cell>
          <cell r="C72">
            <v>0</v>
          </cell>
          <cell r="D72">
            <v>0</v>
          </cell>
          <cell r="E72">
            <v>0</v>
          </cell>
          <cell r="F72">
            <v>0</v>
          </cell>
          <cell r="G72">
            <v>0</v>
          </cell>
          <cell r="H72">
            <v>0</v>
          </cell>
          <cell r="I72">
            <v>0</v>
          </cell>
          <cell r="J72">
            <v>38229</v>
          </cell>
          <cell r="K72">
            <v>2469</v>
          </cell>
          <cell r="L72">
            <v>3881</v>
          </cell>
          <cell r="M72">
            <v>2503</v>
          </cell>
          <cell r="N72">
            <v>0</v>
          </cell>
          <cell r="O72">
            <v>0</v>
          </cell>
          <cell r="P72">
            <v>0</v>
          </cell>
          <cell r="Q72">
            <v>0</v>
          </cell>
          <cell r="R72">
            <v>0</v>
          </cell>
          <cell r="S72">
            <v>0</v>
          </cell>
          <cell r="T72">
            <v>0</v>
          </cell>
          <cell r="U72">
            <v>0</v>
          </cell>
        </row>
        <row r="73">
          <cell r="B73">
            <v>0</v>
          </cell>
          <cell r="C73">
            <v>0</v>
          </cell>
          <cell r="D73">
            <v>0</v>
          </cell>
          <cell r="E73">
            <v>0</v>
          </cell>
          <cell r="F73">
            <v>0</v>
          </cell>
          <cell r="G73">
            <v>0</v>
          </cell>
          <cell r="H73">
            <v>0</v>
          </cell>
          <cell r="I73">
            <v>0</v>
          </cell>
          <cell r="J73">
            <v>31318</v>
          </cell>
          <cell r="K73">
            <v>25880</v>
          </cell>
          <cell r="L73">
            <v>3891</v>
          </cell>
          <cell r="M73">
            <v>2510</v>
          </cell>
          <cell r="N73">
            <v>0</v>
          </cell>
          <cell r="O73">
            <v>0</v>
          </cell>
          <cell r="P73">
            <v>0</v>
          </cell>
          <cell r="Q73">
            <v>0</v>
          </cell>
          <cell r="R73">
            <v>0</v>
          </cell>
          <cell r="S73">
            <v>0</v>
          </cell>
          <cell r="T73">
            <v>0</v>
          </cell>
          <cell r="U73">
            <v>0</v>
          </cell>
        </row>
        <row r="74">
          <cell r="B74">
            <v>0</v>
          </cell>
          <cell r="C74">
            <v>0</v>
          </cell>
          <cell r="D74">
            <v>0</v>
          </cell>
          <cell r="E74">
            <v>0</v>
          </cell>
          <cell r="F74">
            <v>0</v>
          </cell>
          <cell r="G74">
            <v>0</v>
          </cell>
          <cell r="H74">
            <v>0</v>
          </cell>
          <cell r="I74">
            <v>0</v>
          </cell>
          <cell r="J74">
            <v>31232</v>
          </cell>
          <cell r="K74">
            <v>36267</v>
          </cell>
          <cell r="L74">
            <v>2503</v>
          </cell>
          <cell r="M74">
            <v>25421</v>
          </cell>
          <cell r="N74">
            <v>0</v>
          </cell>
          <cell r="O74">
            <v>0</v>
          </cell>
          <cell r="P74">
            <v>0</v>
          </cell>
          <cell r="Q74">
            <v>0</v>
          </cell>
          <cell r="R74">
            <v>0</v>
          </cell>
          <cell r="S74">
            <v>0</v>
          </cell>
          <cell r="T74">
            <v>0</v>
          </cell>
          <cell r="U74">
            <v>0</v>
          </cell>
        </row>
        <row r="75">
          <cell r="B75">
            <v>0</v>
          </cell>
          <cell r="C75">
            <v>0</v>
          </cell>
          <cell r="D75">
            <v>0</v>
          </cell>
          <cell r="E75">
            <v>0</v>
          </cell>
          <cell r="F75">
            <v>0</v>
          </cell>
          <cell r="G75">
            <v>0</v>
          </cell>
          <cell r="H75">
            <v>0</v>
          </cell>
          <cell r="I75">
            <v>0</v>
          </cell>
          <cell r="J75">
            <v>37377</v>
          </cell>
          <cell r="K75">
            <v>42412</v>
          </cell>
          <cell r="L75">
            <v>31566</v>
          </cell>
          <cell r="M75">
            <v>49727</v>
          </cell>
          <cell r="N75">
            <v>0</v>
          </cell>
          <cell r="O75">
            <v>0</v>
          </cell>
          <cell r="P75">
            <v>0</v>
          </cell>
          <cell r="Q75">
            <v>0</v>
          </cell>
          <cell r="R75">
            <v>0</v>
          </cell>
          <cell r="S75">
            <v>0</v>
          </cell>
          <cell r="T75">
            <v>0</v>
          </cell>
          <cell r="U75">
            <v>0</v>
          </cell>
        </row>
        <row r="76">
          <cell r="B76">
            <v>0</v>
          </cell>
          <cell r="C76">
            <v>0</v>
          </cell>
          <cell r="D76">
            <v>0</v>
          </cell>
          <cell r="E76">
            <v>0</v>
          </cell>
          <cell r="F76">
            <v>0</v>
          </cell>
          <cell r="G76">
            <v>0</v>
          </cell>
          <cell r="H76">
            <v>0</v>
          </cell>
          <cell r="I76">
            <v>0</v>
          </cell>
          <cell r="J76">
            <v>40707</v>
          </cell>
          <cell r="K76">
            <v>45742</v>
          </cell>
          <cell r="L76">
            <v>65992</v>
          </cell>
          <cell r="M76">
            <v>53057</v>
          </cell>
          <cell r="N76">
            <v>0</v>
          </cell>
          <cell r="O76">
            <v>0</v>
          </cell>
          <cell r="P76">
            <v>0</v>
          </cell>
          <cell r="Q76">
            <v>0</v>
          </cell>
          <cell r="R76">
            <v>0</v>
          </cell>
          <cell r="S76">
            <v>0</v>
          </cell>
          <cell r="T76">
            <v>0</v>
          </cell>
          <cell r="U76">
            <v>0</v>
          </cell>
        </row>
        <row r="77">
          <cell r="B77">
            <v>0</v>
          </cell>
          <cell r="C77">
            <v>0</v>
          </cell>
          <cell r="D77">
            <v>0</v>
          </cell>
          <cell r="E77">
            <v>0</v>
          </cell>
          <cell r="F77">
            <v>0</v>
          </cell>
          <cell r="G77">
            <v>0</v>
          </cell>
          <cell r="H77">
            <v>0</v>
          </cell>
          <cell r="I77">
            <v>0</v>
          </cell>
          <cell r="J77">
            <v>40819</v>
          </cell>
          <cell r="K77">
            <v>45867</v>
          </cell>
          <cell r="L77">
            <v>66173</v>
          </cell>
          <cell r="M77">
            <v>53203</v>
          </cell>
          <cell r="N77">
            <v>0</v>
          </cell>
          <cell r="O77">
            <v>0</v>
          </cell>
          <cell r="P77">
            <v>0</v>
          </cell>
          <cell r="Q77">
            <v>0</v>
          </cell>
          <cell r="R77">
            <v>0</v>
          </cell>
          <cell r="S77">
            <v>0</v>
          </cell>
          <cell r="T77">
            <v>0</v>
          </cell>
          <cell r="U77">
            <v>0</v>
          </cell>
        </row>
        <row r="78">
          <cell r="B78">
            <v>0</v>
          </cell>
          <cell r="C78">
            <v>0</v>
          </cell>
          <cell r="D78">
            <v>0</v>
          </cell>
          <cell r="E78">
            <v>0</v>
          </cell>
          <cell r="F78">
            <v>0</v>
          </cell>
          <cell r="G78">
            <v>0</v>
          </cell>
          <cell r="H78">
            <v>0</v>
          </cell>
          <cell r="I78">
            <v>0</v>
          </cell>
          <cell r="J78">
            <v>40707</v>
          </cell>
          <cell r="K78">
            <v>45742</v>
          </cell>
          <cell r="L78">
            <v>65992</v>
          </cell>
          <cell r="M78">
            <v>53057</v>
          </cell>
          <cell r="N78">
            <v>0</v>
          </cell>
          <cell r="O78">
            <v>0</v>
          </cell>
          <cell r="P78">
            <v>0</v>
          </cell>
          <cell r="Q78">
            <v>0</v>
          </cell>
          <cell r="R78">
            <v>0</v>
          </cell>
          <cell r="S78">
            <v>0</v>
          </cell>
          <cell r="T78">
            <v>0</v>
          </cell>
          <cell r="U78">
            <v>0</v>
          </cell>
        </row>
        <row r="79">
          <cell r="B79">
            <v>0</v>
          </cell>
          <cell r="C79">
            <v>0</v>
          </cell>
          <cell r="D79">
            <v>0</v>
          </cell>
          <cell r="E79">
            <v>0</v>
          </cell>
          <cell r="F79">
            <v>0</v>
          </cell>
          <cell r="G79">
            <v>0</v>
          </cell>
          <cell r="H79">
            <v>0</v>
          </cell>
          <cell r="I79">
            <v>0</v>
          </cell>
          <cell r="J79">
            <v>33668</v>
          </cell>
          <cell r="K79">
            <v>37231</v>
          </cell>
          <cell r="L79">
            <v>52370</v>
          </cell>
          <cell r="M79">
            <v>42421</v>
          </cell>
          <cell r="N79">
            <v>0</v>
          </cell>
          <cell r="O79">
            <v>0</v>
          </cell>
          <cell r="P79">
            <v>0</v>
          </cell>
          <cell r="Q79">
            <v>0</v>
          </cell>
          <cell r="R79">
            <v>0</v>
          </cell>
          <cell r="S79">
            <v>0</v>
          </cell>
          <cell r="T79">
            <v>0</v>
          </cell>
          <cell r="U79">
            <v>0</v>
          </cell>
        </row>
        <row r="80">
          <cell r="B80">
            <v>0</v>
          </cell>
          <cell r="C80">
            <v>0</v>
          </cell>
          <cell r="D80">
            <v>0</v>
          </cell>
          <cell r="E80">
            <v>0</v>
          </cell>
          <cell r="F80">
            <v>0</v>
          </cell>
          <cell r="G80">
            <v>0</v>
          </cell>
          <cell r="H80">
            <v>0</v>
          </cell>
          <cell r="I80">
            <v>0</v>
          </cell>
          <cell r="J80">
            <v>16477</v>
          </cell>
          <cell r="K80">
            <v>16444</v>
          </cell>
          <cell r="L80">
            <v>19090</v>
          </cell>
          <cell r="M80">
            <v>16442</v>
          </cell>
          <cell r="N80">
            <v>0</v>
          </cell>
          <cell r="O80">
            <v>0</v>
          </cell>
          <cell r="P80">
            <v>0</v>
          </cell>
          <cell r="Q80">
            <v>0</v>
          </cell>
          <cell r="R80">
            <v>0</v>
          </cell>
          <cell r="S80">
            <v>0</v>
          </cell>
          <cell r="T80">
            <v>0</v>
          </cell>
          <cell r="U80">
            <v>0</v>
          </cell>
        </row>
        <row r="81">
          <cell r="B81">
            <v>0</v>
          </cell>
          <cell r="C81">
            <v>0</v>
          </cell>
          <cell r="D81">
            <v>0</v>
          </cell>
          <cell r="E81">
            <v>0</v>
          </cell>
          <cell r="F81">
            <v>0</v>
          </cell>
          <cell r="G81">
            <v>0</v>
          </cell>
          <cell r="H81">
            <v>0</v>
          </cell>
          <cell r="I81">
            <v>0</v>
          </cell>
          <cell r="J81">
            <v>16522</v>
          </cell>
          <cell r="K81">
            <v>16489</v>
          </cell>
          <cell r="L81">
            <v>19143</v>
          </cell>
          <cell r="M81">
            <v>16487</v>
          </cell>
          <cell r="N81">
            <v>0</v>
          </cell>
          <cell r="O81">
            <v>0</v>
          </cell>
          <cell r="P81">
            <v>0</v>
          </cell>
          <cell r="Q81">
            <v>0</v>
          </cell>
          <cell r="R81">
            <v>0</v>
          </cell>
          <cell r="S81">
            <v>0</v>
          </cell>
          <cell r="T81">
            <v>0</v>
          </cell>
          <cell r="U81">
            <v>0</v>
          </cell>
        </row>
        <row r="82">
          <cell r="B82">
            <v>0</v>
          </cell>
          <cell r="C82">
            <v>0</v>
          </cell>
          <cell r="D82">
            <v>0</v>
          </cell>
          <cell r="E82">
            <v>0</v>
          </cell>
          <cell r="F82">
            <v>0</v>
          </cell>
          <cell r="G82">
            <v>0</v>
          </cell>
          <cell r="H82">
            <v>0</v>
          </cell>
          <cell r="I82">
            <v>0</v>
          </cell>
          <cell r="J82">
            <v>8442</v>
          </cell>
          <cell r="K82">
            <v>8425</v>
          </cell>
          <cell r="L82">
            <v>9781</v>
          </cell>
          <cell r="M82">
            <v>8424</v>
          </cell>
          <cell r="N82">
            <v>0</v>
          </cell>
          <cell r="O82">
            <v>0</v>
          </cell>
          <cell r="P82">
            <v>0</v>
          </cell>
          <cell r="Q82">
            <v>0</v>
          </cell>
          <cell r="R82">
            <v>0</v>
          </cell>
          <cell r="S82">
            <v>0</v>
          </cell>
          <cell r="T82">
            <v>0</v>
          </cell>
          <cell r="U82">
            <v>0</v>
          </cell>
        </row>
        <row r="83">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row>
        <row r="84">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row>
        <row r="87">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row>
        <row r="95">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row>
        <row r="96">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row>
        <row r="99">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row>
        <row r="100">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row>
        <row r="101">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row>
        <row r="102">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row>
        <row r="103">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row>
        <row r="104">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row>
        <row r="105">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row>
        <row r="108">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row>
        <row r="109">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row>
      </sheetData>
      <sheetData sheetId="11"/>
      <sheetData sheetId="12">
        <row r="3">
          <cell r="B3" t="str">
            <v>Unit</v>
          </cell>
          <cell r="C3" t="str">
            <v>InService</v>
          </cell>
          <cell r="D3" t="str">
            <v>LayupPrep</v>
          </cell>
          <cell r="E3" t="str">
            <v>Layup</v>
          </cell>
          <cell r="F3" t="str">
            <v>Dismantle</v>
          </cell>
        </row>
        <row r="4">
          <cell r="B4" t="str">
            <v>PA1</v>
          </cell>
          <cell r="C4">
            <v>1971</v>
          </cell>
          <cell r="D4">
            <v>2012</v>
          </cell>
          <cell r="E4">
            <v>2015</v>
          </cell>
          <cell r="F4">
            <v>2041</v>
          </cell>
        </row>
        <row r="5">
          <cell r="B5" t="str">
            <v>PA2</v>
          </cell>
          <cell r="C5">
            <v>1971</v>
          </cell>
          <cell r="D5">
            <v>2012</v>
          </cell>
          <cell r="E5">
            <v>2015</v>
          </cell>
          <cell r="F5">
            <v>2041</v>
          </cell>
        </row>
        <row r="6">
          <cell r="B6" t="str">
            <v>PA3</v>
          </cell>
          <cell r="C6">
            <v>1971</v>
          </cell>
          <cell r="D6">
            <v>2012</v>
          </cell>
          <cell r="E6">
            <v>2015</v>
          </cell>
          <cell r="F6">
            <v>2041</v>
          </cell>
        </row>
        <row r="7">
          <cell r="B7" t="str">
            <v>PA4</v>
          </cell>
          <cell r="C7">
            <v>1971</v>
          </cell>
          <cell r="D7">
            <v>2012</v>
          </cell>
          <cell r="E7">
            <v>2015</v>
          </cell>
          <cell r="F7">
            <v>2041</v>
          </cell>
        </row>
        <row r="8">
          <cell r="B8" t="str">
            <v>PB1</v>
          </cell>
          <cell r="C8">
            <v>1983</v>
          </cell>
          <cell r="D8">
            <v>2011</v>
          </cell>
          <cell r="E8">
            <v>2014</v>
          </cell>
          <cell r="F8">
            <v>2040</v>
          </cell>
        </row>
        <row r="9">
          <cell r="B9" t="str">
            <v>PB2</v>
          </cell>
          <cell r="C9">
            <v>1983</v>
          </cell>
          <cell r="D9">
            <v>2011</v>
          </cell>
          <cell r="E9">
            <v>2014</v>
          </cell>
          <cell r="F9">
            <v>2040</v>
          </cell>
        </row>
        <row r="10">
          <cell r="B10" t="str">
            <v>PB3</v>
          </cell>
          <cell r="C10">
            <v>1983</v>
          </cell>
          <cell r="D10">
            <v>2011</v>
          </cell>
          <cell r="E10">
            <v>2014</v>
          </cell>
          <cell r="F10">
            <v>2040</v>
          </cell>
        </row>
        <row r="11">
          <cell r="B11" t="str">
            <v>PB4</v>
          </cell>
          <cell r="C11">
            <v>1983</v>
          </cell>
          <cell r="D11">
            <v>2011</v>
          </cell>
          <cell r="E11">
            <v>2014</v>
          </cell>
          <cell r="F11">
            <v>2040</v>
          </cell>
        </row>
        <row r="12">
          <cell r="B12" t="str">
            <v>BA1</v>
          </cell>
          <cell r="C12">
            <v>1977</v>
          </cell>
          <cell r="D12">
            <v>1998</v>
          </cell>
          <cell r="E12">
            <v>1999</v>
          </cell>
          <cell r="F12">
            <v>2028</v>
          </cell>
        </row>
        <row r="13">
          <cell r="B13" t="str">
            <v>BA2</v>
          </cell>
          <cell r="C13">
            <v>1977</v>
          </cell>
          <cell r="D13">
            <v>1998</v>
          </cell>
          <cell r="E13">
            <v>1999</v>
          </cell>
          <cell r="F13">
            <v>2028</v>
          </cell>
        </row>
        <row r="14">
          <cell r="B14" t="str">
            <v>BA3</v>
          </cell>
          <cell r="C14">
            <v>1977</v>
          </cell>
          <cell r="D14">
            <v>1998</v>
          </cell>
          <cell r="E14">
            <v>1999</v>
          </cell>
          <cell r="F14">
            <v>2028</v>
          </cell>
        </row>
        <row r="15">
          <cell r="B15" t="str">
            <v>BA4</v>
          </cell>
          <cell r="C15">
            <v>1977</v>
          </cell>
          <cell r="D15">
            <v>1998</v>
          </cell>
          <cell r="E15">
            <v>1999</v>
          </cell>
          <cell r="F15">
            <v>2028</v>
          </cell>
        </row>
        <row r="16">
          <cell r="B16" t="str">
            <v>BB1</v>
          </cell>
          <cell r="C16">
            <v>1984</v>
          </cell>
          <cell r="D16">
            <v>2012</v>
          </cell>
          <cell r="E16">
            <v>2017</v>
          </cell>
          <cell r="F16">
            <v>2041</v>
          </cell>
        </row>
        <row r="17">
          <cell r="B17" t="str">
            <v>BB2</v>
          </cell>
          <cell r="C17">
            <v>1984</v>
          </cell>
          <cell r="D17">
            <v>2012</v>
          </cell>
          <cell r="E17">
            <v>2017</v>
          </cell>
          <cell r="F17">
            <v>2041</v>
          </cell>
        </row>
        <row r="18">
          <cell r="B18" t="str">
            <v>BB3</v>
          </cell>
          <cell r="C18">
            <v>1984</v>
          </cell>
          <cell r="D18">
            <v>2012</v>
          </cell>
          <cell r="E18">
            <v>2017</v>
          </cell>
          <cell r="F18">
            <v>2041</v>
          </cell>
        </row>
        <row r="19">
          <cell r="B19" t="str">
            <v>BB4</v>
          </cell>
          <cell r="C19">
            <v>1984</v>
          </cell>
          <cell r="D19">
            <v>2012</v>
          </cell>
          <cell r="E19">
            <v>2017</v>
          </cell>
          <cell r="F19">
            <v>2041</v>
          </cell>
        </row>
        <row r="20">
          <cell r="B20" t="str">
            <v>DA1</v>
          </cell>
          <cell r="C20">
            <v>1990</v>
          </cell>
          <cell r="D20">
            <v>2019</v>
          </cell>
          <cell r="E20">
            <v>2023</v>
          </cell>
          <cell r="F20">
            <v>2048</v>
          </cell>
        </row>
        <row r="21">
          <cell r="B21" t="str">
            <v>DA2</v>
          </cell>
          <cell r="C21">
            <v>1990</v>
          </cell>
          <cell r="D21">
            <v>2019</v>
          </cell>
          <cell r="E21">
            <v>2023</v>
          </cell>
          <cell r="F21">
            <v>2048</v>
          </cell>
        </row>
        <row r="22">
          <cell r="B22" t="str">
            <v>DA3</v>
          </cell>
          <cell r="C22">
            <v>1990</v>
          </cell>
          <cell r="D22">
            <v>2019</v>
          </cell>
          <cell r="E22">
            <v>2023</v>
          </cell>
          <cell r="F22">
            <v>2048</v>
          </cell>
        </row>
        <row r="23">
          <cell r="B23" t="str">
            <v>DA4</v>
          </cell>
          <cell r="C23">
            <v>1990</v>
          </cell>
          <cell r="D23">
            <v>2019</v>
          </cell>
          <cell r="E23">
            <v>2023</v>
          </cell>
          <cell r="F23">
            <v>2048</v>
          </cell>
        </row>
        <row r="24">
          <cell r="B24" t="str">
            <v>NB1</v>
          </cell>
        </row>
        <row r="25">
          <cell r="B25" t="str">
            <v>HQ1</v>
          </cell>
        </row>
      </sheetData>
      <sheetData sheetId="13"/>
      <sheetData sheetId="14"/>
      <sheetData sheetId="15"/>
      <sheetData sheetId="16"/>
      <sheetData sheetId="17"/>
      <sheetData sheetId="18"/>
      <sheetData sheetId="19"/>
      <sheetData sheetId="20"/>
      <sheetData sheetId="21"/>
      <sheetData sheetId="22"/>
      <sheetData sheetId="23"/>
      <sheetData sheetId="24">
        <row r="2">
          <cell r="B2" t="str">
            <v>ufd-07-FRP-final</v>
          </cell>
        </row>
      </sheetData>
      <sheetData sheetId="25"/>
      <sheetData sheetId="26"/>
      <sheetData sheetId="27"/>
      <sheetData sheetId="28"/>
      <sheetData sheetId="29"/>
      <sheetData sheetId="30"/>
      <sheetData sheetId="31"/>
      <sheetData sheetId="32">
        <row r="2">
          <cell r="B2" t="str">
            <v>ilw-07-FRP-final</v>
          </cell>
        </row>
      </sheetData>
      <sheetData sheetId="33"/>
      <sheetData sheetId="34"/>
      <sheetData sheetId="35"/>
      <sheetData sheetId="36"/>
      <sheetData sheetId="37"/>
      <sheetData sheetId="38"/>
      <sheetData sheetId="39"/>
      <sheetData sheetId="40"/>
      <sheetData sheetId="41"/>
      <sheetData sheetId="42">
        <row r="2">
          <cell r="B2" t="str">
            <v>llw-07-FRP-final</v>
          </cell>
        </row>
      </sheetData>
      <sheetData sheetId="43"/>
      <sheetData sheetId="44"/>
      <sheetData sheetId="45"/>
      <sheetData sheetId="46"/>
      <sheetData sheetId="47"/>
      <sheetData sheetId="48"/>
      <sheetData sheetId="49"/>
      <sheetData sheetId="50"/>
      <sheetData sheetId="51"/>
      <sheetData sheetId="52">
        <row r="2">
          <cell r="B2" t="str">
            <v>bndl-07-FRP-final</v>
          </cell>
        </row>
      </sheetData>
      <sheetData sheetId="53"/>
      <sheetData sheetId="54"/>
      <sheetData sheetId="55">
        <row r="106">
          <cell r="X106">
            <v>2954017</v>
          </cell>
        </row>
        <row r="108">
          <cell r="X108" t="b">
            <v>1</v>
          </cell>
        </row>
      </sheetData>
      <sheetData sheetId="56"/>
      <sheetData sheetId="57">
        <row r="2">
          <cell r="B2" t="str">
            <v>lilwvol-07-FRP-final</v>
          </cell>
        </row>
        <row r="15">
          <cell r="B15">
            <v>21</v>
          </cell>
          <cell r="C15">
            <v>42</v>
          </cell>
          <cell r="D15">
            <v>43</v>
          </cell>
          <cell r="E15">
            <v>74</v>
          </cell>
          <cell r="F15">
            <v>50</v>
          </cell>
          <cell r="I15">
            <v>128</v>
          </cell>
          <cell r="J15">
            <v>256</v>
          </cell>
          <cell r="K15">
            <v>428</v>
          </cell>
          <cell r="L15">
            <v>258</v>
          </cell>
          <cell r="M15">
            <v>153</v>
          </cell>
        </row>
        <row r="16">
          <cell r="B16">
            <v>21</v>
          </cell>
          <cell r="C16">
            <v>42</v>
          </cell>
          <cell r="D16">
            <v>43</v>
          </cell>
          <cell r="E16">
            <v>37</v>
          </cell>
          <cell r="F16">
            <v>50</v>
          </cell>
          <cell r="I16">
            <v>128</v>
          </cell>
          <cell r="J16">
            <v>257</v>
          </cell>
          <cell r="K16">
            <v>444</v>
          </cell>
          <cell r="L16">
            <v>219</v>
          </cell>
          <cell r="M16">
            <v>125</v>
          </cell>
        </row>
        <row r="17">
          <cell r="B17">
            <v>21</v>
          </cell>
          <cell r="C17">
            <v>42</v>
          </cell>
          <cell r="D17">
            <v>43</v>
          </cell>
          <cell r="E17">
            <v>37</v>
          </cell>
          <cell r="F17">
            <v>50</v>
          </cell>
          <cell r="I17">
            <v>129</v>
          </cell>
          <cell r="J17">
            <v>259</v>
          </cell>
          <cell r="K17">
            <v>279</v>
          </cell>
          <cell r="L17">
            <v>221</v>
          </cell>
          <cell r="M17">
            <v>126</v>
          </cell>
        </row>
        <row r="18">
          <cell r="B18">
            <v>67</v>
          </cell>
          <cell r="C18">
            <v>134</v>
          </cell>
          <cell r="D18">
            <v>122</v>
          </cell>
          <cell r="E18">
            <v>64</v>
          </cell>
          <cell r="F18">
            <v>85</v>
          </cell>
          <cell r="I18">
            <v>129</v>
          </cell>
          <cell r="J18">
            <v>259</v>
          </cell>
          <cell r="K18">
            <v>294</v>
          </cell>
          <cell r="L18">
            <v>221</v>
          </cell>
          <cell r="M18">
            <v>126</v>
          </cell>
        </row>
        <row r="19">
          <cell r="B19">
            <v>21</v>
          </cell>
          <cell r="C19">
            <v>42</v>
          </cell>
          <cell r="D19">
            <v>43</v>
          </cell>
          <cell r="E19">
            <v>37</v>
          </cell>
          <cell r="F19">
            <v>50</v>
          </cell>
          <cell r="I19">
            <v>128</v>
          </cell>
          <cell r="J19">
            <v>256</v>
          </cell>
          <cell r="K19">
            <v>519</v>
          </cell>
          <cell r="L19">
            <v>218</v>
          </cell>
          <cell r="M19">
            <v>125</v>
          </cell>
        </row>
        <row r="20">
          <cell r="B20">
            <v>21</v>
          </cell>
          <cell r="C20">
            <v>42</v>
          </cell>
          <cell r="D20">
            <v>43</v>
          </cell>
          <cell r="E20">
            <v>14</v>
          </cell>
          <cell r="F20">
            <v>50</v>
          </cell>
          <cell r="I20">
            <v>127</v>
          </cell>
          <cell r="J20">
            <v>254</v>
          </cell>
          <cell r="K20">
            <v>514</v>
          </cell>
          <cell r="L20">
            <v>141</v>
          </cell>
          <cell r="M20">
            <v>124</v>
          </cell>
        </row>
        <row r="21">
          <cell r="B21">
            <v>21</v>
          </cell>
          <cell r="C21">
            <v>42</v>
          </cell>
          <cell r="D21">
            <v>122</v>
          </cell>
          <cell r="E21">
            <v>7</v>
          </cell>
          <cell r="F21">
            <v>50</v>
          </cell>
          <cell r="I21">
            <v>131</v>
          </cell>
          <cell r="J21">
            <v>261</v>
          </cell>
          <cell r="K21">
            <v>195</v>
          </cell>
          <cell r="L21">
            <v>104</v>
          </cell>
          <cell r="M21">
            <v>125</v>
          </cell>
        </row>
        <row r="22">
          <cell r="B22">
            <v>21</v>
          </cell>
          <cell r="C22">
            <v>21</v>
          </cell>
          <cell r="D22">
            <v>43</v>
          </cell>
          <cell r="E22">
            <v>0</v>
          </cell>
          <cell r="F22">
            <v>50</v>
          </cell>
          <cell r="I22">
            <v>155</v>
          </cell>
          <cell r="J22">
            <v>155</v>
          </cell>
          <cell r="K22">
            <v>196</v>
          </cell>
          <cell r="L22">
            <v>0</v>
          </cell>
          <cell r="M22">
            <v>125</v>
          </cell>
        </row>
        <row r="23">
          <cell r="B23">
            <v>21</v>
          </cell>
          <cell r="C23">
            <v>11</v>
          </cell>
          <cell r="D23">
            <v>43</v>
          </cell>
          <cell r="E23">
            <v>0</v>
          </cell>
          <cell r="F23">
            <v>50</v>
          </cell>
          <cell r="I23">
            <v>179</v>
          </cell>
          <cell r="J23">
            <v>90</v>
          </cell>
          <cell r="K23">
            <v>196</v>
          </cell>
          <cell r="L23">
            <v>0</v>
          </cell>
          <cell r="M23">
            <v>125</v>
          </cell>
        </row>
        <row r="24">
          <cell r="B24">
            <v>21</v>
          </cell>
          <cell r="C24">
            <v>0</v>
          </cell>
          <cell r="D24">
            <v>43</v>
          </cell>
          <cell r="E24">
            <v>0</v>
          </cell>
          <cell r="F24">
            <v>50</v>
          </cell>
          <cell r="I24">
            <v>157</v>
          </cell>
          <cell r="J24">
            <v>0</v>
          </cell>
          <cell r="K24">
            <v>198</v>
          </cell>
          <cell r="L24">
            <v>0</v>
          </cell>
          <cell r="M24">
            <v>127</v>
          </cell>
        </row>
        <row r="25">
          <cell r="B25">
            <v>21</v>
          </cell>
          <cell r="C25">
            <v>0</v>
          </cell>
          <cell r="D25">
            <v>43</v>
          </cell>
          <cell r="E25">
            <v>0</v>
          </cell>
          <cell r="F25">
            <v>50</v>
          </cell>
          <cell r="I25">
            <v>157</v>
          </cell>
          <cell r="J25">
            <v>0</v>
          </cell>
          <cell r="K25">
            <v>198</v>
          </cell>
          <cell r="L25">
            <v>0</v>
          </cell>
          <cell r="M25">
            <v>127</v>
          </cell>
        </row>
        <row r="26">
          <cell r="B26">
            <v>21</v>
          </cell>
          <cell r="C26">
            <v>0</v>
          </cell>
          <cell r="D26">
            <v>32</v>
          </cell>
          <cell r="E26">
            <v>0</v>
          </cell>
          <cell r="F26">
            <v>50</v>
          </cell>
          <cell r="I26">
            <v>158</v>
          </cell>
          <cell r="J26">
            <v>0</v>
          </cell>
          <cell r="K26">
            <v>160</v>
          </cell>
          <cell r="L26">
            <v>0</v>
          </cell>
          <cell r="M26">
            <v>127</v>
          </cell>
        </row>
        <row r="27">
          <cell r="B27">
            <v>21</v>
          </cell>
          <cell r="C27">
            <v>0</v>
          </cell>
          <cell r="D27">
            <v>32</v>
          </cell>
          <cell r="E27">
            <v>0</v>
          </cell>
          <cell r="F27">
            <v>38</v>
          </cell>
          <cell r="I27">
            <v>158</v>
          </cell>
          <cell r="J27">
            <v>0</v>
          </cell>
          <cell r="K27">
            <v>161</v>
          </cell>
          <cell r="L27">
            <v>0</v>
          </cell>
          <cell r="M27">
            <v>106</v>
          </cell>
        </row>
        <row r="28">
          <cell r="B28">
            <v>21</v>
          </cell>
          <cell r="C28">
            <v>0</v>
          </cell>
          <cell r="D28">
            <v>32</v>
          </cell>
          <cell r="E28">
            <v>0</v>
          </cell>
          <cell r="F28">
            <v>17</v>
          </cell>
          <cell r="I28">
            <v>159</v>
          </cell>
          <cell r="J28">
            <v>0</v>
          </cell>
          <cell r="K28">
            <v>162</v>
          </cell>
          <cell r="L28">
            <v>0</v>
          </cell>
          <cell r="M28">
            <v>66</v>
          </cell>
        </row>
        <row r="29">
          <cell r="B29">
            <v>21</v>
          </cell>
          <cell r="C29">
            <v>0</v>
          </cell>
          <cell r="D29">
            <v>32</v>
          </cell>
          <cell r="E29">
            <v>0</v>
          </cell>
          <cell r="F29">
            <v>0</v>
          </cell>
          <cell r="I29">
            <v>162</v>
          </cell>
          <cell r="J29">
            <v>0</v>
          </cell>
          <cell r="K29">
            <v>168</v>
          </cell>
          <cell r="L29">
            <v>0</v>
          </cell>
          <cell r="M29">
            <v>0</v>
          </cell>
        </row>
        <row r="30">
          <cell r="B30">
            <v>0</v>
          </cell>
          <cell r="C30">
            <v>0</v>
          </cell>
          <cell r="D30">
            <v>32</v>
          </cell>
          <cell r="E30">
            <v>0</v>
          </cell>
          <cell r="F30">
            <v>0</v>
          </cell>
          <cell r="I30">
            <v>0</v>
          </cell>
          <cell r="J30">
            <v>0</v>
          </cell>
          <cell r="K30">
            <v>182</v>
          </cell>
          <cell r="L30">
            <v>0</v>
          </cell>
          <cell r="M30">
            <v>0</v>
          </cell>
        </row>
        <row r="31">
          <cell r="B31">
            <v>0</v>
          </cell>
          <cell r="C31">
            <v>0</v>
          </cell>
          <cell r="D31">
            <v>32</v>
          </cell>
          <cell r="E31">
            <v>0</v>
          </cell>
          <cell r="F31">
            <v>0</v>
          </cell>
          <cell r="I31">
            <v>0</v>
          </cell>
          <cell r="J31">
            <v>0</v>
          </cell>
          <cell r="K31">
            <v>182</v>
          </cell>
          <cell r="L31">
            <v>0</v>
          </cell>
          <cell r="M31">
            <v>0</v>
          </cell>
        </row>
        <row r="32">
          <cell r="B32">
            <v>0</v>
          </cell>
          <cell r="C32">
            <v>0</v>
          </cell>
          <cell r="D32">
            <v>32</v>
          </cell>
          <cell r="E32">
            <v>0</v>
          </cell>
          <cell r="F32">
            <v>0</v>
          </cell>
          <cell r="I32">
            <v>0</v>
          </cell>
          <cell r="J32">
            <v>0</v>
          </cell>
          <cell r="K32">
            <v>182</v>
          </cell>
          <cell r="L32">
            <v>0</v>
          </cell>
          <cell r="M32">
            <v>0</v>
          </cell>
        </row>
        <row r="33">
          <cell r="B33">
            <v>0</v>
          </cell>
          <cell r="C33">
            <v>0</v>
          </cell>
          <cell r="D33">
            <v>32</v>
          </cell>
          <cell r="E33">
            <v>0</v>
          </cell>
          <cell r="F33">
            <v>0</v>
          </cell>
          <cell r="I33">
            <v>0</v>
          </cell>
          <cell r="J33">
            <v>0</v>
          </cell>
          <cell r="K33">
            <v>182</v>
          </cell>
          <cell r="L33">
            <v>0</v>
          </cell>
          <cell r="M33">
            <v>0</v>
          </cell>
        </row>
        <row r="34">
          <cell r="B34">
            <v>0</v>
          </cell>
          <cell r="C34">
            <v>0</v>
          </cell>
          <cell r="D34">
            <v>32</v>
          </cell>
          <cell r="E34">
            <v>0</v>
          </cell>
          <cell r="F34">
            <v>0</v>
          </cell>
          <cell r="I34">
            <v>0</v>
          </cell>
          <cell r="J34">
            <v>0</v>
          </cell>
          <cell r="K34">
            <v>182</v>
          </cell>
          <cell r="L34">
            <v>0</v>
          </cell>
          <cell r="M34">
            <v>0</v>
          </cell>
        </row>
        <row r="35">
          <cell r="B35">
            <v>0</v>
          </cell>
          <cell r="C35">
            <v>0</v>
          </cell>
          <cell r="D35">
            <v>32</v>
          </cell>
          <cell r="E35">
            <v>0</v>
          </cell>
          <cell r="F35">
            <v>0</v>
          </cell>
          <cell r="I35">
            <v>0</v>
          </cell>
          <cell r="J35">
            <v>0</v>
          </cell>
          <cell r="K35">
            <v>182</v>
          </cell>
          <cell r="L35">
            <v>0</v>
          </cell>
          <cell r="M35">
            <v>0</v>
          </cell>
        </row>
        <row r="36">
          <cell r="B36">
            <v>0</v>
          </cell>
          <cell r="C36">
            <v>0</v>
          </cell>
          <cell r="D36">
            <v>32</v>
          </cell>
          <cell r="E36">
            <v>0</v>
          </cell>
          <cell r="F36">
            <v>0</v>
          </cell>
          <cell r="I36">
            <v>0</v>
          </cell>
          <cell r="J36">
            <v>0</v>
          </cell>
          <cell r="K36">
            <v>172</v>
          </cell>
          <cell r="L36">
            <v>0</v>
          </cell>
          <cell r="M36">
            <v>0</v>
          </cell>
        </row>
        <row r="37">
          <cell r="B37">
            <v>0</v>
          </cell>
          <cell r="C37">
            <v>0</v>
          </cell>
          <cell r="D37">
            <v>32</v>
          </cell>
          <cell r="E37">
            <v>0</v>
          </cell>
          <cell r="F37">
            <v>0</v>
          </cell>
          <cell r="I37">
            <v>0</v>
          </cell>
          <cell r="J37">
            <v>0</v>
          </cell>
          <cell r="K37">
            <v>172</v>
          </cell>
          <cell r="L37">
            <v>0</v>
          </cell>
          <cell r="M37">
            <v>0</v>
          </cell>
        </row>
        <row r="38">
          <cell r="B38">
            <v>0</v>
          </cell>
          <cell r="C38">
            <v>0</v>
          </cell>
          <cell r="D38">
            <v>32</v>
          </cell>
          <cell r="E38">
            <v>0</v>
          </cell>
          <cell r="F38">
            <v>0</v>
          </cell>
          <cell r="I38">
            <v>0</v>
          </cell>
          <cell r="J38">
            <v>0</v>
          </cell>
          <cell r="K38">
            <v>172</v>
          </cell>
          <cell r="L38">
            <v>0</v>
          </cell>
          <cell r="M38">
            <v>0</v>
          </cell>
        </row>
        <row r="39">
          <cell r="B39">
            <v>0</v>
          </cell>
          <cell r="C39">
            <v>0</v>
          </cell>
          <cell r="D39">
            <v>32</v>
          </cell>
          <cell r="E39">
            <v>0</v>
          </cell>
          <cell r="F39">
            <v>0</v>
          </cell>
          <cell r="I39">
            <v>0</v>
          </cell>
          <cell r="J39">
            <v>0</v>
          </cell>
          <cell r="K39">
            <v>172</v>
          </cell>
          <cell r="L39">
            <v>0</v>
          </cell>
          <cell r="M39">
            <v>0</v>
          </cell>
        </row>
        <row r="40">
          <cell r="B40">
            <v>0</v>
          </cell>
          <cell r="C40">
            <v>0</v>
          </cell>
          <cell r="D40">
            <v>32</v>
          </cell>
          <cell r="E40">
            <v>0</v>
          </cell>
          <cell r="F40">
            <v>0</v>
          </cell>
          <cell r="I40">
            <v>0</v>
          </cell>
          <cell r="J40">
            <v>0</v>
          </cell>
          <cell r="K40">
            <v>172</v>
          </cell>
          <cell r="L40">
            <v>0</v>
          </cell>
          <cell r="M40">
            <v>0</v>
          </cell>
        </row>
        <row r="41">
          <cell r="B41">
            <v>0</v>
          </cell>
          <cell r="C41">
            <v>0</v>
          </cell>
          <cell r="D41">
            <v>32</v>
          </cell>
          <cell r="E41">
            <v>0</v>
          </cell>
          <cell r="F41">
            <v>0</v>
          </cell>
          <cell r="I41">
            <v>0</v>
          </cell>
          <cell r="J41">
            <v>0</v>
          </cell>
          <cell r="K41">
            <v>172</v>
          </cell>
          <cell r="L41">
            <v>0</v>
          </cell>
          <cell r="M41">
            <v>0</v>
          </cell>
        </row>
        <row r="42">
          <cell r="B42">
            <v>0</v>
          </cell>
          <cell r="C42">
            <v>0</v>
          </cell>
          <cell r="D42">
            <v>32</v>
          </cell>
          <cell r="E42">
            <v>0</v>
          </cell>
          <cell r="F42">
            <v>0</v>
          </cell>
          <cell r="I42">
            <v>0</v>
          </cell>
          <cell r="J42">
            <v>0</v>
          </cell>
          <cell r="K42">
            <v>172</v>
          </cell>
          <cell r="L42">
            <v>0</v>
          </cell>
          <cell r="M42">
            <v>0</v>
          </cell>
        </row>
        <row r="43">
          <cell r="B43">
            <v>0</v>
          </cell>
          <cell r="C43">
            <v>0</v>
          </cell>
          <cell r="D43">
            <v>11</v>
          </cell>
          <cell r="E43">
            <v>0</v>
          </cell>
          <cell r="F43">
            <v>0</v>
          </cell>
          <cell r="I43">
            <v>0</v>
          </cell>
          <cell r="J43">
            <v>0</v>
          </cell>
          <cell r="K43">
            <v>99</v>
          </cell>
          <cell r="L43">
            <v>0</v>
          </cell>
          <cell r="M43">
            <v>0</v>
          </cell>
        </row>
        <row r="44">
          <cell r="B44">
            <v>0</v>
          </cell>
          <cell r="C44">
            <v>0</v>
          </cell>
          <cell r="D44">
            <v>11</v>
          </cell>
          <cell r="E44">
            <v>0</v>
          </cell>
          <cell r="F44">
            <v>0</v>
          </cell>
          <cell r="I44">
            <v>0</v>
          </cell>
          <cell r="J44">
            <v>0</v>
          </cell>
          <cell r="K44">
            <v>99</v>
          </cell>
          <cell r="L44">
            <v>0</v>
          </cell>
          <cell r="M44">
            <v>0</v>
          </cell>
        </row>
        <row r="45">
          <cell r="B45">
            <v>0</v>
          </cell>
          <cell r="C45">
            <v>0</v>
          </cell>
          <cell r="D45">
            <v>0</v>
          </cell>
          <cell r="E45">
            <v>0</v>
          </cell>
          <cell r="F45">
            <v>0</v>
          </cell>
          <cell r="I45">
            <v>0</v>
          </cell>
          <cell r="J45">
            <v>0</v>
          </cell>
          <cell r="K45">
            <v>22</v>
          </cell>
          <cell r="L45">
            <v>0</v>
          </cell>
          <cell r="M45">
            <v>0</v>
          </cell>
        </row>
        <row r="46">
          <cell r="B46">
            <v>0</v>
          </cell>
          <cell r="C46">
            <v>0</v>
          </cell>
          <cell r="D46">
            <v>0</v>
          </cell>
          <cell r="E46">
            <v>0</v>
          </cell>
          <cell r="F46">
            <v>0</v>
          </cell>
          <cell r="I46">
            <v>0</v>
          </cell>
          <cell r="J46">
            <v>0</v>
          </cell>
          <cell r="K46">
            <v>16</v>
          </cell>
          <cell r="L46">
            <v>0</v>
          </cell>
          <cell r="M46">
            <v>0</v>
          </cell>
        </row>
        <row r="47">
          <cell r="B47">
            <v>0</v>
          </cell>
          <cell r="C47">
            <v>0</v>
          </cell>
          <cell r="D47">
            <v>0</v>
          </cell>
          <cell r="E47">
            <v>0</v>
          </cell>
          <cell r="F47">
            <v>0</v>
          </cell>
          <cell r="I47">
            <v>0</v>
          </cell>
          <cell r="J47">
            <v>0</v>
          </cell>
          <cell r="K47">
            <v>14</v>
          </cell>
          <cell r="L47">
            <v>0</v>
          </cell>
          <cell r="M47">
            <v>0</v>
          </cell>
        </row>
        <row r="48">
          <cell r="B48">
            <v>0</v>
          </cell>
          <cell r="C48">
            <v>0</v>
          </cell>
          <cell r="D48">
            <v>0</v>
          </cell>
          <cell r="E48">
            <v>0</v>
          </cell>
          <cell r="F48">
            <v>0</v>
          </cell>
          <cell r="I48">
            <v>0</v>
          </cell>
          <cell r="J48">
            <v>0</v>
          </cell>
          <cell r="K48">
            <v>0</v>
          </cell>
          <cell r="L48">
            <v>0</v>
          </cell>
          <cell r="M48">
            <v>0</v>
          </cell>
        </row>
      </sheetData>
      <sheetData sheetId="58">
        <row r="106">
          <cell r="X106">
            <v>12678.3</v>
          </cell>
        </row>
      </sheetData>
      <sheetData sheetId="59"/>
      <sheetData sheetId="60">
        <row r="106">
          <cell r="X106">
            <v>75126.05181333331</v>
          </cell>
        </row>
      </sheetData>
      <sheetData sheetId="61"/>
      <sheetData sheetId="62"/>
      <sheetData sheetId="63">
        <row r="2">
          <cell r="A2" t="str">
            <v>Weighted Index</v>
          </cell>
          <cell r="B2" t="str">
            <v>Equal Share</v>
          </cell>
          <cell r="C2" t="str">
            <v>Average Disposal Date</v>
          </cell>
          <cell r="D2" t="str">
            <v>Detailed Forecast</v>
          </cell>
          <cell r="E2" t="str">
            <v>Single Rate</v>
          </cell>
          <cell r="F2" t="str">
            <v>DCM</v>
          </cell>
        </row>
        <row r="3">
          <cell r="A3" t="str">
            <v>Detailed Index</v>
          </cell>
          <cell r="B3" t="str">
            <v>Volume Based</v>
          </cell>
          <cell r="C3" t="str">
            <v>Detailed Disposal Pattern</v>
          </cell>
          <cell r="D3" t="str">
            <v>Nominal Rate</v>
          </cell>
          <cell r="E3" t="str">
            <v>Inflation Index</v>
          </cell>
          <cell r="F3" t="str">
            <v>UFS</v>
          </cell>
        </row>
        <row r="4">
          <cell r="A4" t="str">
            <v>Default</v>
          </cell>
          <cell r="B4" t="str">
            <v>Proportional Share</v>
          </cell>
          <cell r="D4" t="str">
            <v>Real Rate</v>
          </cell>
          <cell r="F4" t="str">
            <v>UFD</v>
          </cell>
        </row>
        <row r="5">
          <cell r="F5" t="str">
            <v>ILW</v>
          </cell>
        </row>
        <row r="6">
          <cell r="F6" t="str">
            <v>LLW</v>
          </cell>
        </row>
        <row r="7">
          <cell r="F7" t="str">
            <v>All</v>
          </cell>
        </row>
      </sheetData>
      <sheetData sheetId="64">
        <row r="22">
          <cell r="AC22" t="b">
            <v>0</v>
          </cell>
        </row>
      </sheetData>
      <sheetData sheetId="65"/>
      <sheetData sheetId="66"/>
      <sheetData sheetId="67"/>
      <sheetData sheetId="68"/>
      <sheetData sheetId="69"/>
      <sheetData sheetId="70"/>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mparison with ROC - Nov "/>
      <sheetName val="Nov 18 - Nov 4 input runs"/>
      <sheetName val="true up calcs for nov - jan"/>
      <sheetName val="final - Jan 26"/>
      <sheetName val="comparison between nov and jan"/>
      <sheetName val="x1"/>
      <sheetName val="Input"/>
      <sheetName val="GRAPH DATA"/>
      <sheetName val="Import"/>
      <sheetName val="MAIN INDEX"/>
      <sheetName val="Bal Assist"/>
      <sheetName val="Bal-sum"/>
      <sheetName val="Req 04"/>
      <sheetName val="Financial Forecast Inputs"/>
      <sheetName val="Physical Forecast Inputs"/>
      <sheetName val="Contracts"/>
      <sheetName val="Inventory Actuals"/>
      <sheetName val="Monthly Actual Physicals"/>
      <sheetName val="Act-Chk"/>
      <sheetName val="Monthly Actual Physicals (Gg)"/>
      <sheetName val="Physical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BP Summary"/>
      <sheetName val="BP Template"/>
      <sheetName val="mth-sum 04"/>
      <sheetName val="mth-sum 05"/>
      <sheetName val="mth-sum 06"/>
      <sheetName val="mth-sum 07"/>
      <sheetName val="mth-sum 05-SPLIT"/>
      <sheetName val="Comments"/>
      <sheetName val="Requirements ---&gt;"/>
      <sheetName val="2004"/>
      <sheetName val="2005"/>
      <sheetName val="2006"/>
      <sheetName val="2007"/>
      <sheetName val="2008"/>
      <sheetName val="Delta"/>
      <sheetName val="2004 new"/>
      <sheetName val="2005 new "/>
      <sheetName val="2006 new"/>
      <sheetName val="2007 new"/>
      <sheetName val="2008 new"/>
      <sheetName val="Lakeview 04"/>
      <sheetName val="Lakeview 05"/>
      <sheetName val="Lakeview 06"/>
      <sheetName val="Lakeview 07"/>
      <sheetName val="Lakeview 08"/>
      <sheetName val="Lambton 04"/>
      <sheetName val="Lambton 05"/>
      <sheetName val="Lambton 06"/>
      <sheetName val="Lambton 07"/>
      <sheetName val="Lambton 08"/>
      <sheetName val="Nanticoke 04"/>
      <sheetName val="Nanticoke 05"/>
      <sheetName val="Nanticoke 06"/>
      <sheetName val="Nanticoke 07"/>
      <sheetName val="Nanticoke 08"/>
      <sheetName val="NorthWest 04"/>
      <sheetName val="NorthWest 05"/>
      <sheetName val="NorthWest 06"/>
      <sheetName val="NorthWest 07"/>
      <sheetName val="NorthWest 08"/>
      <sheetName val="Lennox 04"/>
      <sheetName val="Lennox 05"/>
      <sheetName val="Lennox 06"/>
      <sheetName val="Lennox 07"/>
      <sheetName val="Lennox 08"/>
      <sheetName val="Documentation"/>
      <sheetName val="Total FBU"/>
      <sheetName val="Year End Inventory Value"/>
      <sheetName val="File4Web"/>
      <sheetName val="CopyEnergy"/>
      <sheetName val="Dropdown Lists"/>
    </sheetNames>
    <sheetDataSet>
      <sheetData sheetId="0" refreshError="1"/>
      <sheetData sheetId="1" refreshError="1"/>
      <sheetData sheetId="2"/>
      <sheetData sheetId="3" refreshError="1"/>
      <sheetData sheetId="4" refreshError="1"/>
      <sheetData sheetId="5" refreshError="1">
        <row r="5">
          <cell r="O5">
            <v>16576.605046424171</v>
          </cell>
          <cell r="P5">
            <v>217.18080794082297</v>
          </cell>
          <cell r="Q5">
            <v>195.46272714674106</v>
          </cell>
          <cell r="R5">
            <v>545.60000852996473</v>
          </cell>
          <cell r="S5">
            <v>3378.9067705542793</v>
          </cell>
        </row>
        <row r="6">
          <cell r="O6">
            <v>5887.3918443734638</v>
          </cell>
          <cell r="P6">
            <v>155.79293190202461</v>
          </cell>
          <cell r="Q6">
            <v>126.49134613509234</v>
          </cell>
          <cell r="R6">
            <v>62.79</v>
          </cell>
          <cell r="S6">
            <v>260.82</v>
          </cell>
        </row>
        <row r="7">
          <cell r="O7">
            <v>9101.82</v>
          </cell>
          <cell r="P7">
            <v>28.8</v>
          </cell>
          <cell r="Q7">
            <v>92.16</v>
          </cell>
          <cell r="R7">
            <v>0</v>
          </cell>
          <cell r="S7">
            <v>0</v>
          </cell>
        </row>
        <row r="8">
          <cell r="O8">
            <v>4287.2337284152072</v>
          </cell>
          <cell r="P8">
            <v>0</v>
          </cell>
          <cell r="Q8">
            <v>0</v>
          </cell>
          <cell r="R8">
            <v>0</v>
          </cell>
          <cell r="S8">
            <v>0</v>
          </cell>
        </row>
        <row r="9">
          <cell r="O9">
            <v>35853.050619213238</v>
          </cell>
          <cell r="P9">
            <v>401.7737398428481</v>
          </cell>
          <cell r="Q9">
            <v>414.11407328183327</v>
          </cell>
          <cell r="R9">
            <v>608.3900085299648</v>
          </cell>
          <cell r="S9">
            <v>3639.7267705542818</v>
          </cell>
        </row>
        <row r="10">
          <cell r="R10">
            <v>0</v>
          </cell>
          <cell r="S10">
            <v>0</v>
          </cell>
        </row>
        <row r="11">
          <cell r="R11">
            <v>153.714</v>
          </cell>
          <cell r="S11">
            <v>435.12</v>
          </cell>
        </row>
        <row r="12">
          <cell r="R12">
            <v>137.26346266666658</v>
          </cell>
          <cell r="S12">
            <v>444.17792799999899</v>
          </cell>
        </row>
        <row r="13">
          <cell r="O13">
            <v>991.3</v>
          </cell>
          <cell r="P13">
            <v>505.8</v>
          </cell>
          <cell r="Q13">
            <v>417.3</v>
          </cell>
        </row>
        <row r="21">
          <cell r="O21">
            <v>45600.730602088624</v>
          </cell>
        </row>
        <row r="25">
          <cell r="O25">
            <v>16576.605046424171</v>
          </cell>
          <cell r="P25">
            <v>217.18080794082297</v>
          </cell>
          <cell r="Q25">
            <v>195.46272714674106</v>
          </cell>
          <cell r="R25">
            <v>545.60000852996473</v>
          </cell>
          <cell r="S25">
            <v>3378.9067705542793</v>
          </cell>
        </row>
        <row r="26">
          <cell r="O26">
            <v>5887.3918443734638</v>
          </cell>
          <cell r="P26">
            <v>155.79293190202461</v>
          </cell>
          <cell r="Q26">
            <v>126.49134613509234</v>
          </cell>
          <cell r="R26">
            <v>62.79</v>
          </cell>
          <cell r="S26">
            <v>260.82</v>
          </cell>
        </row>
        <row r="27">
          <cell r="O27">
            <v>9101.82</v>
          </cell>
          <cell r="P27">
            <v>28.8</v>
          </cell>
          <cell r="Q27">
            <v>92.16</v>
          </cell>
          <cell r="R27">
            <v>0</v>
          </cell>
          <cell r="S27">
            <v>0</v>
          </cell>
        </row>
        <row r="28">
          <cell r="O28">
            <v>4287.2337284152072</v>
          </cell>
          <cell r="P28">
            <v>0</v>
          </cell>
          <cell r="Q28">
            <v>0</v>
          </cell>
          <cell r="R28">
            <v>0</v>
          </cell>
          <cell r="S28">
            <v>0</v>
          </cell>
        </row>
        <row r="29">
          <cell r="O29">
            <v>35853.050619213238</v>
          </cell>
          <cell r="P29">
            <v>401.7737398428481</v>
          </cell>
          <cell r="Q29">
            <v>414.11407328183327</v>
          </cell>
          <cell r="R29">
            <v>608.3900085299648</v>
          </cell>
          <cell r="S29">
            <v>3639.7267705542818</v>
          </cell>
        </row>
        <row r="30">
          <cell r="R30">
            <v>0</v>
          </cell>
          <cell r="S30">
            <v>0</v>
          </cell>
        </row>
        <row r="31">
          <cell r="R31">
            <v>153.714</v>
          </cell>
          <cell r="S31">
            <v>435.12</v>
          </cell>
        </row>
        <row r="32">
          <cell r="R32">
            <v>137.26346266666658</v>
          </cell>
          <cell r="S32">
            <v>444.17792799999899</v>
          </cell>
        </row>
        <row r="33">
          <cell r="O33">
            <v>991.3</v>
          </cell>
          <cell r="P33">
            <v>505.8</v>
          </cell>
          <cell r="Q33">
            <v>417.3</v>
          </cell>
        </row>
        <row r="41">
          <cell r="O41">
            <v>45600.730602088624</v>
          </cell>
        </row>
        <row r="45">
          <cell r="O45">
            <v>16576.605046424171</v>
          </cell>
          <cell r="P45">
            <v>217.18080794082297</v>
          </cell>
          <cell r="Q45">
            <v>195.46272714674106</v>
          </cell>
          <cell r="R45">
            <v>545.60000852996473</v>
          </cell>
          <cell r="S45">
            <v>3378.9067705542793</v>
          </cell>
        </row>
        <row r="46">
          <cell r="O46">
            <v>5887.3918443734638</v>
          </cell>
          <cell r="P46">
            <v>155.79293190202461</v>
          </cell>
          <cell r="Q46">
            <v>126.49134613509234</v>
          </cell>
          <cell r="R46">
            <v>62.79</v>
          </cell>
          <cell r="S46">
            <v>260.82</v>
          </cell>
        </row>
        <row r="47">
          <cell r="O47">
            <v>9101.82</v>
          </cell>
          <cell r="P47">
            <v>28.8</v>
          </cell>
          <cell r="Q47">
            <v>92.16</v>
          </cell>
          <cell r="R47">
            <v>0</v>
          </cell>
          <cell r="S47">
            <v>0</v>
          </cell>
        </row>
        <row r="48">
          <cell r="O48">
            <v>4287.2337284152072</v>
          </cell>
          <cell r="P48">
            <v>0</v>
          </cell>
          <cell r="Q48">
            <v>0</v>
          </cell>
          <cell r="R48">
            <v>0</v>
          </cell>
          <cell r="S48">
            <v>0</v>
          </cell>
        </row>
        <row r="49">
          <cell r="O49">
            <v>35853.050619213238</v>
          </cell>
          <cell r="P49">
            <v>401.7737398428481</v>
          </cell>
          <cell r="Q49">
            <v>414.11407328183327</v>
          </cell>
          <cell r="R49">
            <v>608.3900085299648</v>
          </cell>
          <cell r="S49">
            <v>3639.7267705542818</v>
          </cell>
        </row>
        <row r="50">
          <cell r="R50">
            <v>0</v>
          </cell>
          <cell r="S50">
            <v>0</v>
          </cell>
        </row>
        <row r="51">
          <cell r="R51">
            <v>153.714</v>
          </cell>
          <cell r="S51">
            <v>435.12</v>
          </cell>
        </row>
        <row r="52">
          <cell r="R52">
            <v>137.26346266666658</v>
          </cell>
          <cell r="S52">
            <v>444.17792799999899</v>
          </cell>
        </row>
        <row r="53">
          <cell r="O53">
            <v>991.3</v>
          </cell>
          <cell r="P53">
            <v>505.8</v>
          </cell>
          <cell r="Q53">
            <v>417.3</v>
          </cell>
        </row>
        <row r="61">
          <cell r="O61">
            <v>45600.730602088624</v>
          </cell>
        </row>
        <row r="65">
          <cell r="O65">
            <v>16576.605046424171</v>
          </cell>
          <cell r="P65">
            <v>217.18080794082297</v>
          </cell>
          <cell r="Q65">
            <v>195.46272714674106</v>
          </cell>
          <cell r="R65">
            <v>545.60000852996473</v>
          </cell>
          <cell r="S65">
            <v>3378.9067705542793</v>
          </cell>
        </row>
        <row r="66">
          <cell r="O66">
            <v>5887.3918443734638</v>
          </cell>
          <cell r="P66">
            <v>155.79293190202461</v>
          </cell>
          <cell r="Q66">
            <v>126.49134613509234</v>
          </cell>
          <cell r="R66">
            <v>62.79</v>
          </cell>
          <cell r="S66">
            <v>260.82</v>
          </cell>
        </row>
        <row r="67">
          <cell r="O67">
            <v>9101.82</v>
          </cell>
          <cell r="P67">
            <v>28.8</v>
          </cell>
          <cell r="Q67">
            <v>92.16</v>
          </cell>
          <cell r="R67">
            <v>0</v>
          </cell>
          <cell r="S67">
            <v>0</v>
          </cell>
        </row>
        <row r="68">
          <cell r="O68">
            <v>4287.2337284152072</v>
          </cell>
          <cell r="P68">
            <v>0</v>
          </cell>
          <cell r="Q68">
            <v>0</v>
          </cell>
          <cell r="R68">
            <v>0</v>
          </cell>
          <cell r="S68">
            <v>0</v>
          </cell>
        </row>
        <row r="69">
          <cell r="O69">
            <v>35853.050619213238</v>
          </cell>
          <cell r="P69">
            <v>401.7737398428481</v>
          </cell>
          <cell r="Q69">
            <v>414.11407328183327</v>
          </cell>
          <cell r="R69">
            <v>608.3900085299648</v>
          </cell>
          <cell r="S69">
            <v>3639.7267705542818</v>
          </cell>
        </row>
        <row r="70">
          <cell r="R70">
            <v>0</v>
          </cell>
          <cell r="S70">
            <v>0</v>
          </cell>
        </row>
        <row r="71">
          <cell r="R71">
            <v>153.714</v>
          </cell>
          <cell r="S71">
            <v>435.12</v>
          </cell>
        </row>
        <row r="72">
          <cell r="R72">
            <v>137.26346266666658</v>
          </cell>
          <cell r="S72">
            <v>444.17792799999899</v>
          </cell>
        </row>
        <row r="73">
          <cell r="O73">
            <v>991.3</v>
          </cell>
          <cell r="P73">
            <v>505.8</v>
          </cell>
          <cell r="Q73">
            <v>417.3</v>
          </cell>
        </row>
        <row r="81">
          <cell r="O81">
            <v>45600.730602088624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Cover Sheet"/>
      <sheetName val="Cash Flow"/>
      <sheetName val="Cash Flow -short"/>
      <sheetName val="CALCS-&gt;"/>
      <sheetName val="Treasury Perf"/>
      <sheetName val="WoW Change"/>
      <sheetName val="New"/>
      <sheetName val="Daily Worksheet"/>
      <sheetName val="PASTE-INS-&gt;"/>
      <sheetName val="Paste-In-QRisk MM,CP,FX"/>
      <sheetName val="Paste In-Current Wk"/>
      <sheetName val="Paste In-Prior Wk"/>
      <sheetName val="Paste-In Daily - Base"/>
    </sheetNames>
    <sheetDataSet>
      <sheetData sheetId="0"/>
      <sheetData sheetId="1"/>
      <sheetData sheetId="2"/>
      <sheetData sheetId="3"/>
      <sheetData sheetId="4"/>
      <sheetData sheetId="5"/>
      <sheetData sheetId="6">
        <row r="9">
          <cell r="G9" t="str">
            <v>Actual 01-Jan-04</v>
          </cell>
          <cell r="H9" t="str">
            <v>CF Variance</v>
          </cell>
          <cell r="I9" t="str">
            <v>BF Variance</v>
          </cell>
          <cell r="J9" t="str">
            <v>PC Variance</v>
          </cell>
          <cell r="K9" t="str">
            <v>EC Variance</v>
          </cell>
          <cell r="L9" t="str">
            <v>sys_hz6</v>
          </cell>
          <cell r="M9" t="str">
            <v>From 02-Jan-04 to 31-Jan-04</v>
          </cell>
          <cell r="N9" t="str">
            <v>From 01-Feb-04 to 29-Feb-04</v>
          </cell>
          <cell r="O9" t="str">
            <v>From 01-Mar-04 to 31-Mar-04</v>
          </cell>
          <cell r="P9" t="str">
            <v>From 01-Apr-04 to 30-Apr-04</v>
          </cell>
          <cell r="Q9" t="str">
            <v>From 01-May-04 to 31-May-04</v>
          </cell>
          <cell r="R9" t="str">
            <v>From 01-Jun-04 to 30-Jun-04</v>
          </cell>
          <cell r="S9" t="str">
            <v>From 01-Jul-04 to 31-Jul-04</v>
          </cell>
          <cell r="T9" t="str">
            <v>From 01-Aug-04 to 31-Aug-04</v>
          </cell>
          <cell r="U9" t="str">
            <v>From 01-Sep-04 to 30-Sep-04</v>
          </cell>
          <cell r="V9" t="str">
            <v>From 01-Oct-04 to 31-Oct-04</v>
          </cell>
          <cell r="W9" t="str">
            <v>From 01-Nov-04 to 30-Nov-04</v>
          </cell>
          <cell r="X9" t="str">
            <v>From 01-Dec-04 to 31-Dec-04</v>
          </cell>
          <cell r="Y9" t="str">
            <v>Grand Total</v>
          </cell>
        </row>
        <row r="11">
          <cell r="G11">
            <v>6314</v>
          </cell>
          <cell r="L11">
            <v>0</v>
          </cell>
          <cell r="M11">
            <v>8192</v>
          </cell>
          <cell r="N11">
            <v>22206</v>
          </cell>
          <cell r="O11">
            <v>1849</v>
          </cell>
          <cell r="P11">
            <v>4172</v>
          </cell>
          <cell r="Q11">
            <v>5381</v>
          </cell>
          <cell r="R11">
            <v>-246</v>
          </cell>
          <cell r="S11">
            <v>39607</v>
          </cell>
          <cell r="T11">
            <v>194934</v>
          </cell>
          <cell r="U11">
            <v>197883</v>
          </cell>
          <cell r="V11">
            <v>221694</v>
          </cell>
          <cell r="W11">
            <v>374037</v>
          </cell>
          <cell r="X11">
            <v>323365</v>
          </cell>
          <cell r="Y11">
            <v>8192</v>
          </cell>
        </row>
        <row r="12">
          <cell r="G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4">
          <cell r="G14">
            <v>6314</v>
          </cell>
          <cell r="L14">
            <v>0</v>
          </cell>
          <cell r="M14">
            <v>8192</v>
          </cell>
          <cell r="N14">
            <v>22206</v>
          </cell>
          <cell r="O14">
            <v>1849</v>
          </cell>
          <cell r="P14">
            <v>4172</v>
          </cell>
          <cell r="Q14">
            <v>5381</v>
          </cell>
          <cell r="R14">
            <v>-246</v>
          </cell>
          <cell r="S14">
            <v>39607</v>
          </cell>
          <cell r="T14">
            <v>194934</v>
          </cell>
          <cell r="U14">
            <v>197883</v>
          </cell>
          <cell r="V14">
            <v>221694</v>
          </cell>
          <cell r="W14">
            <v>374037</v>
          </cell>
          <cell r="X14">
            <v>323365</v>
          </cell>
          <cell r="Y14">
            <v>8192</v>
          </cell>
        </row>
        <row r="16">
          <cell r="J16">
            <v>284381</v>
          </cell>
          <cell r="L16">
            <v>0</v>
          </cell>
          <cell r="M16">
            <v>19159</v>
          </cell>
          <cell r="N16">
            <v>18441</v>
          </cell>
          <cell r="O16">
            <v>19942</v>
          </cell>
          <cell r="P16">
            <v>20330</v>
          </cell>
          <cell r="Q16">
            <v>21250</v>
          </cell>
          <cell r="R16">
            <v>20173</v>
          </cell>
          <cell r="S16">
            <v>0</v>
          </cell>
          <cell r="T16">
            <v>40345</v>
          </cell>
          <cell r="U16">
            <v>20173</v>
          </cell>
          <cell r="V16">
            <v>0</v>
          </cell>
          <cell r="W16">
            <v>40345</v>
          </cell>
          <cell r="X16">
            <v>20173</v>
          </cell>
          <cell r="Y16">
            <v>240331</v>
          </cell>
        </row>
        <row r="17">
          <cell r="J17">
            <v>562075</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J18">
            <v>357836</v>
          </cell>
          <cell r="L18">
            <v>0</v>
          </cell>
          <cell r="M18">
            <v>45398</v>
          </cell>
          <cell r="N18">
            <v>18853</v>
          </cell>
          <cell r="O18">
            <v>36169</v>
          </cell>
          <cell r="P18">
            <v>27321</v>
          </cell>
          <cell r="Q18">
            <v>41259</v>
          </cell>
          <cell r="R18">
            <v>29244</v>
          </cell>
          <cell r="S18">
            <v>5356</v>
          </cell>
          <cell r="T18">
            <v>7358</v>
          </cell>
          <cell r="U18">
            <v>7358</v>
          </cell>
          <cell r="V18">
            <v>7358</v>
          </cell>
          <cell r="W18">
            <v>7358</v>
          </cell>
          <cell r="X18">
            <v>7358</v>
          </cell>
          <cell r="Y18">
            <v>240390</v>
          </cell>
        </row>
        <row r="19">
          <cell r="J19">
            <v>6801207</v>
          </cell>
          <cell r="L19">
            <v>0</v>
          </cell>
          <cell r="M19">
            <v>476363</v>
          </cell>
          <cell r="N19">
            <v>761989</v>
          </cell>
          <cell r="O19">
            <v>486151</v>
          </cell>
          <cell r="P19">
            <v>449316</v>
          </cell>
          <cell r="Q19">
            <v>377227</v>
          </cell>
          <cell r="R19">
            <v>417111</v>
          </cell>
          <cell r="S19">
            <v>570642</v>
          </cell>
          <cell r="T19">
            <v>637887</v>
          </cell>
          <cell r="U19">
            <v>646524</v>
          </cell>
          <cell r="V19">
            <v>576850</v>
          </cell>
          <cell r="W19">
            <v>578215</v>
          </cell>
          <cell r="X19">
            <v>535268</v>
          </cell>
          <cell r="Y19">
            <v>6513543</v>
          </cell>
        </row>
        <row r="20">
          <cell r="J20">
            <v>34911</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1">
          <cell r="J21">
            <v>389284</v>
          </cell>
          <cell r="L21">
            <v>0</v>
          </cell>
          <cell r="M21">
            <v>5575</v>
          </cell>
          <cell r="N21">
            <v>9746</v>
          </cell>
          <cell r="O21">
            <v>23149</v>
          </cell>
          <cell r="P21">
            <v>21775</v>
          </cell>
          <cell r="Q21">
            <v>30662</v>
          </cell>
          <cell r="R21">
            <v>36057</v>
          </cell>
          <cell r="S21">
            <v>13203</v>
          </cell>
          <cell r="T21">
            <v>8097</v>
          </cell>
          <cell r="U21">
            <v>7350</v>
          </cell>
          <cell r="V21">
            <v>8960</v>
          </cell>
          <cell r="W21">
            <v>7959</v>
          </cell>
          <cell r="X21">
            <v>8967</v>
          </cell>
          <cell r="Y21">
            <v>181500</v>
          </cell>
        </row>
        <row r="22">
          <cell r="G22">
            <v>0</v>
          </cell>
          <cell r="H22">
            <v>0</v>
          </cell>
          <cell r="I22">
            <v>0</v>
          </cell>
          <cell r="J22">
            <v>8429694</v>
          </cell>
          <cell r="K22">
            <v>0</v>
          </cell>
          <cell r="L22">
            <v>0</v>
          </cell>
          <cell r="M22">
            <v>546495</v>
          </cell>
          <cell r="N22">
            <v>809029</v>
          </cell>
          <cell r="O22">
            <v>565411</v>
          </cell>
          <cell r="P22">
            <v>518742</v>
          </cell>
          <cell r="Q22">
            <v>470398</v>
          </cell>
          <cell r="R22">
            <v>502585</v>
          </cell>
          <cell r="S22">
            <v>589201</v>
          </cell>
          <cell r="T22">
            <v>693687</v>
          </cell>
          <cell r="U22">
            <v>681405</v>
          </cell>
          <cell r="V22">
            <v>593168</v>
          </cell>
          <cell r="W22">
            <v>633877</v>
          </cell>
          <cell r="X22">
            <v>571766</v>
          </cell>
          <cell r="Y22">
            <v>7175764</v>
          </cell>
        </row>
        <row r="24">
          <cell r="J24">
            <v>-18254</v>
          </cell>
          <cell r="L24">
            <v>0</v>
          </cell>
          <cell r="M24">
            <v>0</v>
          </cell>
          <cell r="N24">
            <v>0</v>
          </cell>
          <cell r="O24">
            <v>0</v>
          </cell>
          <cell r="P24">
            <v>0</v>
          </cell>
          <cell r="Q24">
            <v>0</v>
          </cell>
          <cell r="R24">
            <v>0</v>
          </cell>
          <cell r="S24">
            <v>0</v>
          </cell>
          <cell r="T24">
            <v>0</v>
          </cell>
          <cell r="U24">
            <v>0</v>
          </cell>
          <cell r="V24">
            <v>0</v>
          </cell>
          <cell r="W24">
            <v>0</v>
          </cell>
          <cell r="X24">
            <v>0</v>
          </cell>
          <cell r="Y24">
            <v>0</v>
          </cell>
        </row>
        <row r="25">
          <cell r="J25">
            <v>-5343</v>
          </cell>
          <cell r="L25">
            <v>0</v>
          </cell>
          <cell r="M25">
            <v>0</v>
          </cell>
          <cell r="N25">
            <v>0</v>
          </cell>
          <cell r="O25">
            <v>0</v>
          </cell>
          <cell r="P25">
            <v>0</v>
          </cell>
          <cell r="Q25">
            <v>0</v>
          </cell>
          <cell r="R25">
            <v>0</v>
          </cell>
          <cell r="S25">
            <v>0</v>
          </cell>
          <cell r="T25">
            <v>0</v>
          </cell>
          <cell r="U25">
            <v>0</v>
          </cell>
          <cell r="V25">
            <v>0</v>
          </cell>
          <cell r="W25">
            <v>0</v>
          </cell>
          <cell r="X25">
            <v>0</v>
          </cell>
          <cell r="Y25">
            <v>0</v>
          </cell>
        </row>
        <row r="26">
          <cell r="J26">
            <v>-2351046</v>
          </cell>
          <cell r="L26">
            <v>0</v>
          </cell>
          <cell r="M26">
            <v>-187592</v>
          </cell>
          <cell r="N26">
            <v>-163008</v>
          </cell>
          <cell r="O26">
            <v>-172037</v>
          </cell>
          <cell r="P26">
            <v>-152838</v>
          </cell>
          <cell r="Q26">
            <v>-156755</v>
          </cell>
          <cell r="R26">
            <v>-194440</v>
          </cell>
          <cell r="S26">
            <v>-190403</v>
          </cell>
          <cell r="T26">
            <v>-164772</v>
          </cell>
          <cell r="U26">
            <v>-158465</v>
          </cell>
          <cell r="V26">
            <v>-153823</v>
          </cell>
          <cell r="W26">
            <v>-154398</v>
          </cell>
          <cell r="X26">
            <v>-146484</v>
          </cell>
          <cell r="Y26">
            <v>-1995015</v>
          </cell>
        </row>
        <row r="27">
          <cell r="J27">
            <v>-5143</v>
          </cell>
          <cell r="L27">
            <v>0</v>
          </cell>
          <cell r="M27">
            <v>0</v>
          </cell>
          <cell r="N27">
            <v>0</v>
          </cell>
          <cell r="O27">
            <v>0</v>
          </cell>
          <cell r="P27">
            <v>0</v>
          </cell>
          <cell r="Q27">
            <v>0</v>
          </cell>
          <cell r="R27">
            <v>0</v>
          </cell>
          <cell r="S27">
            <v>0</v>
          </cell>
          <cell r="T27">
            <v>0</v>
          </cell>
          <cell r="U27">
            <v>0</v>
          </cell>
          <cell r="V27">
            <v>0</v>
          </cell>
          <cell r="W27">
            <v>0</v>
          </cell>
          <cell r="X27">
            <v>0</v>
          </cell>
          <cell r="Y27">
            <v>0</v>
          </cell>
        </row>
        <row r="28">
          <cell r="G28">
            <v>0</v>
          </cell>
          <cell r="H28">
            <v>0</v>
          </cell>
          <cell r="I28">
            <v>0</v>
          </cell>
          <cell r="J28">
            <v>-2379786</v>
          </cell>
          <cell r="K28">
            <v>0</v>
          </cell>
          <cell r="L28">
            <v>0</v>
          </cell>
          <cell r="M28">
            <v>-187592</v>
          </cell>
          <cell r="N28">
            <v>-163008</v>
          </cell>
          <cell r="O28">
            <v>-172037</v>
          </cell>
          <cell r="P28">
            <v>-152838</v>
          </cell>
          <cell r="Q28">
            <v>-156755</v>
          </cell>
          <cell r="R28">
            <v>-194440</v>
          </cell>
          <cell r="S28">
            <v>-190403</v>
          </cell>
          <cell r="T28">
            <v>-164772</v>
          </cell>
          <cell r="U28">
            <v>-158465</v>
          </cell>
          <cell r="V28">
            <v>-153823</v>
          </cell>
          <cell r="W28">
            <v>-154398</v>
          </cell>
          <cell r="X28">
            <v>-146484</v>
          </cell>
          <cell r="Y28">
            <v>-1995015</v>
          </cell>
        </row>
        <row r="30">
          <cell r="J30">
            <v>-10175</v>
          </cell>
          <cell r="L30">
            <v>0</v>
          </cell>
          <cell r="M30">
            <v>-422</v>
          </cell>
          <cell r="N30">
            <v>0</v>
          </cell>
          <cell r="O30">
            <v>0</v>
          </cell>
          <cell r="P30">
            <v>-1688</v>
          </cell>
          <cell r="Q30">
            <v>0</v>
          </cell>
          <cell r="R30">
            <v>0</v>
          </cell>
          <cell r="S30">
            <v>6500</v>
          </cell>
          <cell r="T30">
            <v>-2000</v>
          </cell>
          <cell r="U30">
            <v>-2000</v>
          </cell>
          <cell r="V30">
            <v>-2000</v>
          </cell>
          <cell r="W30">
            <v>-2000</v>
          </cell>
          <cell r="X30">
            <v>-2000</v>
          </cell>
          <cell r="Y30">
            <v>-5610</v>
          </cell>
        </row>
        <row r="31">
          <cell r="J31">
            <v>-541700</v>
          </cell>
          <cell r="L31">
            <v>0</v>
          </cell>
          <cell r="M31">
            <v>-21443</v>
          </cell>
          <cell r="N31">
            <v>-26934</v>
          </cell>
          <cell r="O31">
            <v>-38231</v>
          </cell>
          <cell r="P31">
            <v>-35021</v>
          </cell>
          <cell r="Q31">
            <v>-44181</v>
          </cell>
          <cell r="R31">
            <v>-56103</v>
          </cell>
          <cell r="S31">
            <v>-46780</v>
          </cell>
          <cell r="T31">
            <v>-45339</v>
          </cell>
          <cell r="U31">
            <v>-44898</v>
          </cell>
          <cell r="V31">
            <v>-49880</v>
          </cell>
          <cell r="W31">
            <v>-46284</v>
          </cell>
          <cell r="X31">
            <v>-41181</v>
          </cell>
          <cell r="Y31">
            <v>-496275</v>
          </cell>
        </row>
        <row r="32">
          <cell r="J32">
            <v>-264465</v>
          </cell>
          <cell r="L32">
            <v>0</v>
          </cell>
          <cell r="M32">
            <v>-11451</v>
          </cell>
          <cell r="N32">
            <v>-13773</v>
          </cell>
          <cell r="O32">
            <v>-50825</v>
          </cell>
          <cell r="P32">
            <v>-27226</v>
          </cell>
          <cell r="Q32">
            <v>-24081</v>
          </cell>
          <cell r="R32">
            <v>-22196</v>
          </cell>
          <cell r="S32">
            <v>-20325</v>
          </cell>
          <cell r="T32">
            <v>-20000</v>
          </cell>
          <cell r="U32">
            <v>-20000</v>
          </cell>
          <cell r="V32">
            <v>-20000</v>
          </cell>
          <cell r="W32">
            <v>-20000</v>
          </cell>
          <cell r="X32">
            <v>-20000</v>
          </cell>
          <cell r="Y32">
            <v>-269877</v>
          </cell>
        </row>
        <row r="33">
          <cell r="J33">
            <v>-881252</v>
          </cell>
          <cell r="L33">
            <v>0</v>
          </cell>
          <cell r="M33">
            <v>-62786</v>
          </cell>
          <cell r="N33">
            <v>-57024</v>
          </cell>
          <cell r="O33">
            <v>-72488</v>
          </cell>
          <cell r="P33">
            <v>-81933</v>
          </cell>
          <cell r="Q33">
            <v>-59684</v>
          </cell>
          <cell r="R33">
            <v>-57483</v>
          </cell>
          <cell r="S33">
            <v>-64305</v>
          </cell>
          <cell r="T33">
            <v>-64305</v>
          </cell>
          <cell r="U33">
            <v>-64305</v>
          </cell>
          <cell r="V33">
            <v>-64305</v>
          </cell>
          <cell r="W33">
            <v>-64305</v>
          </cell>
          <cell r="X33">
            <v>-64305</v>
          </cell>
          <cell r="Y33">
            <v>-777228</v>
          </cell>
        </row>
        <row r="34">
          <cell r="J34">
            <v>-61683</v>
          </cell>
          <cell r="L34">
            <v>0</v>
          </cell>
          <cell r="M34">
            <v>1216</v>
          </cell>
          <cell r="N34">
            <v>5435</v>
          </cell>
          <cell r="O34">
            <v>-5675</v>
          </cell>
          <cell r="P34">
            <v>0</v>
          </cell>
          <cell r="Q34">
            <v>0</v>
          </cell>
          <cell r="R34">
            <v>0</v>
          </cell>
          <cell r="S34">
            <v>0</v>
          </cell>
          <cell r="T34">
            <v>-2500</v>
          </cell>
          <cell r="U34">
            <v>-2500</v>
          </cell>
          <cell r="V34">
            <v>-2500</v>
          </cell>
          <cell r="W34">
            <v>-2500</v>
          </cell>
          <cell r="X34">
            <v>-2500</v>
          </cell>
          <cell r="Y34">
            <v>-11524</v>
          </cell>
        </row>
        <row r="35">
          <cell r="J35">
            <v>-1238</v>
          </cell>
          <cell r="L35">
            <v>0</v>
          </cell>
          <cell r="M35">
            <v>0</v>
          </cell>
          <cell r="N35">
            <v>0</v>
          </cell>
          <cell r="O35">
            <v>0</v>
          </cell>
          <cell r="P35">
            <v>0</v>
          </cell>
          <cell r="Q35">
            <v>0</v>
          </cell>
          <cell r="R35">
            <v>0</v>
          </cell>
          <cell r="S35">
            <v>0</v>
          </cell>
          <cell r="T35">
            <v>0</v>
          </cell>
          <cell r="U35">
            <v>0</v>
          </cell>
          <cell r="V35">
            <v>0</v>
          </cell>
          <cell r="W35">
            <v>0</v>
          </cell>
          <cell r="X35">
            <v>0</v>
          </cell>
          <cell r="Y35">
            <v>0</v>
          </cell>
        </row>
        <row r="36">
          <cell r="J36">
            <v>-46539</v>
          </cell>
          <cell r="L36">
            <v>0</v>
          </cell>
          <cell r="M36">
            <v>-22115</v>
          </cell>
          <cell r="N36">
            <v>-5041</v>
          </cell>
          <cell r="O36">
            <v>-956</v>
          </cell>
          <cell r="P36">
            <v>-170</v>
          </cell>
          <cell r="Q36">
            <v>-2675</v>
          </cell>
          <cell r="R36">
            <v>-3094</v>
          </cell>
          <cell r="S36">
            <v>0</v>
          </cell>
          <cell r="T36">
            <v>0</v>
          </cell>
          <cell r="U36">
            <v>0</v>
          </cell>
          <cell r="V36">
            <v>0</v>
          </cell>
          <cell r="W36">
            <v>0</v>
          </cell>
          <cell r="X36">
            <v>0</v>
          </cell>
          <cell r="Y36">
            <v>-34051</v>
          </cell>
        </row>
        <row r="37">
          <cell r="J37">
            <v>-401764</v>
          </cell>
          <cell r="L37">
            <v>0</v>
          </cell>
          <cell r="M37">
            <v>-9276</v>
          </cell>
          <cell r="N37">
            <v>-6952</v>
          </cell>
          <cell r="O37">
            <v>-7343</v>
          </cell>
          <cell r="P37">
            <v>-11624</v>
          </cell>
          <cell r="Q37">
            <v>-8375</v>
          </cell>
          <cell r="R37">
            <v>-14501</v>
          </cell>
          <cell r="S37">
            <v>-12700</v>
          </cell>
          <cell r="T37">
            <v>800</v>
          </cell>
          <cell r="U37">
            <v>-10400</v>
          </cell>
          <cell r="V37">
            <v>-5000</v>
          </cell>
          <cell r="W37">
            <v>-7900</v>
          </cell>
          <cell r="X37">
            <v>-7600</v>
          </cell>
          <cell r="Y37">
            <v>-100871</v>
          </cell>
        </row>
        <row r="38">
          <cell r="J38">
            <v>296678</v>
          </cell>
          <cell r="L38">
            <v>0</v>
          </cell>
          <cell r="M38">
            <v>0</v>
          </cell>
          <cell r="N38">
            <v>0</v>
          </cell>
          <cell r="O38">
            <v>0</v>
          </cell>
          <cell r="P38">
            <v>0</v>
          </cell>
          <cell r="Q38">
            <v>0</v>
          </cell>
          <cell r="R38">
            <v>-258</v>
          </cell>
          <cell r="S38">
            <v>0</v>
          </cell>
          <cell r="T38">
            <v>0</v>
          </cell>
          <cell r="U38">
            <v>0</v>
          </cell>
          <cell r="V38">
            <v>0</v>
          </cell>
          <cell r="W38">
            <v>0</v>
          </cell>
          <cell r="X38">
            <v>0</v>
          </cell>
          <cell r="Y38">
            <v>-258</v>
          </cell>
        </row>
        <row r="39">
          <cell r="G39">
            <v>0</v>
          </cell>
          <cell r="H39">
            <v>0</v>
          </cell>
          <cell r="I39">
            <v>0</v>
          </cell>
          <cell r="J39">
            <v>-1912138</v>
          </cell>
          <cell r="K39">
            <v>0</v>
          </cell>
          <cell r="L39">
            <v>0</v>
          </cell>
          <cell r="M39">
            <v>-126277</v>
          </cell>
          <cell r="N39">
            <v>-104289</v>
          </cell>
          <cell r="O39">
            <v>-175518</v>
          </cell>
          <cell r="P39">
            <v>-157662</v>
          </cell>
          <cell r="Q39">
            <v>-138996</v>
          </cell>
          <cell r="R39">
            <v>-153635</v>
          </cell>
          <cell r="S39">
            <v>-137610</v>
          </cell>
          <cell r="T39">
            <v>-133344</v>
          </cell>
          <cell r="U39">
            <v>-144103</v>
          </cell>
          <cell r="V39">
            <v>-143685</v>
          </cell>
          <cell r="W39">
            <v>-142989</v>
          </cell>
          <cell r="X39">
            <v>-137586</v>
          </cell>
          <cell r="Y39">
            <v>-1695694</v>
          </cell>
        </row>
        <row r="41">
          <cell r="J41">
            <v>-616927</v>
          </cell>
          <cell r="L41">
            <v>0</v>
          </cell>
          <cell r="M41">
            <v>-46724</v>
          </cell>
          <cell r="N41">
            <v>-32970</v>
          </cell>
          <cell r="O41">
            <v>-34711</v>
          </cell>
          <cell r="P41">
            <v>-52637</v>
          </cell>
          <cell r="Q41">
            <v>-66225</v>
          </cell>
          <cell r="R41">
            <v>-90507</v>
          </cell>
          <cell r="S41">
            <v>-95119</v>
          </cell>
          <cell r="T41">
            <v>-69789</v>
          </cell>
          <cell r="U41">
            <v>-94933</v>
          </cell>
          <cell r="V41">
            <v>-88399</v>
          </cell>
          <cell r="W41">
            <v>-88995</v>
          </cell>
          <cell r="X41">
            <v>-122491</v>
          </cell>
          <cell r="Y41">
            <v>-883500</v>
          </cell>
        </row>
        <row r="42">
          <cell r="J42">
            <v>-127855</v>
          </cell>
          <cell r="L42">
            <v>0</v>
          </cell>
          <cell r="M42">
            <v>0</v>
          </cell>
          <cell r="N42">
            <v>0</v>
          </cell>
          <cell r="O42">
            <v>0</v>
          </cell>
          <cell r="P42">
            <v>0</v>
          </cell>
          <cell r="Q42">
            <v>0</v>
          </cell>
          <cell r="R42">
            <v>0</v>
          </cell>
          <cell r="S42">
            <v>0</v>
          </cell>
          <cell r="T42">
            <v>0</v>
          </cell>
          <cell r="U42">
            <v>0</v>
          </cell>
          <cell r="V42">
            <v>0</v>
          </cell>
          <cell r="W42">
            <v>0</v>
          </cell>
          <cell r="X42">
            <v>0</v>
          </cell>
          <cell r="Y42">
            <v>0</v>
          </cell>
        </row>
        <row r="43">
          <cell r="J43">
            <v>-234893</v>
          </cell>
          <cell r="L43">
            <v>0</v>
          </cell>
          <cell r="M43">
            <v>-4181</v>
          </cell>
          <cell r="N43">
            <v>-5293</v>
          </cell>
          <cell r="O43">
            <v>-9120</v>
          </cell>
          <cell r="P43">
            <v>-2223</v>
          </cell>
          <cell r="Q43">
            <v>-3822</v>
          </cell>
          <cell r="R43">
            <v>-13108</v>
          </cell>
          <cell r="S43">
            <v>-3278</v>
          </cell>
          <cell r="T43">
            <v>-3180</v>
          </cell>
          <cell r="U43">
            <v>-3126</v>
          </cell>
          <cell r="V43">
            <v>-3060</v>
          </cell>
          <cell r="W43">
            <v>-3741</v>
          </cell>
          <cell r="X43">
            <v>-4197</v>
          </cell>
          <cell r="Y43">
            <v>-58329</v>
          </cell>
        </row>
        <row r="44">
          <cell r="J44">
            <v>-121216</v>
          </cell>
          <cell r="L44">
            <v>0</v>
          </cell>
          <cell r="M44">
            <v>-11193</v>
          </cell>
          <cell r="N44">
            <v>-9349</v>
          </cell>
          <cell r="O44">
            <v>-8141</v>
          </cell>
          <cell r="P44">
            <v>-7117</v>
          </cell>
          <cell r="Q44">
            <v>-8384</v>
          </cell>
          <cell r="R44">
            <v>-15858</v>
          </cell>
          <cell r="S44">
            <v>-9898</v>
          </cell>
          <cell r="T44">
            <v>-2600</v>
          </cell>
          <cell r="U44">
            <v>-4400</v>
          </cell>
          <cell r="V44">
            <v>-11492</v>
          </cell>
          <cell r="W44">
            <v>-4600</v>
          </cell>
          <cell r="X44">
            <v>-5100</v>
          </cell>
          <cell r="Y44">
            <v>-98132</v>
          </cell>
        </row>
        <row r="45">
          <cell r="J45">
            <v>-334589</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46">
          <cell r="J46">
            <v>-171812</v>
          </cell>
          <cell r="L46">
            <v>0</v>
          </cell>
          <cell r="M46">
            <v>-26453</v>
          </cell>
          <cell r="N46">
            <v>-27826</v>
          </cell>
          <cell r="O46">
            <v>-33874</v>
          </cell>
          <cell r="P46">
            <v>-26066</v>
          </cell>
          <cell r="Q46">
            <v>-33494</v>
          </cell>
          <cell r="R46">
            <v>-26066</v>
          </cell>
          <cell r="S46">
            <v>-25866</v>
          </cell>
          <cell r="T46">
            <v>-25866</v>
          </cell>
          <cell r="U46">
            <v>-25866</v>
          </cell>
          <cell r="V46">
            <v>-25866</v>
          </cell>
          <cell r="W46">
            <v>-25866</v>
          </cell>
          <cell r="X46">
            <v>-25866</v>
          </cell>
          <cell r="Y46">
            <v>-328975</v>
          </cell>
        </row>
        <row r="47">
          <cell r="G47">
            <v>0</v>
          </cell>
          <cell r="H47">
            <v>0</v>
          </cell>
          <cell r="I47">
            <v>0</v>
          </cell>
          <cell r="J47">
            <v>-1607292</v>
          </cell>
          <cell r="K47">
            <v>0</v>
          </cell>
          <cell r="L47">
            <v>0</v>
          </cell>
          <cell r="M47">
            <v>-88551</v>
          </cell>
          <cell r="N47">
            <v>-75438</v>
          </cell>
          <cell r="O47">
            <v>-85846</v>
          </cell>
          <cell r="P47">
            <v>-88043</v>
          </cell>
          <cell r="Q47">
            <v>-111925</v>
          </cell>
          <cell r="R47">
            <v>-145539</v>
          </cell>
          <cell r="S47">
            <v>-134161</v>
          </cell>
          <cell r="T47">
            <v>-101435</v>
          </cell>
          <cell r="U47">
            <v>-128325</v>
          </cell>
          <cell r="V47">
            <v>-128817</v>
          </cell>
          <cell r="W47">
            <v>-123202</v>
          </cell>
          <cell r="X47">
            <v>-157654</v>
          </cell>
          <cell r="Y47">
            <v>-1368936</v>
          </cell>
        </row>
        <row r="49">
          <cell r="J49">
            <v>-44040</v>
          </cell>
          <cell r="L49">
            <v>0</v>
          </cell>
          <cell r="M49">
            <v>-10010</v>
          </cell>
          <cell r="N49">
            <v>-7500</v>
          </cell>
          <cell r="O49">
            <v>0</v>
          </cell>
          <cell r="P49">
            <v>0</v>
          </cell>
          <cell r="Q49">
            <v>0</v>
          </cell>
          <cell r="R49">
            <v>-7500</v>
          </cell>
          <cell r="S49">
            <v>-2000</v>
          </cell>
          <cell r="T49">
            <v>-6000</v>
          </cell>
          <cell r="U49">
            <v>-4000</v>
          </cell>
          <cell r="V49">
            <v>-1000</v>
          </cell>
          <cell r="W49">
            <v>-700</v>
          </cell>
          <cell r="X49">
            <v>-300</v>
          </cell>
          <cell r="Y49">
            <v>-39010</v>
          </cell>
        </row>
        <row r="50">
          <cell r="J50">
            <v>231573</v>
          </cell>
          <cell r="L50">
            <v>0</v>
          </cell>
          <cell r="M50">
            <v>0</v>
          </cell>
          <cell r="N50">
            <v>0</v>
          </cell>
          <cell r="O50">
            <v>0</v>
          </cell>
          <cell r="P50">
            <v>0</v>
          </cell>
          <cell r="Q50">
            <v>0</v>
          </cell>
          <cell r="R50">
            <v>0</v>
          </cell>
          <cell r="S50">
            <v>0</v>
          </cell>
          <cell r="T50">
            <v>0</v>
          </cell>
          <cell r="U50">
            <v>0</v>
          </cell>
          <cell r="V50">
            <v>0</v>
          </cell>
          <cell r="W50">
            <v>0</v>
          </cell>
          <cell r="X50">
            <v>0</v>
          </cell>
          <cell r="Y50">
            <v>0</v>
          </cell>
        </row>
        <row r="51">
          <cell r="J51">
            <v>-16550</v>
          </cell>
          <cell r="L51">
            <v>0</v>
          </cell>
          <cell r="M51">
            <v>0</v>
          </cell>
          <cell r="N51">
            <v>0</v>
          </cell>
          <cell r="O51">
            <v>0</v>
          </cell>
          <cell r="P51">
            <v>0</v>
          </cell>
          <cell r="Q51">
            <v>0</v>
          </cell>
          <cell r="R51">
            <v>0</v>
          </cell>
          <cell r="S51">
            <v>0</v>
          </cell>
          <cell r="T51">
            <v>0</v>
          </cell>
          <cell r="U51">
            <v>0</v>
          </cell>
          <cell r="V51">
            <v>0</v>
          </cell>
          <cell r="W51">
            <v>0</v>
          </cell>
          <cell r="X51">
            <v>0</v>
          </cell>
          <cell r="Y51">
            <v>0</v>
          </cell>
        </row>
        <row r="52">
          <cell r="J52">
            <v>-143565</v>
          </cell>
          <cell r="L52">
            <v>0</v>
          </cell>
          <cell r="M52">
            <v>-13982</v>
          </cell>
          <cell r="N52">
            <v>-15231</v>
          </cell>
          <cell r="O52">
            <v>-15991</v>
          </cell>
          <cell r="P52">
            <v>-14116</v>
          </cell>
          <cell r="Q52">
            <v>-12700</v>
          </cell>
          <cell r="R52">
            <v>-12700</v>
          </cell>
          <cell r="S52">
            <v>-12700</v>
          </cell>
          <cell r="T52">
            <v>-13500</v>
          </cell>
          <cell r="U52">
            <v>-13500</v>
          </cell>
          <cell r="V52">
            <v>-13500</v>
          </cell>
          <cell r="W52">
            <v>-13500</v>
          </cell>
          <cell r="X52">
            <v>-13500</v>
          </cell>
          <cell r="Y52">
            <v>-164920</v>
          </cell>
        </row>
        <row r="53">
          <cell r="J53">
            <v>-2149475</v>
          </cell>
          <cell r="L53">
            <v>0</v>
          </cell>
          <cell r="M53">
            <v>0</v>
          </cell>
          <cell r="N53">
            <v>-336422</v>
          </cell>
          <cell r="O53">
            <v>0</v>
          </cell>
          <cell r="P53">
            <v>0</v>
          </cell>
          <cell r="Q53">
            <v>-361861</v>
          </cell>
          <cell r="R53">
            <v>0</v>
          </cell>
          <cell r="S53">
            <v>0</v>
          </cell>
          <cell r="T53">
            <v>-271687</v>
          </cell>
          <cell r="U53">
            <v>0</v>
          </cell>
          <cell r="V53">
            <v>0</v>
          </cell>
          <cell r="W53">
            <v>-249760</v>
          </cell>
          <cell r="X53">
            <v>0</v>
          </cell>
          <cell r="Y53">
            <v>-1219730</v>
          </cell>
        </row>
        <row r="54">
          <cell r="J54">
            <v>-451595</v>
          </cell>
          <cell r="L54">
            <v>0</v>
          </cell>
          <cell r="M54">
            <v>0</v>
          </cell>
          <cell r="N54">
            <v>0</v>
          </cell>
          <cell r="O54">
            <v>-113471</v>
          </cell>
          <cell r="P54">
            <v>0</v>
          </cell>
          <cell r="Q54">
            <v>0</v>
          </cell>
          <cell r="R54">
            <v>-113500</v>
          </cell>
          <cell r="S54">
            <v>0</v>
          </cell>
          <cell r="T54">
            <v>0</v>
          </cell>
          <cell r="U54">
            <v>-113500</v>
          </cell>
          <cell r="V54">
            <v>0</v>
          </cell>
          <cell r="W54">
            <v>0</v>
          </cell>
          <cell r="X54">
            <v>-113500</v>
          </cell>
          <cell r="Y54">
            <v>-453971</v>
          </cell>
        </row>
        <row r="55">
          <cell r="G55">
            <v>0</v>
          </cell>
          <cell r="H55">
            <v>0</v>
          </cell>
          <cell r="I55">
            <v>0</v>
          </cell>
          <cell r="J55">
            <v>-2573652</v>
          </cell>
          <cell r="K55">
            <v>0</v>
          </cell>
          <cell r="L55">
            <v>0</v>
          </cell>
          <cell r="M55">
            <v>-23992</v>
          </cell>
          <cell r="N55">
            <v>-359153</v>
          </cell>
          <cell r="O55">
            <v>-129462</v>
          </cell>
          <cell r="P55">
            <v>-14116</v>
          </cell>
          <cell r="Q55">
            <v>-374561</v>
          </cell>
          <cell r="R55">
            <v>-133700</v>
          </cell>
          <cell r="S55">
            <v>-14700</v>
          </cell>
          <cell r="T55">
            <v>-291187</v>
          </cell>
          <cell r="U55">
            <v>-131000</v>
          </cell>
          <cell r="V55">
            <v>-14500</v>
          </cell>
          <cell r="W55">
            <v>-263960</v>
          </cell>
          <cell r="X55">
            <v>-127300</v>
          </cell>
          <cell r="Y55">
            <v>-1877631</v>
          </cell>
        </row>
        <row r="57">
          <cell r="H57">
            <v>-107541</v>
          </cell>
          <cell r="L57">
            <v>0</v>
          </cell>
          <cell r="M57">
            <v>1018</v>
          </cell>
          <cell r="N57">
            <v>-131683</v>
          </cell>
          <cell r="O57">
            <v>89317</v>
          </cell>
          <cell r="P57">
            <v>13561</v>
          </cell>
          <cell r="Q57">
            <v>-31315</v>
          </cell>
          <cell r="R57">
            <v>70635</v>
          </cell>
          <cell r="S57">
            <v>14000</v>
          </cell>
          <cell r="T57">
            <v>0</v>
          </cell>
          <cell r="U57">
            <v>0</v>
          </cell>
          <cell r="V57">
            <v>0</v>
          </cell>
          <cell r="W57">
            <v>0</v>
          </cell>
          <cell r="X57">
            <v>0</v>
          </cell>
          <cell r="Y57">
            <v>25533</v>
          </cell>
        </row>
        <row r="58">
          <cell r="H58">
            <v>128</v>
          </cell>
          <cell r="L58">
            <v>0</v>
          </cell>
          <cell r="M58">
            <v>-217495</v>
          </cell>
          <cell r="N58">
            <v>13493</v>
          </cell>
          <cell r="O58">
            <v>151873</v>
          </cell>
          <cell r="P58">
            <v>-216285</v>
          </cell>
          <cell r="Q58">
            <v>261663</v>
          </cell>
          <cell r="R58">
            <v>28121</v>
          </cell>
          <cell r="S58">
            <v>0</v>
          </cell>
          <cell r="T58">
            <v>0</v>
          </cell>
          <cell r="U58">
            <v>0</v>
          </cell>
          <cell r="V58">
            <v>0</v>
          </cell>
          <cell r="W58">
            <v>0</v>
          </cell>
          <cell r="X58">
            <v>0</v>
          </cell>
          <cell r="Y58">
            <v>21370</v>
          </cell>
        </row>
        <row r="59">
          <cell r="H59">
            <v>2539280</v>
          </cell>
          <cell r="L59">
            <v>0</v>
          </cell>
          <cell r="M59">
            <v>0</v>
          </cell>
          <cell r="N59">
            <v>0</v>
          </cell>
          <cell r="O59">
            <v>-95701</v>
          </cell>
          <cell r="P59">
            <v>0</v>
          </cell>
          <cell r="Q59">
            <v>0</v>
          </cell>
          <cell r="R59">
            <v>0</v>
          </cell>
          <cell r="S59">
            <v>0</v>
          </cell>
          <cell r="T59">
            <v>0</v>
          </cell>
          <cell r="U59">
            <v>-95701</v>
          </cell>
          <cell r="V59">
            <v>0</v>
          </cell>
          <cell r="W59">
            <v>0</v>
          </cell>
          <cell r="X59">
            <v>0</v>
          </cell>
          <cell r="Y59">
            <v>-191402</v>
          </cell>
        </row>
        <row r="60">
          <cell r="H60">
            <v>1</v>
          </cell>
          <cell r="L60">
            <v>0</v>
          </cell>
          <cell r="M60">
            <v>0</v>
          </cell>
          <cell r="N60">
            <v>0</v>
          </cell>
          <cell r="O60">
            <v>-35497</v>
          </cell>
          <cell r="P60">
            <v>35500</v>
          </cell>
          <cell r="Q60">
            <v>0</v>
          </cell>
          <cell r="R60">
            <v>1</v>
          </cell>
          <cell r="S60">
            <v>0</v>
          </cell>
          <cell r="T60">
            <v>0</v>
          </cell>
          <cell r="U60">
            <v>0</v>
          </cell>
          <cell r="V60">
            <v>0</v>
          </cell>
          <cell r="W60">
            <v>0</v>
          </cell>
          <cell r="X60">
            <v>0</v>
          </cell>
          <cell r="Y60">
            <v>4</v>
          </cell>
        </row>
        <row r="61">
          <cell r="H61">
            <v>-21452</v>
          </cell>
          <cell r="L61">
            <v>0</v>
          </cell>
          <cell r="M61">
            <v>14611</v>
          </cell>
          <cell r="N61">
            <v>0</v>
          </cell>
          <cell r="O61">
            <v>6</v>
          </cell>
          <cell r="P61">
            <v>2</v>
          </cell>
          <cell r="Q61">
            <v>18</v>
          </cell>
          <cell r="R61">
            <v>3</v>
          </cell>
          <cell r="S61">
            <v>0</v>
          </cell>
          <cell r="T61">
            <v>0</v>
          </cell>
          <cell r="U61">
            <v>0</v>
          </cell>
          <cell r="V61">
            <v>0</v>
          </cell>
          <cell r="W61">
            <v>0</v>
          </cell>
          <cell r="X61">
            <v>0</v>
          </cell>
          <cell r="Y61">
            <v>14640</v>
          </cell>
        </row>
        <row r="62">
          <cell r="H62">
            <v>-1597</v>
          </cell>
          <cell r="L62">
            <v>0</v>
          </cell>
          <cell r="M62">
            <v>0</v>
          </cell>
          <cell r="N62">
            <v>-67</v>
          </cell>
          <cell r="O62">
            <v>0</v>
          </cell>
          <cell r="P62">
            <v>0</v>
          </cell>
          <cell r="Q62">
            <v>-7</v>
          </cell>
          <cell r="R62">
            <v>0</v>
          </cell>
          <cell r="S62">
            <v>0</v>
          </cell>
          <cell r="T62">
            <v>0</v>
          </cell>
          <cell r="U62">
            <v>0</v>
          </cell>
          <cell r="V62">
            <v>0</v>
          </cell>
          <cell r="W62">
            <v>0</v>
          </cell>
          <cell r="X62">
            <v>0</v>
          </cell>
          <cell r="Y62">
            <v>-74</v>
          </cell>
        </row>
        <row r="63">
          <cell r="H63">
            <v>-212120</v>
          </cell>
          <cell r="L63">
            <v>0</v>
          </cell>
          <cell r="M63">
            <v>104760</v>
          </cell>
          <cell r="N63">
            <v>-38001</v>
          </cell>
          <cell r="O63">
            <v>-108908</v>
          </cell>
          <cell r="P63">
            <v>64489</v>
          </cell>
          <cell r="Q63">
            <v>103820</v>
          </cell>
          <cell r="R63">
            <v>45051</v>
          </cell>
          <cell r="S63">
            <v>29000</v>
          </cell>
          <cell r="T63">
            <v>0</v>
          </cell>
          <cell r="U63">
            <v>0</v>
          </cell>
          <cell r="V63">
            <v>0</v>
          </cell>
          <cell r="W63">
            <v>0</v>
          </cell>
          <cell r="X63">
            <v>0</v>
          </cell>
          <cell r="Y63">
            <v>200211</v>
          </cell>
        </row>
        <row r="64">
          <cell r="M64">
            <v>0</v>
          </cell>
          <cell r="N64">
            <v>0</v>
          </cell>
          <cell r="O64">
            <v>0</v>
          </cell>
          <cell r="P64">
            <v>0</v>
          </cell>
          <cell r="Q64">
            <v>0</v>
          </cell>
          <cell r="R64">
            <v>0</v>
          </cell>
          <cell r="S64">
            <v>0</v>
          </cell>
          <cell r="T64">
            <v>0</v>
          </cell>
          <cell r="U64">
            <v>0</v>
          </cell>
          <cell r="V64">
            <v>0</v>
          </cell>
          <cell r="W64">
            <v>0</v>
          </cell>
          <cell r="X64">
            <v>0</v>
          </cell>
          <cell r="Y64">
            <v>0</v>
          </cell>
        </row>
        <row r="65">
          <cell r="H65">
            <v>-128915</v>
          </cell>
          <cell r="L65">
            <v>0</v>
          </cell>
          <cell r="M65">
            <v>-3802</v>
          </cell>
          <cell r="N65">
            <v>0</v>
          </cell>
          <cell r="O65">
            <v>0</v>
          </cell>
          <cell r="P65">
            <v>-400</v>
          </cell>
          <cell r="Q65">
            <v>-840</v>
          </cell>
          <cell r="R65">
            <v>0</v>
          </cell>
          <cell r="S65">
            <v>0</v>
          </cell>
          <cell r="T65">
            <v>0</v>
          </cell>
          <cell r="U65">
            <v>0</v>
          </cell>
          <cell r="V65">
            <v>0</v>
          </cell>
          <cell r="W65">
            <v>0</v>
          </cell>
          <cell r="X65">
            <v>0</v>
          </cell>
          <cell r="Y65">
            <v>-5042</v>
          </cell>
        </row>
        <row r="66">
          <cell r="L66">
            <v>0</v>
          </cell>
          <cell r="M66">
            <v>2</v>
          </cell>
          <cell r="N66">
            <v>0</v>
          </cell>
          <cell r="O66">
            <v>0</v>
          </cell>
          <cell r="P66">
            <v>0</v>
          </cell>
          <cell r="Q66">
            <v>0</v>
          </cell>
          <cell r="R66">
            <v>0</v>
          </cell>
          <cell r="S66">
            <v>0</v>
          </cell>
          <cell r="T66">
            <v>0</v>
          </cell>
          <cell r="U66">
            <v>0</v>
          </cell>
          <cell r="V66">
            <v>0</v>
          </cell>
          <cell r="W66">
            <v>0</v>
          </cell>
          <cell r="X66">
            <v>0</v>
          </cell>
          <cell r="Y66">
            <v>2</v>
          </cell>
        </row>
        <row r="67">
          <cell r="H67">
            <v>-37506</v>
          </cell>
          <cell r="L67">
            <v>0</v>
          </cell>
          <cell r="M67">
            <v>0</v>
          </cell>
          <cell r="N67">
            <v>0</v>
          </cell>
          <cell r="O67">
            <v>0</v>
          </cell>
          <cell r="P67">
            <v>0</v>
          </cell>
          <cell r="Q67">
            <v>0</v>
          </cell>
          <cell r="R67">
            <v>0</v>
          </cell>
          <cell r="S67">
            <v>0</v>
          </cell>
          <cell r="T67">
            <v>0</v>
          </cell>
          <cell r="U67">
            <v>0</v>
          </cell>
          <cell r="V67">
            <v>0</v>
          </cell>
          <cell r="W67">
            <v>0</v>
          </cell>
          <cell r="X67">
            <v>0</v>
          </cell>
          <cell r="Y67">
            <v>0</v>
          </cell>
        </row>
        <row r="68">
          <cell r="H68">
            <v>-9375</v>
          </cell>
          <cell r="L68">
            <v>0</v>
          </cell>
          <cell r="M68">
            <v>0</v>
          </cell>
          <cell r="N68">
            <v>-839</v>
          </cell>
          <cell r="O68">
            <v>-1082</v>
          </cell>
          <cell r="P68">
            <v>-1396</v>
          </cell>
          <cell r="Q68">
            <v>-2426</v>
          </cell>
          <cell r="R68">
            <v>-2785</v>
          </cell>
          <cell r="S68">
            <v>0</v>
          </cell>
          <cell r="T68">
            <v>0</v>
          </cell>
          <cell r="U68">
            <v>0</v>
          </cell>
          <cell r="V68">
            <v>0</v>
          </cell>
          <cell r="W68">
            <v>0</v>
          </cell>
          <cell r="X68">
            <v>0</v>
          </cell>
          <cell r="Y68">
            <v>-8528</v>
          </cell>
        </row>
        <row r="69">
          <cell r="L69">
            <v>0</v>
          </cell>
          <cell r="M69">
            <v>91</v>
          </cell>
          <cell r="N69">
            <v>-123</v>
          </cell>
          <cell r="O69">
            <v>-243</v>
          </cell>
          <cell r="P69">
            <v>-376</v>
          </cell>
          <cell r="Q69">
            <v>-711</v>
          </cell>
          <cell r="R69">
            <v>-463</v>
          </cell>
          <cell r="S69">
            <v>0</v>
          </cell>
          <cell r="T69">
            <v>0</v>
          </cell>
          <cell r="U69">
            <v>0</v>
          </cell>
          <cell r="V69">
            <v>0</v>
          </cell>
          <cell r="W69">
            <v>0</v>
          </cell>
          <cell r="X69">
            <v>0</v>
          </cell>
          <cell r="Y69">
            <v>-1825</v>
          </cell>
        </row>
        <row r="70">
          <cell r="H70">
            <v>-15678</v>
          </cell>
          <cell r="L70">
            <v>0</v>
          </cell>
          <cell r="M70">
            <v>0</v>
          </cell>
          <cell r="N70">
            <v>0</v>
          </cell>
          <cell r="O70">
            <v>0</v>
          </cell>
          <cell r="P70">
            <v>0</v>
          </cell>
          <cell r="Q70">
            <v>0</v>
          </cell>
          <cell r="R70">
            <v>0</v>
          </cell>
          <cell r="S70">
            <v>0</v>
          </cell>
          <cell r="T70">
            <v>0</v>
          </cell>
          <cell r="U70">
            <v>0</v>
          </cell>
          <cell r="V70">
            <v>0</v>
          </cell>
          <cell r="W70">
            <v>0</v>
          </cell>
          <cell r="X70">
            <v>0</v>
          </cell>
          <cell r="Y70">
            <v>0</v>
          </cell>
        </row>
        <row r="71">
          <cell r="H71">
            <v>14804</v>
          </cell>
          <cell r="L71">
            <v>0</v>
          </cell>
          <cell r="M71">
            <v>1454</v>
          </cell>
          <cell r="N71">
            <v>23013</v>
          </cell>
          <cell r="O71">
            <v>10</v>
          </cell>
          <cell r="P71">
            <v>31</v>
          </cell>
          <cell r="Q71">
            <v>-23990</v>
          </cell>
          <cell r="R71">
            <v>24019</v>
          </cell>
          <cell r="S71">
            <v>0</v>
          </cell>
          <cell r="T71">
            <v>0</v>
          </cell>
          <cell r="U71">
            <v>0</v>
          </cell>
          <cell r="V71">
            <v>0</v>
          </cell>
          <cell r="W71">
            <v>0</v>
          </cell>
          <cell r="X71">
            <v>0</v>
          </cell>
          <cell r="Y71">
            <v>24537</v>
          </cell>
        </row>
        <row r="72">
          <cell r="H72">
            <v>59</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3">
          <cell r="H73">
            <v>65</v>
          </cell>
          <cell r="L73">
            <v>0</v>
          </cell>
          <cell r="M73">
            <v>-6708</v>
          </cell>
          <cell r="N73">
            <v>6709</v>
          </cell>
          <cell r="O73">
            <v>0</v>
          </cell>
          <cell r="P73">
            <v>0</v>
          </cell>
          <cell r="Q73">
            <v>0</v>
          </cell>
          <cell r="R73">
            <v>0</v>
          </cell>
          <cell r="S73">
            <v>0</v>
          </cell>
          <cell r="T73">
            <v>0</v>
          </cell>
          <cell r="U73">
            <v>0</v>
          </cell>
          <cell r="V73">
            <v>0</v>
          </cell>
          <cell r="W73">
            <v>0</v>
          </cell>
          <cell r="X73">
            <v>0</v>
          </cell>
          <cell r="Y73">
            <v>1</v>
          </cell>
        </row>
      </sheetData>
      <sheetData sheetId="7"/>
      <sheetData sheetId="8"/>
      <sheetData sheetId="9"/>
      <sheetData sheetId="10"/>
      <sheetData sheetId="11"/>
      <sheetData sheetId="12"/>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Summary"/>
      <sheetName val="OM&amp;A"/>
      <sheetName val="Variance"/>
      <sheetName val="Variance_RP"/>
      <sheetName val="Correction_Jrl  2"/>
      <sheetName val="Variance (2)"/>
      <sheetName val="S&amp;D"/>
      <sheetName val="AncilRev"/>
      <sheetName val="ONPA"/>
      <sheetName val="GenCost"/>
      <sheetName val="Margin Detail"/>
      <sheetName val="Margin Detail (2)"/>
      <sheetName val="Rev"/>
      <sheetName val="Production"/>
      <sheetName val="Prod_SS"/>
      <sheetName val="P&amp;L"/>
      <sheetName val="GenRev"/>
      <sheetName val="EmbGen"/>
      <sheetName val="Acc_EmbGen"/>
      <sheetName val="Ancillary"/>
      <sheetName val="RPower"/>
      <sheetName val="HedgeMargin"/>
      <sheetName val="TradeMargin"/>
      <sheetName val="50020"/>
      <sheetName val="IMOData1"/>
      <sheetName val="IMOData_LM"/>
      <sheetName val="IMO_Accrual"/>
      <sheetName val="ICRpt"/>
      <sheetName val="ICQty"/>
      <sheetName val="Total MtM"/>
      <sheetName val="OntDataSched"/>
      <sheetName val="S&amp;D_LY"/>
      <sheetName val="Budget"/>
      <sheetName val="GenGWh_Budget"/>
      <sheetName val="GenRev_Budget"/>
      <sheetName val="Hydro_Reg_NonReg_Budget"/>
      <sheetName val="AncRev_GenCost_Budget"/>
      <sheetName val="AncRev_Bud_Detail"/>
      <sheetName val="ONPA_Var"/>
      <sheetName val="Trd Margin Bud_Trading"/>
      <sheetName val="Trd Margin Bud_Sales"/>
      <sheetName val="Trd Margin Bud_Legacy"/>
      <sheetName val="TrdBk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v>39478</v>
          </cell>
        </row>
      </sheetData>
      <sheetData sheetId="14"/>
      <sheetData sheetId="15"/>
      <sheetData sheetId="16">
        <row r="24">
          <cell r="G24" t="str">
            <v>Total</v>
          </cell>
        </row>
      </sheetData>
      <sheetData sheetId="17"/>
      <sheetData sheetId="18"/>
      <sheetData sheetId="19">
        <row r="3">
          <cell r="C3">
            <v>39478</v>
          </cell>
        </row>
      </sheetData>
      <sheetData sheetId="20"/>
      <sheetData sheetId="21"/>
      <sheetData sheetId="22"/>
      <sheetData sheetId="23"/>
      <sheetData sheetId="24">
        <row r="24">
          <cell r="BA24" t="str">
            <v>2008 Total</v>
          </cell>
          <cell r="BB24">
            <v>27734716.954390004</v>
          </cell>
          <cell r="BC24">
            <v>11249052.11577999</v>
          </cell>
          <cell r="BD24">
            <v>20477095.797389958</v>
          </cell>
          <cell r="BE24">
            <v>-24282309.741202988</v>
          </cell>
          <cell r="BF24">
            <v>-146702210.92836517</v>
          </cell>
          <cell r="BG24">
            <v>-2898305.740160631</v>
          </cell>
          <cell r="BH24">
            <v>-16630029.437752457</v>
          </cell>
          <cell r="BI24">
            <v>-75387299.355969369</v>
          </cell>
          <cell r="BJ24">
            <v>36777595.825631917</v>
          </cell>
          <cell r="BK24">
            <v>272230078.7598924</v>
          </cell>
          <cell r="BL24">
            <v>3322368.0456711184</v>
          </cell>
          <cell r="BM24">
            <v>33862286.585858278</v>
          </cell>
          <cell r="BN24">
            <v>139388717.9869462</v>
          </cell>
          <cell r="BO24">
            <v>11204748.938052772</v>
          </cell>
          <cell r="BP24">
            <v>63177357.395881131</v>
          </cell>
          <cell r="BQ24">
            <v>1344966.4739501057</v>
          </cell>
          <cell r="BR24">
            <v>7458088.1244813306</v>
          </cell>
          <cell r="BS24">
            <v>35650376.782714665</v>
          </cell>
          <cell r="BT24">
            <v>-31990541.617647059</v>
          </cell>
          <cell r="BU24">
            <v>69874674.190000013</v>
          </cell>
          <cell r="BV24">
            <v>7023999.9999999972</v>
          </cell>
          <cell r="BW24">
            <v>-3854865.8533999999</v>
          </cell>
        </row>
        <row r="25">
          <cell r="BA25">
            <v>39478</v>
          </cell>
          <cell r="BB25">
            <v>23047035.622189987</v>
          </cell>
          <cell r="BC25">
            <v>6021994.4572499981</v>
          </cell>
          <cell r="BD25">
            <v>12880397.619639989</v>
          </cell>
          <cell r="BE25">
            <v>-1203009.2887690987</v>
          </cell>
          <cell r="BF25">
            <v>-6865863.2531104265</v>
          </cell>
          <cell r="BG25">
            <v>-136382.6706340588</v>
          </cell>
          <cell r="BH25">
            <v>-665307.180938176</v>
          </cell>
          <cell r="BI25">
            <v>-2466167.5505782384</v>
          </cell>
          <cell r="BJ25">
            <v>3976009.6170458938</v>
          </cell>
          <cell r="BK25">
            <v>27977309.764552996</v>
          </cell>
          <cell r="BL25">
            <v>258851.45414767446</v>
          </cell>
          <cell r="BM25">
            <v>3223741.2930911751</v>
          </cell>
          <cell r="BN25">
            <v>9023096.245162243</v>
          </cell>
          <cell r="BO25">
            <v>394228.29207501223</v>
          </cell>
          <cell r="BP25">
            <v>2210802.9260265524</v>
          </cell>
          <cell r="BQ25">
            <v>43058.655498266671</v>
          </cell>
          <cell r="BR25">
            <v>235376.64035064593</v>
          </cell>
          <cell r="BS25">
            <v>833554.68232952256</v>
          </cell>
          <cell r="BT25">
            <v>-2261238</v>
          </cell>
          <cell r="BU25">
            <v>7928015.3200000003</v>
          </cell>
          <cell r="BW25">
            <v>-605575.59</v>
          </cell>
        </row>
        <row r="26">
          <cell r="BA26">
            <v>39507</v>
          </cell>
          <cell r="BB26">
            <v>-7084251.2913099984</v>
          </cell>
          <cell r="BC26">
            <v>-1254107.0170299991</v>
          </cell>
          <cell r="BD26">
            <v>-2364694.1736699953</v>
          </cell>
          <cell r="BE26">
            <v>-2657023.5892922864</v>
          </cell>
          <cell r="BF26">
            <v>-14472926.795130366</v>
          </cell>
          <cell r="BG26">
            <v>-218390.63384379647</v>
          </cell>
          <cell r="BH26">
            <v>-1720024.4812521238</v>
          </cell>
          <cell r="BI26">
            <v>-6648146.8510114448</v>
          </cell>
          <cell r="BJ26">
            <v>4039037.3434447884</v>
          </cell>
          <cell r="BK26">
            <v>24471323.703144886</v>
          </cell>
          <cell r="BL26">
            <v>232673.8032266167</v>
          </cell>
          <cell r="BM26">
            <v>2973664.2232026956</v>
          </cell>
          <cell r="BN26">
            <v>10660535.188981006</v>
          </cell>
          <cell r="BO26">
            <v>1085620.3437329235</v>
          </cell>
          <cell r="BP26">
            <v>5471206.4335447559</v>
          </cell>
          <cell r="BQ26">
            <v>87134.233389586385</v>
          </cell>
          <cell r="BR26">
            <v>644401.02723517979</v>
          </cell>
          <cell r="BS26">
            <v>2519240.0099775572</v>
          </cell>
          <cell r="BT26">
            <v>-2719530</v>
          </cell>
          <cell r="BU26">
            <v>6624780.0499999998</v>
          </cell>
          <cell r="BW26">
            <v>-5989537.8399999999</v>
          </cell>
        </row>
        <row r="27">
          <cell r="BA27">
            <v>39538</v>
          </cell>
          <cell r="BB27">
            <v>-18284473.928240001</v>
          </cell>
          <cell r="BC27">
            <v>-3503633.2770800036</v>
          </cell>
          <cell r="BD27">
            <v>-8571379.7551999893</v>
          </cell>
          <cell r="BE27">
            <v>-3253889.4682981684</v>
          </cell>
          <cell r="BF27">
            <v>-17297342.741579268</v>
          </cell>
          <cell r="BG27">
            <v>-226861.55321020362</v>
          </cell>
          <cell r="BH27">
            <v>-2086465.7448409069</v>
          </cell>
          <cell r="BI27">
            <v>-10779508.380211435</v>
          </cell>
          <cell r="BJ27">
            <v>3904755.7387589794</v>
          </cell>
          <cell r="BK27">
            <v>24113092.371804658</v>
          </cell>
          <cell r="BL27">
            <v>221150.99142830621</v>
          </cell>
          <cell r="BM27">
            <v>3084389.9745699298</v>
          </cell>
          <cell r="BN27">
            <v>15167471.801438157</v>
          </cell>
          <cell r="BO27">
            <v>1812925.1069228549</v>
          </cell>
          <cell r="BP27">
            <v>9591627.5026060753</v>
          </cell>
          <cell r="BQ27">
            <v>137317.24723149021</v>
          </cell>
          <cell r="BR27">
            <v>1158954.2774691666</v>
          </cell>
          <cell r="BS27">
            <v>5936731.7135104202</v>
          </cell>
          <cell r="BT27">
            <v>-3154870</v>
          </cell>
          <cell r="BU27">
            <v>890560.02</v>
          </cell>
          <cell r="BW27">
            <v>0</v>
          </cell>
        </row>
        <row r="28">
          <cell r="BA28">
            <v>39568</v>
          </cell>
          <cell r="BB28">
            <v>1304797.5511799995</v>
          </cell>
          <cell r="BC28">
            <v>351021.72874000028</v>
          </cell>
          <cell r="BD28">
            <v>-235321.99600999651</v>
          </cell>
          <cell r="BE28">
            <v>-2800428.7144294246</v>
          </cell>
          <cell r="BF28">
            <v>-10932028.243138045</v>
          </cell>
          <cell r="BG28">
            <v>-185972.59229214335</v>
          </cell>
          <cell r="BH28">
            <v>-1204155.1185284716</v>
          </cell>
          <cell r="BI28">
            <v>-7343913.1845819065</v>
          </cell>
          <cell r="BJ28">
            <v>4468137.4716852587</v>
          </cell>
          <cell r="BK28">
            <v>22652099.124520231</v>
          </cell>
          <cell r="BL28">
            <v>227560.51686898802</v>
          </cell>
          <cell r="BM28">
            <v>2839853.122643074</v>
          </cell>
          <cell r="BN28">
            <v>13889133.691282449</v>
          </cell>
          <cell r="BO28">
            <v>1818916.6121253131</v>
          </cell>
          <cell r="BP28">
            <v>7799218.3052317007</v>
          </cell>
          <cell r="BQ28">
            <v>123589.44321886858</v>
          </cell>
          <cell r="BR28">
            <v>927210.86081845313</v>
          </cell>
          <cell r="BS28">
            <v>5084720.7541956715</v>
          </cell>
          <cell r="BT28">
            <v>-2630820</v>
          </cell>
          <cell r="BU28">
            <v>1638181.84</v>
          </cell>
          <cell r="BW28">
            <v>-27112.93</v>
          </cell>
        </row>
        <row r="29">
          <cell r="BA29">
            <v>39599</v>
          </cell>
          <cell r="BB29">
            <v>29412846.142060008</v>
          </cell>
          <cell r="BC29">
            <v>6442546.3150999891</v>
          </cell>
          <cell r="BD29">
            <v>13117257.237889986</v>
          </cell>
          <cell r="BE29">
            <v>-765476.20553116174</v>
          </cell>
          <cell r="BF29">
            <v>-1992528.9168930636</v>
          </cell>
          <cell r="BG29">
            <v>-137414.91982939793</v>
          </cell>
          <cell r="BH29">
            <v>7927.3369291009067</v>
          </cell>
          <cell r="BI29">
            <v>-232562.55031547931</v>
          </cell>
          <cell r="BJ29">
            <v>4427070.2227301551</v>
          </cell>
          <cell r="BK29">
            <v>23745956.224717949</v>
          </cell>
          <cell r="BL29">
            <v>333619.74741026765</v>
          </cell>
          <cell r="BM29">
            <v>3100711.8589769932</v>
          </cell>
          <cell r="BN29">
            <v>13840504.659164654</v>
          </cell>
          <cell r="BO29">
            <v>1141386.5378886792</v>
          </cell>
          <cell r="BP29">
            <v>5248574.2832190096</v>
          </cell>
          <cell r="BQ29">
            <v>129963.15509033445</v>
          </cell>
          <cell r="BR29">
            <v>637009.47941210878</v>
          </cell>
          <cell r="BS29">
            <v>3077847.363649867</v>
          </cell>
          <cell r="BT29">
            <v>-1917976</v>
          </cell>
          <cell r="BU29">
            <v>6179672.8399999999</v>
          </cell>
          <cell r="BW29">
            <v>0</v>
          </cell>
        </row>
        <row r="30">
          <cell r="BA30">
            <v>39629</v>
          </cell>
          <cell r="BB30">
            <v>-20099813.766119994</v>
          </cell>
          <cell r="BC30">
            <v>-2505856.4663300002</v>
          </cell>
          <cell r="BD30">
            <v>-7823978.9169200165</v>
          </cell>
          <cell r="BE30">
            <v>-3282940.1160192895</v>
          </cell>
          <cell r="BF30">
            <v>-18345581.718546182</v>
          </cell>
          <cell r="BG30">
            <v>-445615.1865484615</v>
          </cell>
          <cell r="BH30">
            <v>-2418924.3031577137</v>
          </cell>
          <cell r="BI30">
            <v>-9529565.2272883337</v>
          </cell>
          <cell r="BJ30">
            <v>3172906.3103992874</v>
          </cell>
          <cell r="BK30">
            <v>24458501.79720109</v>
          </cell>
          <cell r="BL30">
            <v>345051.36187019187</v>
          </cell>
          <cell r="BM30">
            <v>3245840.9052449437</v>
          </cell>
          <cell r="BN30">
            <v>12313461.58728447</v>
          </cell>
          <cell r="BO30">
            <v>1238550.7280814217</v>
          </cell>
          <cell r="BP30">
            <v>6178599.4027826972</v>
          </cell>
          <cell r="BQ30">
            <v>161375.75795134698</v>
          </cell>
          <cell r="BR30">
            <v>814162.26261733705</v>
          </cell>
          <cell r="BS30">
            <v>3478069.3548571975</v>
          </cell>
          <cell r="BT30">
            <v>-3085191.67</v>
          </cell>
          <cell r="BU30">
            <v>10176616.98</v>
          </cell>
          <cell r="BW30">
            <v>-36647.4</v>
          </cell>
        </row>
        <row r="31">
          <cell r="BA31">
            <v>39660</v>
          </cell>
          <cell r="BB31">
            <v>-17982718.170770001</v>
          </cell>
          <cell r="BC31">
            <v>-5772611.8824599963</v>
          </cell>
          <cell r="BD31">
            <v>-5280639.478620003</v>
          </cell>
          <cell r="BE31">
            <v>-2671210.4016702557</v>
          </cell>
          <cell r="BF31">
            <v>-19500650.22170249</v>
          </cell>
          <cell r="BG31">
            <v>-487957.97551727231</v>
          </cell>
          <cell r="BH31">
            <v>-2316644.8294861359</v>
          </cell>
          <cell r="BI31">
            <v>-9522694.965623863</v>
          </cell>
          <cell r="BJ31">
            <v>2557083.7659842363</v>
          </cell>
          <cell r="BK31">
            <v>24864435.102575235</v>
          </cell>
          <cell r="BL31">
            <v>382772.72829683661</v>
          </cell>
          <cell r="BM31">
            <v>3319305.5417907117</v>
          </cell>
          <cell r="BN31">
            <v>13616817.976353008</v>
          </cell>
          <cell r="BO31">
            <v>1246919.6110455082</v>
          </cell>
          <cell r="BP31">
            <v>8993325.1702123024</v>
          </cell>
          <cell r="BQ31">
            <v>238889.16916589061</v>
          </cell>
          <cell r="BR31">
            <v>1110600.5540131519</v>
          </cell>
          <cell r="BS31">
            <v>4701771.4989731451</v>
          </cell>
          <cell r="BT31">
            <v>-3140320.83</v>
          </cell>
          <cell r="BU31">
            <v>6661941.25</v>
          </cell>
          <cell r="BW31">
            <v>0</v>
          </cell>
        </row>
        <row r="32">
          <cell r="BA32">
            <v>39691</v>
          </cell>
          <cell r="BB32">
            <v>7602381.5938499989</v>
          </cell>
          <cell r="BC32">
            <v>2086368.5827500015</v>
          </cell>
          <cell r="BD32">
            <v>2841273.9295999999</v>
          </cell>
          <cell r="BE32">
            <v>-1513836.2676267372</v>
          </cell>
          <cell r="BF32">
            <v>-11552884.681253076</v>
          </cell>
          <cell r="BG32">
            <v>-361360.58665618161</v>
          </cell>
          <cell r="BH32">
            <v>-1027111.4879653702</v>
          </cell>
          <cell r="BI32">
            <v>-5846627.4292886248</v>
          </cell>
          <cell r="BJ32">
            <v>2272473.2693108032</v>
          </cell>
          <cell r="BK32">
            <v>24947454.876610812</v>
          </cell>
          <cell r="BL32">
            <v>381438.82528269576</v>
          </cell>
          <cell r="BM32">
            <v>2947839.7482343689</v>
          </cell>
          <cell r="BN32">
            <v>13896449.524561288</v>
          </cell>
          <cell r="BO32">
            <v>778046.62502246036</v>
          </cell>
          <cell r="BP32">
            <v>5853544.9885860942</v>
          </cell>
          <cell r="BQ32">
            <v>165283.1537811225</v>
          </cell>
          <cell r="BR32">
            <v>600786.84116026165</v>
          </cell>
          <cell r="BS32">
            <v>3400914.8361700601</v>
          </cell>
          <cell r="BT32">
            <v>-2584719</v>
          </cell>
          <cell r="BU32">
            <v>6450590.4900000002</v>
          </cell>
          <cell r="BW32">
            <v>-18155.939999999999</v>
          </cell>
        </row>
        <row r="33">
          <cell r="BA33">
            <v>39721</v>
          </cell>
          <cell r="BB33">
            <v>1258163.5226400024</v>
          </cell>
          <cell r="BC33">
            <v>474881.20606999868</v>
          </cell>
          <cell r="BD33">
            <v>577875.53414999926</v>
          </cell>
          <cell r="BE33">
            <v>-1284033.2818043006</v>
          </cell>
          <cell r="BF33">
            <v>-12962196.879018165</v>
          </cell>
          <cell r="BG33">
            <v>-358302.75302196294</v>
          </cell>
          <cell r="BH33">
            <v>-1499583.001331286</v>
          </cell>
          <cell r="BI33">
            <v>-6443822.1550242882</v>
          </cell>
          <cell r="BJ33">
            <v>2210621.6381912413</v>
          </cell>
          <cell r="BK33">
            <v>24125478.497976165</v>
          </cell>
          <cell r="BL33">
            <v>343872.10672430252</v>
          </cell>
          <cell r="BM33">
            <v>3156510.8806939796</v>
          </cell>
          <cell r="BN33">
            <v>13167731.305414272</v>
          </cell>
          <cell r="BO33">
            <v>402617.20092445705</v>
          </cell>
          <cell r="BP33">
            <v>3864850.4867956517</v>
          </cell>
          <cell r="BQ33">
            <v>101940.26493373467</v>
          </cell>
          <cell r="BR33">
            <v>458074.68508473295</v>
          </cell>
          <cell r="BS33">
            <v>2288271.9899714198</v>
          </cell>
          <cell r="BT33">
            <v>-2636626</v>
          </cell>
          <cell r="BU33">
            <v>6913561.4500000002</v>
          </cell>
          <cell r="BW33">
            <v>0</v>
          </cell>
        </row>
        <row r="34">
          <cell r="BA34">
            <v>39752</v>
          </cell>
          <cell r="BB34">
            <v>11281049.915230008</v>
          </cell>
          <cell r="BC34">
            <v>3072419.9166600024</v>
          </cell>
          <cell r="BD34">
            <v>4917825.6587099973</v>
          </cell>
          <cell r="BE34">
            <v>-1160835.0214283909</v>
          </cell>
          <cell r="BF34">
            <v>-9819696.0115882494</v>
          </cell>
          <cell r="BG34">
            <v>-182585.74005938301</v>
          </cell>
          <cell r="BH34">
            <v>-1284464.0191716345</v>
          </cell>
          <cell r="BI34">
            <v>-5109581.8992423415</v>
          </cell>
          <cell r="BJ34">
            <v>2306760.2070673765</v>
          </cell>
          <cell r="BK34">
            <v>25311988.190102223</v>
          </cell>
          <cell r="BL34">
            <v>291684.50717129448</v>
          </cell>
          <cell r="BM34">
            <v>3321641.0434324951</v>
          </cell>
          <cell r="BN34">
            <v>12764614.623226609</v>
          </cell>
          <cell r="BO34">
            <v>382105.64378423279</v>
          </cell>
          <cell r="BP34">
            <v>2797068.8075195169</v>
          </cell>
          <cell r="BQ34">
            <v>59322.200839322497</v>
          </cell>
          <cell r="BR34">
            <v>351852.76226587454</v>
          </cell>
          <cell r="BS34">
            <v>1587514.9866310554</v>
          </cell>
          <cell r="BT34">
            <v>-2512306</v>
          </cell>
          <cell r="BU34">
            <v>6229980.3799999999</v>
          </cell>
          <cell r="BW34">
            <v>0</v>
          </cell>
        </row>
        <row r="35">
          <cell r="BA35">
            <v>39782</v>
          </cell>
          <cell r="BB35">
            <v>-5729750.8747599954</v>
          </cell>
          <cell r="BC35">
            <v>314751.3416000001</v>
          </cell>
          <cell r="BD35">
            <v>-2516164.0667000031</v>
          </cell>
          <cell r="BE35">
            <v>-2408121.6567361886</v>
          </cell>
          <cell r="BF35">
            <v>-14415575.467567027</v>
          </cell>
          <cell r="BG35">
            <v>-240641.41231591417</v>
          </cell>
          <cell r="BH35">
            <v>-1434643.280717673</v>
          </cell>
          <cell r="BI35">
            <v>-7168586.8273832016</v>
          </cell>
          <cell r="BJ35">
            <v>3442740.2410138994</v>
          </cell>
          <cell r="BK35">
            <v>25562439.106686193</v>
          </cell>
          <cell r="BL35">
            <v>303692.00324394373</v>
          </cell>
          <cell r="BM35">
            <v>2648787.993977909</v>
          </cell>
          <cell r="BN35">
            <v>11048901.384078039</v>
          </cell>
          <cell r="BO35">
            <v>903432.23644991079</v>
          </cell>
          <cell r="BP35">
            <v>5168539.0893567698</v>
          </cell>
          <cell r="BQ35">
            <v>97093.192850142077</v>
          </cell>
          <cell r="BR35">
            <v>519658.73405441729</v>
          </cell>
          <cell r="BS35">
            <v>2741739.5924487533</v>
          </cell>
          <cell r="BT35">
            <v>-2781308</v>
          </cell>
          <cell r="BU35">
            <v>6785385.3099999996</v>
          </cell>
          <cell r="BW35">
            <v>0</v>
          </cell>
        </row>
        <row r="36">
          <cell r="BA36">
            <v>39813</v>
          </cell>
          <cell r="BB36">
            <v>23009450.638439991</v>
          </cell>
          <cell r="BC36">
            <v>5521277.2105099997</v>
          </cell>
          <cell r="BD36">
            <v>12934644.204519991</v>
          </cell>
          <cell r="BE36">
            <v>-1281505.7295976894</v>
          </cell>
          <cell r="BF36">
            <v>-8544935.9988388121</v>
          </cell>
          <cell r="BG36">
            <v>83180.283768145135</v>
          </cell>
          <cell r="BH36">
            <v>-980633.32729206758</v>
          </cell>
          <cell r="BI36">
            <v>-4296122.3354202015</v>
          </cell>
          <cell r="BJ36">
            <v>0</v>
          </cell>
          <cell r="BK36">
            <v>0</v>
          </cell>
          <cell r="BL36">
            <v>0</v>
          </cell>
          <cell r="BM36">
            <v>0</v>
          </cell>
          <cell r="BN36">
            <v>0</v>
          </cell>
          <cell r="BO36">
            <v>0</v>
          </cell>
          <cell r="BP36">
            <v>0</v>
          </cell>
          <cell r="BQ36">
            <v>0</v>
          </cell>
          <cell r="BR36">
            <v>0</v>
          </cell>
          <cell r="BS36">
            <v>0</v>
          </cell>
          <cell r="BT36">
            <v>-2565636.1176470588</v>
          </cell>
          <cell r="BU36">
            <v>3395388.26</v>
          </cell>
          <cell r="BW36">
            <v>0</v>
          </cell>
        </row>
        <row r="159">
          <cell r="A159" t="str">
            <v>Total-2008</v>
          </cell>
          <cell r="B159">
            <v>132333.1176666666</v>
          </cell>
          <cell r="C159">
            <v>882382.33733333345</v>
          </cell>
          <cell r="D159">
            <v>-8589.5100000000075</v>
          </cell>
          <cell r="E159">
            <v>101263.89799999974</v>
          </cell>
          <cell r="F159">
            <v>443633.80466666655</v>
          </cell>
          <cell r="H159">
            <v>33346.884855286771</v>
          </cell>
          <cell r="I159">
            <v>37197.087195340428</v>
          </cell>
          <cell r="J159">
            <v>17193.36992741936</v>
          </cell>
          <cell r="K159">
            <v>5952.600454301285</v>
          </cell>
          <cell r="L159">
            <v>57617.296698028753</v>
          </cell>
          <cell r="N159">
            <v>33346.884855286698</v>
          </cell>
          <cell r="O159">
            <v>37197.087195340544</v>
          </cell>
          <cell r="P159">
            <v>17193.369927419357</v>
          </cell>
          <cell r="Q159">
            <v>5952.6004543010113</v>
          </cell>
          <cell r="R159">
            <v>57617.296698028411</v>
          </cell>
        </row>
        <row r="160">
          <cell r="A160">
            <v>39448</v>
          </cell>
        </row>
        <row r="161">
          <cell r="A161">
            <v>39479</v>
          </cell>
        </row>
        <row r="162">
          <cell r="A162">
            <v>39508</v>
          </cell>
        </row>
        <row r="163">
          <cell r="A163">
            <v>39539</v>
          </cell>
        </row>
        <row r="164">
          <cell r="A164">
            <v>39569</v>
          </cell>
        </row>
        <row r="165">
          <cell r="A165">
            <v>39600</v>
          </cell>
        </row>
        <row r="166">
          <cell r="A166">
            <v>39630</v>
          </cell>
        </row>
        <row r="167">
          <cell r="A167">
            <v>39661</v>
          </cell>
        </row>
        <row r="168">
          <cell r="A168">
            <v>39692</v>
          </cell>
        </row>
        <row r="169">
          <cell r="A169">
            <v>39722</v>
          </cell>
        </row>
        <row r="170">
          <cell r="A170">
            <v>39753</v>
          </cell>
        </row>
        <row r="171">
          <cell r="A171">
            <v>39783</v>
          </cell>
          <cell r="B171">
            <v>132333.1176666666</v>
          </cell>
          <cell r="C171">
            <v>882382.33733333345</v>
          </cell>
          <cell r="D171">
            <v>-8589.5100000000075</v>
          </cell>
          <cell r="E171">
            <v>101263.89799999974</v>
          </cell>
          <cell r="F171">
            <v>443633.80466666655</v>
          </cell>
          <cell r="H171">
            <v>33346.884855286771</v>
          </cell>
          <cell r="I171">
            <v>37197.087195340428</v>
          </cell>
          <cell r="J171">
            <v>17193.36992741936</v>
          </cell>
          <cell r="K171">
            <v>5952.600454301285</v>
          </cell>
          <cell r="L171">
            <v>57617.296698028753</v>
          </cell>
          <cell r="N171">
            <v>33346.884855286698</v>
          </cell>
          <cell r="O171">
            <v>37197.087195340544</v>
          </cell>
          <cell r="P171">
            <v>17193.369927419357</v>
          </cell>
          <cell r="Q171">
            <v>5952.6004543010113</v>
          </cell>
          <cell r="R171">
            <v>57617.296698028411</v>
          </cell>
        </row>
      </sheetData>
      <sheetData sheetId="25"/>
      <sheetData sheetId="26"/>
      <sheetData sheetId="27"/>
      <sheetData sheetId="28"/>
      <sheetData sheetId="29"/>
      <sheetData sheetId="30"/>
      <sheetData sheetId="31"/>
      <sheetData sheetId="32">
        <row r="1">
          <cell r="F1">
            <v>1</v>
          </cell>
        </row>
      </sheetData>
      <sheetData sheetId="33">
        <row r="1">
          <cell r="D1">
            <v>1</v>
          </cell>
        </row>
      </sheetData>
      <sheetData sheetId="34">
        <row r="1">
          <cell r="C1">
            <v>1</v>
          </cell>
        </row>
      </sheetData>
      <sheetData sheetId="35">
        <row r="28">
          <cell r="D28">
            <v>39448</v>
          </cell>
        </row>
      </sheetData>
      <sheetData sheetId="36">
        <row r="21">
          <cell r="C21" t="str">
            <v>Jan</v>
          </cell>
        </row>
      </sheetData>
      <sheetData sheetId="37">
        <row r="3">
          <cell r="B3" t="str">
            <v>Jan</v>
          </cell>
        </row>
      </sheetData>
      <sheetData sheetId="38"/>
      <sheetData sheetId="39"/>
      <sheetData sheetId="40"/>
      <sheetData sheetId="41"/>
      <sheetData sheetId="4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RIVMONTH"/>
      <sheetName val="x1"/>
    </sheetNames>
    <definedNames>
      <definedName name="CopyEnergy"/>
      <definedName name="File4Web"/>
      <definedName name="MonthlyScroll"/>
    </definedNames>
    <sheetDataSet>
      <sheetData sheetId="0" refreshError="1"/>
      <sheetData sheetId="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Notes"/>
      <sheetName val="Data"/>
      <sheetName val="Effctv Int Rate Amort Sched"/>
      <sheetName val="Payment Calendar"/>
      <sheetName val="EIR Calcn"/>
      <sheetName val="Interest Accrual"/>
      <sheetName val="Princ &amp; Inter Payment Sched"/>
      <sheetName val="EIR Calcn sep instrum"/>
      <sheetName val="Amortn Sched"/>
    </sheetNames>
    <sheetDataSet>
      <sheetData sheetId="0"/>
      <sheetData sheetId="1">
        <row r="3">
          <cell r="B3">
            <v>39941</v>
          </cell>
        </row>
        <row r="5">
          <cell r="B5">
            <v>5</v>
          </cell>
        </row>
        <row r="6">
          <cell r="B6">
            <v>11</v>
          </cell>
        </row>
        <row r="7">
          <cell r="B7">
            <v>8</v>
          </cell>
        </row>
        <row r="14">
          <cell r="B14">
            <v>40855</v>
          </cell>
        </row>
        <row r="15">
          <cell r="B15">
            <v>30</v>
          </cell>
        </row>
        <row r="16">
          <cell r="B16">
            <v>51629</v>
          </cell>
        </row>
        <row r="17">
          <cell r="B17">
            <v>-200000000</v>
          </cell>
        </row>
        <row r="20">
          <cell r="B20">
            <v>7.5859999999999997E-2</v>
          </cell>
        </row>
        <row r="22">
          <cell r="B22">
            <v>2540607.41</v>
          </cell>
        </row>
      </sheetData>
      <sheetData sheetId="2"/>
      <sheetData sheetId="3">
        <row r="4">
          <cell r="A4" t="str">
            <v>1_1</v>
          </cell>
          <cell r="B4">
            <v>1</v>
          </cell>
          <cell r="C4">
            <v>1</v>
          </cell>
          <cell r="D4">
            <v>5</v>
          </cell>
          <cell r="E4" t="str">
            <v>current year</v>
          </cell>
          <cell r="F4" t="str">
            <v>current year_5</v>
          </cell>
        </row>
        <row r="5">
          <cell r="A5" t="str">
            <v>1_2</v>
          </cell>
          <cell r="B5">
            <v>1</v>
          </cell>
          <cell r="C5">
            <v>2</v>
          </cell>
          <cell r="D5">
            <v>5</v>
          </cell>
          <cell r="E5" t="str">
            <v>current year</v>
          </cell>
          <cell r="F5" t="str">
            <v>current year_5</v>
          </cell>
        </row>
        <row r="6">
          <cell r="A6" t="str">
            <v>1_3</v>
          </cell>
          <cell r="B6">
            <v>1</v>
          </cell>
          <cell r="C6">
            <v>3</v>
          </cell>
          <cell r="D6">
            <v>5</v>
          </cell>
          <cell r="E6" t="str">
            <v>current year</v>
          </cell>
          <cell r="F6" t="str">
            <v>current year_5</v>
          </cell>
        </row>
        <row r="7">
          <cell r="A7" t="str">
            <v>1_4</v>
          </cell>
          <cell r="B7">
            <v>1</v>
          </cell>
          <cell r="C7">
            <v>4</v>
          </cell>
          <cell r="D7">
            <v>5</v>
          </cell>
          <cell r="E7" t="str">
            <v>current year</v>
          </cell>
          <cell r="F7" t="str">
            <v>current year_5</v>
          </cell>
        </row>
        <row r="8">
          <cell r="A8" t="str">
            <v>1_5</v>
          </cell>
          <cell r="B8">
            <v>1</v>
          </cell>
          <cell r="C8">
            <v>5</v>
          </cell>
          <cell r="D8">
            <v>5</v>
          </cell>
          <cell r="E8" t="str">
            <v>current year</v>
          </cell>
          <cell r="F8" t="str">
            <v>current year_5</v>
          </cell>
        </row>
        <row r="9">
          <cell r="A9" t="str">
            <v>1_6</v>
          </cell>
          <cell r="B9">
            <v>1</v>
          </cell>
          <cell r="C9">
            <v>6</v>
          </cell>
          <cell r="D9">
            <v>5</v>
          </cell>
          <cell r="E9" t="str">
            <v>current year</v>
          </cell>
          <cell r="F9" t="str">
            <v>current year_5</v>
          </cell>
        </row>
        <row r="10">
          <cell r="A10" t="str">
            <v>1_7</v>
          </cell>
          <cell r="B10">
            <v>1</v>
          </cell>
          <cell r="C10">
            <v>7</v>
          </cell>
          <cell r="D10">
            <v>5</v>
          </cell>
          <cell r="E10" t="str">
            <v>current year</v>
          </cell>
          <cell r="F10" t="str">
            <v>current year_5</v>
          </cell>
        </row>
        <row r="11">
          <cell r="A11" t="str">
            <v>1_8</v>
          </cell>
          <cell r="B11">
            <v>1</v>
          </cell>
          <cell r="C11">
            <v>8</v>
          </cell>
          <cell r="D11">
            <v>5</v>
          </cell>
          <cell r="E11" t="str">
            <v>current year</v>
          </cell>
          <cell r="F11" t="str">
            <v>current year_5</v>
          </cell>
        </row>
        <row r="12">
          <cell r="A12" t="str">
            <v>1_9</v>
          </cell>
          <cell r="B12">
            <v>1</v>
          </cell>
          <cell r="C12">
            <v>9</v>
          </cell>
          <cell r="D12">
            <v>5</v>
          </cell>
          <cell r="E12" t="str">
            <v>current year</v>
          </cell>
          <cell r="F12" t="str">
            <v>current year_5</v>
          </cell>
        </row>
        <row r="13">
          <cell r="A13" t="str">
            <v>1_10</v>
          </cell>
          <cell r="B13">
            <v>1</v>
          </cell>
          <cell r="C13">
            <v>10</v>
          </cell>
          <cell r="D13">
            <v>5</v>
          </cell>
          <cell r="E13" t="str">
            <v>current year</v>
          </cell>
          <cell r="F13" t="str">
            <v>current year_5</v>
          </cell>
        </row>
        <row r="14">
          <cell r="A14" t="str">
            <v>1_11</v>
          </cell>
          <cell r="B14">
            <v>1</v>
          </cell>
          <cell r="C14">
            <v>11</v>
          </cell>
          <cell r="D14">
            <v>5</v>
          </cell>
          <cell r="E14" t="str">
            <v>current year</v>
          </cell>
          <cell r="F14" t="str">
            <v>current year_5</v>
          </cell>
        </row>
        <row r="15">
          <cell r="A15" t="str">
            <v>1_12</v>
          </cell>
          <cell r="B15">
            <v>1</v>
          </cell>
          <cell r="C15">
            <v>12</v>
          </cell>
          <cell r="D15">
            <v>5</v>
          </cell>
          <cell r="E15" t="str">
            <v>current year</v>
          </cell>
          <cell r="F15" t="str">
            <v>current year_5</v>
          </cell>
        </row>
        <row r="16">
          <cell r="A16" t="str">
            <v>1_13</v>
          </cell>
          <cell r="B16">
            <v>1</v>
          </cell>
          <cell r="C16">
            <v>13</v>
          </cell>
          <cell r="D16">
            <v>5</v>
          </cell>
          <cell r="E16" t="str">
            <v>current year</v>
          </cell>
          <cell r="F16" t="str">
            <v>current year_5</v>
          </cell>
        </row>
        <row r="17">
          <cell r="A17" t="str">
            <v>1_14</v>
          </cell>
          <cell r="B17">
            <v>1</v>
          </cell>
          <cell r="C17">
            <v>14</v>
          </cell>
          <cell r="D17">
            <v>5</v>
          </cell>
          <cell r="E17" t="str">
            <v>current year</v>
          </cell>
          <cell r="F17" t="str">
            <v>current year_5</v>
          </cell>
        </row>
        <row r="18">
          <cell r="A18" t="str">
            <v>1_15</v>
          </cell>
          <cell r="B18">
            <v>1</v>
          </cell>
          <cell r="C18">
            <v>15</v>
          </cell>
          <cell r="D18">
            <v>5</v>
          </cell>
          <cell r="E18" t="str">
            <v>current year</v>
          </cell>
          <cell r="F18" t="str">
            <v>current year_5</v>
          </cell>
        </row>
        <row r="19">
          <cell r="A19" t="str">
            <v>1_16</v>
          </cell>
          <cell r="B19">
            <v>1</v>
          </cell>
          <cell r="C19">
            <v>16</v>
          </cell>
          <cell r="D19">
            <v>5</v>
          </cell>
          <cell r="E19" t="str">
            <v>current year</v>
          </cell>
          <cell r="F19" t="str">
            <v>current year_5</v>
          </cell>
        </row>
        <row r="20">
          <cell r="A20" t="str">
            <v>1_17</v>
          </cell>
          <cell r="B20">
            <v>1</v>
          </cell>
          <cell r="C20">
            <v>17</v>
          </cell>
          <cell r="D20">
            <v>5</v>
          </cell>
          <cell r="E20" t="str">
            <v>current year</v>
          </cell>
          <cell r="F20" t="str">
            <v>current year_5</v>
          </cell>
        </row>
        <row r="21">
          <cell r="A21" t="str">
            <v>1_18</v>
          </cell>
          <cell r="B21">
            <v>1</v>
          </cell>
          <cell r="C21">
            <v>18</v>
          </cell>
          <cell r="D21">
            <v>5</v>
          </cell>
          <cell r="E21" t="str">
            <v>current year</v>
          </cell>
          <cell r="F21" t="str">
            <v>current year_5</v>
          </cell>
        </row>
        <row r="22">
          <cell r="A22" t="str">
            <v>1_19</v>
          </cell>
          <cell r="B22">
            <v>1</v>
          </cell>
          <cell r="C22">
            <v>19</v>
          </cell>
          <cell r="D22">
            <v>5</v>
          </cell>
          <cell r="E22" t="str">
            <v>current year</v>
          </cell>
          <cell r="F22" t="str">
            <v>current year_5</v>
          </cell>
        </row>
        <row r="23">
          <cell r="A23" t="str">
            <v>1_20</v>
          </cell>
          <cell r="B23">
            <v>1</v>
          </cell>
          <cell r="C23">
            <v>20</v>
          </cell>
          <cell r="D23">
            <v>5</v>
          </cell>
          <cell r="E23" t="str">
            <v>current year</v>
          </cell>
          <cell r="F23" t="str">
            <v>current year_5</v>
          </cell>
        </row>
        <row r="24">
          <cell r="A24" t="str">
            <v>1_21</v>
          </cell>
          <cell r="B24">
            <v>1</v>
          </cell>
          <cell r="C24">
            <v>21</v>
          </cell>
          <cell r="D24">
            <v>5</v>
          </cell>
          <cell r="E24" t="str">
            <v>current year</v>
          </cell>
          <cell r="F24" t="str">
            <v>current year_5</v>
          </cell>
        </row>
        <row r="25">
          <cell r="A25" t="str">
            <v>1_22</v>
          </cell>
          <cell r="B25">
            <v>1</v>
          </cell>
          <cell r="C25">
            <v>22</v>
          </cell>
          <cell r="D25">
            <v>5</v>
          </cell>
          <cell r="E25" t="str">
            <v>current year</v>
          </cell>
          <cell r="F25" t="str">
            <v>current year_5</v>
          </cell>
        </row>
        <row r="26">
          <cell r="A26" t="str">
            <v>1_23</v>
          </cell>
          <cell r="B26">
            <v>1</v>
          </cell>
          <cell r="C26">
            <v>23</v>
          </cell>
          <cell r="D26">
            <v>5</v>
          </cell>
          <cell r="E26" t="str">
            <v>current year</v>
          </cell>
          <cell r="F26" t="str">
            <v>current year_5</v>
          </cell>
        </row>
        <row r="27">
          <cell r="A27" t="str">
            <v>1_24</v>
          </cell>
          <cell r="B27">
            <v>1</v>
          </cell>
          <cell r="C27">
            <v>24</v>
          </cell>
          <cell r="D27">
            <v>5</v>
          </cell>
          <cell r="E27" t="str">
            <v>current year</v>
          </cell>
          <cell r="F27" t="str">
            <v>current year_5</v>
          </cell>
        </row>
        <row r="28">
          <cell r="A28" t="str">
            <v>1_25</v>
          </cell>
          <cell r="B28">
            <v>1</v>
          </cell>
          <cell r="C28">
            <v>25</v>
          </cell>
          <cell r="D28">
            <v>5</v>
          </cell>
          <cell r="E28" t="str">
            <v>current year</v>
          </cell>
          <cell r="F28" t="str">
            <v>current year_5</v>
          </cell>
        </row>
        <row r="29">
          <cell r="A29" t="str">
            <v>1_26</v>
          </cell>
          <cell r="B29">
            <v>1</v>
          </cell>
          <cell r="C29">
            <v>26</v>
          </cell>
          <cell r="D29">
            <v>5</v>
          </cell>
          <cell r="E29" t="str">
            <v>current year</v>
          </cell>
          <cell r="F29" t="str">
            <v>current year_5</v>
          </cell>
        </row>
        <row r="30">
          <cell r="A30" t="str">
            <v>1_27</v>
          </cell>
          <cell r="B30">
            <v>1</v>
          </cell>
          <cell r="C30">
            <v>27</v>
          </cell>
          <cell r="D30">
            <v>5</v>
          </cell>
          <cell r="E30" t="str">
            <v>current year</v>
          </cell>
          <cell r="F30" t="str">
            <v>current year_5</v>
          </cell>
        </row>
        <row r="31">
          <cell r="A31" t="str">
            <v>1_28</v>
          </cell>
          <cell r="B31">
            <v>1</v>
          </cell>
          <cell r="C31">
            <v>28</v>
          </cell>
          <cell r="D31">
            <v>5</v>
          </cell>
          <cell r="E31" t="str">
            <v>current year</v>
          </cell>
          <cell r="F31" t="str">
            <v>current year_5</v>
          </cell>
        </row>
        <row r="32">
          <cell r="A32" t="str">
            <v>1_29</v>
          </cell>
          <cell r="B32">
            <v>1</v>
          </cell>
          <cell r="C32">
            <v>29</v>
          </cell>
          <cell r="D32">
            <v>5</v>
          </cell>
          <cell r="E32" t="str">
            <v>current year</v>
          </cell>
          <cell r="F32" t="str">
            <v>current year_5</v>
          </cell>
        </row>
        <row r="33">
          <cell r="A33" t="str">
            <v>1_30</v>
          </cell>
          <cell r="B33">
            <v>1</v>
          </cell>
          <cell r="C33">
            <v>30</v>
          </cell>
          <cell r="D33">
            <v>5</v>
          </cell>
          <cell r="E33" t="str">
            <v>current year</v>
          </cell>
          <cell r="F33" t="str">
            <v>current year_5</v>
          </cell>
        </row>
        <row r="34">
          <cell r="A34" t="str">
            <v>1_31</v>
          </cell>
          <cell r="B34">
            <v>1</v>
          </cell>
          <cell r="C34">
            <v>31</v>
          </cell>
          <cell r="D34">
            <v>5</v>
          </cell>
          <cell r="E34" t="str">
            <v>current year</v>
          </cell>
          <cell r="F34" t="str">
            <v>current year_5</v>
          </cell>
        </row>
        <row r="35">
          <cell r="A35" t="str">
            <v>2_1</v>
          </cell>
          <cell r="B35">
            <v>2</v>
          </cell>
          <cell r="C35">
            <v>1</v>
          </cell>
          <cell r="D35">
            <v>5</v>
          </cell>
          <cell r="E35" t="str">
            <v>current year</v>
          </cell>
          <cell r="F35" t="str">
            <v>current year_5</v>
          </cell>
        </row>
        <row r="36">
          <cell r="A36" t="str">
            <v>2_2</v>
          </cell>
          <cell r="B36">
            <v>2</v>
          </cell>
          <cell r="C36">
            <v>2</v>
          </cell>
          <cell r="D36">
            <v>5</v>
          </cell>
          <cell r="E36" t="str">
            <v>current year</v>
          </cell>
          <cell r="F36" t="str">
            <v>current year_5</v>
          </cell>
        </row>
        <row r="37">
          <cell r="A37" t="str">
            <v>2_3</v>
          </cell>
          <cell r="B37">
            <v>2</v>
          </cell>
          <cell r="C37">
            <v>3</v>
          </cell>
          <cell r="D37">
            <v>5</v>
          </cell>
          <cell r="E37" t="str">
            <v>current year</v>
          </cell>
          <cell r="F37" t="str">
            <v>current year_5</v>
          </cell>
        </row>
        <row r="38">
          <cell r="A38" t="str">
            <v>2_4</v>
          </cell>
          <cell r="B38">
            <v>2</v>
          </cell>
          <cell r="C38">
            <v>4</v>
          </cell>
          <cell r="D38">
            <v>5</v>
          </cell>
          <cell r="E38" t="str">
            <v>current year</v>
          </cell>
          <cell r="F38" t="str">
            <v>current year_5</v>
          </cell>
        </row>
        <row r="39">
          <cell r="A39" t="str">
            <v>2_5</v>
          </cell>
          <cell r="B39">
            <v>2</v>
          </cell>
          <cell r="C39">
            <v>5</v>
          </cell>
          <cell r="D39">
            <v>5</v>
          </cell>
          <cell r="E39" t="str">
            <v>current year</v>
          </cell>
          <cell r="F39" t="str">
            <v>current year_5</v>
          </cell>
        </row>
        <row r="40">
          <cell r="A40" t="str">
            <v>2_6</v>
          </cell>
          <cell r="B40">
            <v>2</v>
          </cell>
          <cell r="C40">
            <v>6</v>
          </cell>
          <cell r="D40">
            <v>5</v>
          </cell>
          <cell r="E40" t="str">
            <v>current year</v>
          </cell>
          <cell r="F40" t="str">
            <v>current year_5</v>
          </cell>
        </row>
        <row r="41">
          <cell r="A41" t="str">
            <v>2_7</v>
          </cell>
          <cell r="B41">
            <v>2</v>
          </cell>
          <cell r="C41">
            <v>7</v>
          </cell>
          <cell r="D41">
            <v>5</v>
          </cell>
          <cell r="E41" t="str">
            <v>current year</v>
          </cell>
          <cell r="F41" t="str">
            <v>current year_5</v>
          </cell>
        </row>
        <row r="42">
          <cell r="A42" t="str">
            <v>2_8</v>
          </cell>
          <cell r="B42">
            <v>2</v>
          </cell>
          <cell r="C42">
            <v>8</v>
          </cell>
          <cell r="D42">
            <v>5</v>
          </cell>
          <cell r="E42" t="str">
            <v>current year</v>
          </cell>
          <cell r="F42" t="str">
            <v>current year_5</v>
          </cell>
        </row>
        <row r="43">
          <cell r="A43" t="str">
            <v>2_9</v>
          </cell>
          <cell r="B43">
            <v>2</v>
          </cell>
          <cell r="C43">
            <v>9</v>
          </cell>
          <cell r="D43">
            <v>5</v>
          </cell>
          <cell r="E43" t="str">
            <v>current year</v>
          </cell>
          <cell r="F43" t="str">
            <v>current year_5</v>
          </cell>
        </row>
        <row r="44">
          <cell r="A44" t="str">
            <v>2_10</v>
          </cell>
          <cell r="B44">
            <v>2</v>
          </cell>
          <cell r="C44">
            <v>10</v>
          </cell>
          <cell r="D44">
            <v>5</v>
          </cell>
          <cell r="E44" t="str">
            <v>current year</v>
          </cell>
          <cell r="F44" t="str">
            <v>current year_5</v>
          </cell>
        </row>
        <row r="45">
          <cell r="A45" t="str">
            <v>2_11</v>
          </cell>
          <cell r="B45">
            <v>2</v>
          </cell>
          <cell r="C45">
            <v>11</v>
          </cell>
          <cell r="D45">
            <v>5</v>
          </cell>
          <cell r="E45" t="str">
            <v>current year</v>
          </cell>
          <cell r="F45" t="str">
            <v>current year_5</v>
          </cell>
        </row>
        <row r="46">
          <cell r="A46" t="str">
            <v>2_12</v>
          </cell>
          <cell r="B46">
            <v>2</v>
          </cell>
          <cell r="C46">
            <v>12</v>
          </cell>
          <cell r="D46">
            <v>5</v>
          </cell>
          <cell r="E46" t="str">
            <v>current year</v>
          </cell>
          <cell r="F46" t="str">
            <v>current year_5</v>
          </cell>
        </row>
        <row r="47">
          <cell r="A47" t="str">
            <v>2_13</v>
          </cell>
          <cell r="B47">
            <v>2</v>
          </cell>
          <cell r="C47">
            <v>13</v>
          </cell>
          <cell r="D47">
            <v>5</v>
          </cell>
          <cell r="E47" t="str">
            <v>current year</v>
          </cell>
          <cell r="F47" t="str">
            <v>current year_5</v>
          </cell>
        </row>
        <row r="48">
          <cell r="A48" t="str">
            <v>2_14</v>
          </cell>
          <cell r="B48">
            <v>2</v>
          </cell>
          <cell r="C48">
            <v>14</v>
          </cell>
          <cell r="D48">
            <v>5</v>
          </cell>
          <cell r="E48" t="str">
            <v>current year</v>
          </cell>
          <cell r="F48" t="str">
            <v>current year_5</v>
          </cell>
        </row>
        <row r="49">
          <cell r="A49" t="str">
            <v>2_15</v>
          </cell>
          <cell r="B49">
            <v>2</v>
          </cell>
          <cell r="C49">
            <v>15</v>
          </cell>
          <cell r="D49">
            <v>5</v>
          </cell>
          <cell r="E49" t="str">
            <v>current year</v>
          </cell>
          <cell r="F49" t="str">
            <v>current year_5</v>
          </cell>
        </row>
        <row r="50">
          <cell r="A50" t="str">
            <v>2_16</v>
          </cell>
          <cell r="B50">
            <v>2</v>
          </cell>
          <cell r="C50">
            <v>16</v>
          </cell>
          <cell r="D50">
            <v>5</v>
          </cell>
          <cell r="E50" t="str">
            <v>current year</v>
          </cell>
          <cell r="F50" t="str">
            <v>current year_5</v>
          </cell>
        </row>
        <row r="51">
          <cell r="A51" t="str">
            <v>2_17</v>
          </cell>
          <cell r="B51">
            <v>2</v>
          </cell>
          <cell r="C51">
            <v>17</v>
          </cell>
          <cell r="D51">
            <v>5</v>
          </cell>
          <cell r="E51" t="str">
            <v>current year</v>
          </cell>
          <cell r="F51" t="str">
            <v>current year_5</v>
          </cell>
        </row>
        <row r="52">
          <cell r="A52" t="str">
            <v>2_18</v>
          </cell>
          <cell r="B52">
            <v>2</v>
          </cell>
          <cell r="C52">
            <v>18</v>
          </cell>
          <cell r="D52">
            <v>5</v>
          </cell>
          <cell r="E52" t="str">
            <v>current year</v>
          </cell>
          <cell r="F52" t="str">
            <v>current year_5</v>
          </cell>
        </row>
        <row r="53">
          <cell r="A53" t="str">
            <v>2_19</v>
          </cell>
          <cell r="B53">
            <v>2</v>
          </cell>
          <cell r="C53">
            <v>19</v>
          </cell>
          <cell r="D53">
            <v>5</v>
          </cell>
          <cell r="E53" t="str">
            <v>current year</v>
          </cell>
          <cell r="F53" t="str">
            <v>current year_5</v>
          </cell>
        </row>
        <row r="54">
          <cell r="A54" t="str">
            <v>2_20</v>
          </cell>
          <cell r="B54">
            <v>2</v>
          </cell>
          <cell r="C54">
            <v>20</v>
          </cell>
          <cell r="D54">
            <v>5</v>
          </cell>
          <cell r="E54" t="str">
            <v>current year</v>
          </cell>
          <cell r="F54" t="str">
            <v>current year_5</v>
          </cell>
        </row>
        <row r="55">
          <cell r="A55" t="str">
            <v>2_21</v>
          </cell>
          <cell r="B55">
            <v>2</v>
          </cell>
          <cell r="C55">
            <v>21</v>
          </cell>
          <cell r="D55">
            <v>5</v>
          </cell>
          <cell r="E55" t="str">
            <v>current year</v>
          </cell>
          <cell r="F55" t="str">
            <v>current year_5</v>
          </cell>
        </row>
        <row r="56">
          <cell r="A56" t="str">
            <v>2_22</v>
          </cell>
          <cell r="B56">
            <v>2</v>
          </cell>
          <cell r="C56">
            <v>22</v>
          </cell>
          <cell r="D56">
            <v>5</v>
          </cell>
          <cell r="E56" t="str">
            <v>current year</v>
          </cell>
          <cell r="F56" t="str">
            <v>current year_5</v>
          </cell>
        </row>
        <row r="57">
          <cell r="A57" t="str">
            <v>2_23</v>
          </cell>
          <cell r="B57">
            <v>2</v>
          </cell>
          <cell r="C57">
            <v>23</v>
          </cell>
          <cell r="D57">
            <v>5</v>
          </cell>
          <cell r="E57" t="str">
            <v>current year</v>
          </cell>
          <cell r="F57" t="str">
            <v>current year_5</v>
          </cell>
        </row>
        <row r="58">
          <cell r="A58" t="str">
            <v>2_24</v>
          </cell>
          <cell r="B58">
            <v>2</v>
          </cell>
          <cell r="C58">
            <v>24</v>
          </cell>
          <cell r="D58">
            <v>5</v>
          </cell>
          <cell r="E58" t="str">
            <v>current year</v>
          </cell>
          <cell r="F58" t="str">
            <v>current year_5</v>
          </cell>
        </row>
        <row r="59">
          <cell r="A59" t="str">
            <v>2_25</v>
          </cell>
          <cell r="B59">
            <v>2</v>
          </cell>
          <cell r="C59">
            <v>25</v>
          </cell>
          <cell r="D59">
            <v>5</v>
          </cell>
          <cell r="E59" t="str">
            <v>current year</v>
          </cell>
          <cell r="F59" t="str">
            <v>current year_5</v>
          </cell>
        </row>
        <row r="60">
          <cell r="A60" t="str">
            <v>2_26</v>
          </cell>
          <cell r="B60">
            <v>2</v>
          </cell>
          <cell r="C60">
            <v>26</v>
          </cell>
          <cell r="D60">
            <v>5</v>
          </cell>
          <cell r="E60" t="str">
            <v>current year</v>
          </cell>
          <cell r="F60" t="str">
            <v>current year_5</v>
          </cell>
        </row>
        <row r="61">
          <cell r="A61" t="str">
            <v>2_27</v>
          </cell>
          <cell r="B61">
            <v>2</v>
          </cell>
          <cell r="C61">
            <v>27</v>
          </cell>
          <cell r="D61">
            <v>5</v>
          </cell>
          <cell r="E61" t="str">
            <v>current year</v>
          </cell>
          <cell r="F61" t="str">
            <v>current year_5</v>
          </cell>
        </row>
        <row r="62">
          <cell r="A62" t="str">
            <v>2_28</v>
          </cell>
          <cell r="B62">
            <v>2</v>
          </cell>
          <cell r="C62">
            <v>28</v>
          </cell>
          <cell r="D62">
            <v>5</v>
          </cell>
          <cell r="E62" t="str">
            <v>current year</v>
          </cell>
          <cell r="F62" t="str">
            <v>current year_5</v>
          </cell>
        </row>
        <row r="63">
          <cell r="A63" t="str">
            <v>2_29</v>
          </cell>
          <cell r="B63">
            <v>2</v>
          </cell>
          <cell r="C63">
            <v>29</v>
          </cell>
          <cell r="D63">
            <v>5</v>
          </cell>
          <cell r="E63" t="str">
            <v>current year</v>
          </cell>
          <cell r="F63" t="str">
            <v>current year_5</v>
          </cell>
        </row>
        <row r="64">
          <cell r="A64" t="str">
            <v>3_1</v>
          </cell>
          <cell r="B64">
            <v>3</v>
          </cell>
          <cell r="C64">
            <v>1</v>
          </cell>
          <cell r="D64">
            <v>5</v>
          </cell>
          <cell r="E64" t="str">
            <v>current year</v>
          </cell>
          <cell r="F64" t="str">
            <v>current year_5</v>
          </cell>
        </row>
        <row r="65">
          <cell r="A65" t="str">
            <v>3_2</v>
          </cell>
          <cell r="B65">
            <v>3</v>
          </cell>
          <cell r="C65">
            <v>2</v>
          </cell>
          <cell r="D65">
            <v>5</v>
          </cell>
          <cell r="E65" t="str">
            <v>current year</v>
          </cell>
          <cell r="F65" t="str">
            <v>current year_5</v>
          </cell>
        </row>
        <row r="66">
          <cell r="A66" t="str">
            <v>3_3</v>
          </cell>
          <cell r="B66">
            <v>3</v>
          </cell>
          <cell r="C66">
            <v>3</v>
          </cell>
          <cell r="D66">
            <v>5</v>
          </cell>
          <cell r="E66" t="str">
            <v>current year</v>
          </cell>
          <cell r="F66" t="str">
            <v>current year_5</v>
          </cell>
        </row>
        <row r="67">
          <cell r="A67" t="str">
            <v>3_4</v>
          </cell>
          <cell r="B67">
            <v>3</v>
          </cell>
          <cell r="C67">
            <v>4</v>
          </cell>
          <cell r="D67">
            <v>5</v>
          </cell>
          <cell r="E67" t="str">
            <v>current year</v>
          </cell>
          <cell r="F67" t="str">
            <v>current year_5</v>
          </cell>
        </row>
        <row r="68">
          <cell r="A68" t="str">
            <v>3_5</v>
          </cell>
          <cell r="B68">
            <v>3</v>
          </cell>
          <cell r="C68">
            <v>5</v>
          </cell>
          <cell r="D68">
            <v>5</v>
          </cell>
          <cell r="E68" t="str">
            <v>current year</v>
          </cell>
          <cell r="F68" t="str">
            <v>current year_5</v>
          </cell>
        </row>
        <row r="69">
          <cell r="A69" t="str">
            <v>3_6</v>
          </cell>
          <cell r="B69">
            <v>3</v>
          </cell>
          <cell r="C69">
            <v>6</v>
          </cell>
          <cell r="D69">
            <v>5</v>
          </cell>
          <cell r="E69" t="str">
            <v>current year</v>
          </cell>
          <cell r="F69" t="str">
            <v>current year_5</v>
          </cell>
        </row>
        <row r="70">
          <cell r="A70" t="str">
            <v>3_7</v>
          </cell>
          <cell r="B70">
            <v>3</v>
          </cell>
          <cell r="C70">
            <v>7</v>
          </cell>
          <cell r="D70">
            <v>5</v>
          </cell>
          <cell r="E70" t="str">
            <v>current year</v>
          </cell>
          <cell r="F70" t="str">
            <v>current year_5</v>
          </cell>
        </row>
        <row r="71">
          <cell r="A71" t="str">
            <v>3_8</v>
          </cell>
          <cell r="B71">
            <v>3</v>
          </cell>
          <cell r="C71">
            <v>8</v>
          </cell>
          <cell r="D71">
            <v>5</v>
          </cell>
          <cell r="E71" t="str">
            <v>current year</v>
          </cell>
          <cell r="F71" t="str">
            <v>current year_5</v>
          </cell>
        </row>
        <row r="72">
          <cell r="A72" t="str">
            <v>3_9</v>
          </cell>
          <cell r="B72">
            <v>3</v>
          </cell>
          <cell r="C72">
            <v>9</v>
          </cell>
          <cell r="D72">
            <v>5</v>
          </cell>
          <cell r="E72" t="str">
            <v>current year</v>
          </cell>
          <cell r="F72" t="str">
            <v>current year_5</v>
          </cell>
        </row>
        <row r="73">
          <cell r="A73" t="str">
            <v>3_10</v>
          </cell>
          <cell r="B73">
            <v>3</v>
          </cell>
          <cell r="C73">
            <v>10</v>
          </cell>
          <cell r="D73">
            <v>5</v>
          </cell>
          <cell r="E73" t="str">
            <v>current year</v>
          </cell>
          <cell r="F73" t="str">
            <v>current year_5</v>
          </cell>
        </row>
        <row r="74">
          <cell r="A74" t="str">
            <v>3_11</v>
          </cell>
          <cell r="B74">
            <v>3</v>
          </cell>
          <cell r="C74">
            <v>11</v>
          </cell>
          <cell r="D74">
            <v>5</v>
          </cell>
          <cell r="E74" t="str">
            <v>current year</v>
          </cell>
          <cell r="F74" t="str">
            <v>current year_5</v>
          </cell>
        </row>
        <row r="75">
          <cell r="A75" t="str">
            <v>3_12</v>
          </cell>
          <cell r="B75">
            <v>3</v>
          </cell>
          <cell r="C75">
            <v>12</v>
          </cell>
          <cell r="D75">
            <v>5</v>
          </cell>
          <cell r="E75" t="str">
            <v>current year</v>
          </cell>
          <cell r="F75" t="str">
            <v>current year_5</v>
          </cell>
        </row>
        <row r="76">
          <cell r="A76" t="str">
            <v>3_13</v>
          </cell>
          <cell r="B76">
            <v>3</v>
          </cell>
          <cell r="C76">
            <v>13</v>
          </cell>
          <cell r="D76">
            <v>5</v>
          </cell>
          <cell r="E76" t="str">
            <v>current year</v>
          </cell>
          <cell r="F76" t="str">
            <v>current year_5</v>
          </cell>
        </row>
        <row r="77">
          <cell r="A77" t="str">
            <v>3_14</v>
          </cell>
          <cell r="B77">
            <v>3</v>
          </cell>
          <cell r="C77">
            <v>14</v>
          </cell>
          <cell r="D77">
            <v>5</v>
          </cell>
          <cell r="E77" t="str">
            <v>current year</v>
          </cell>
          <cell r="F77" t="str">
            <v>current year_5</v>
          </cell>
        </row>
        <row r="78">
          <cell r="A78" t="str">
            <v>3_15</v>
          </cell>
          <cell r="B78">
            <v>3</v>
          </cell>
          <cell r="C78">
            <v>15</v>
          </cell>
          <cell r="D78">
            <v>5</v>
          </cell>
          <cell r="E78" t="str">
            <v>current year</v>
          </cell>
          <cell r="F78" t="str">
            <v>current year_5</v>
          </cell>
        </row>
        <row r="79">
          <cell r="A79" t="str">
            <v>3_16</v>
          </cell>
          <cell r="B79">
            <v>3</v>
          </cell>
          <cell r="C79">
            <v>16</v>
          </cell>
          <cell r="D79">
            <v>5</v>
          </cell>
          <cell r="E79" t="str">
            <v>current year</v>
          </cell>
          <cell r="F79" t="str">
            <v>current year_5</v>
          </cell>
        </row>
        <row r="80">
          <cell r="A80" t="str">
            <v>3_17</v>
          </cell>
          <cell r="B80">
            <v>3</v>
          </cell>
          <cell r="C80">
            <v>17</v>
          </cell>
          <cell r="D80">
            <v>5</v>
          </cell>
          <cell r="E80" t="str">
            <v>current year</v>
          </cell>
          <cell r="F80" t="str">
            <v>current year_5</v>
          </cell>
        </row>
        <row r="81">
          <cell r="A81" t="str">
            <v>3_18</v>
          </cell>
          <cell r="B81">
            <v>3</v>
          </cell>
          <cell r="C81">
            <v>18</v>
          </cell>
          <cell r="D81">
            <v>5</v>
          </cell>
          <cell r="E81" t="str">
            <v>current year</v>
          </cell>
          <cell r="F81" t="str">
            <v>current year_5</v>
          </cell>
        </row>
        <row r="82">
          <cell r="A82" t="str">
            <v>3_19</v>
          </cell>
          <cell r="B82">
            <v>3</v>
          </cell>
          <cell r="C82">
            <v>19</v>
          </cell>
          <cell r="D82">
            <v>5</v>
          </cell>
          <cell r="E82" t="str">
            <v>current year</v>
          </cell>
          <cell r="F82" t="str">
            <v>current year_5</v>
          </cell>
        </row>
        <row r="83">
          <cell r="A83" t="str">
            <v>3_20</v>
          </cell>
          <cell r="B83">
            <v>3</v>
          </cell>
          <cell r="C83">
            <v>20</v>
          </cell>
          <cell r="D83">
            <v>5</v>
          </cell>
          <cell r="E83" t="str">
            <v>current year</v>
          </cell>
          <cell r="F83" t="str">
            <v>current year_5</v>
          </cell>
        </row>
        <row r="84">
          <cell r="A84" t="str">
            <v>3_21</v>
          </cell>
          <cell r="B84">
            <v>3</v>
          </cell>
          <cell r="C84">
            <v>21</v>
          </cell>
          <cell r="D84">
            <v>5</v>
          </cell>
          <cell r="E84" t="str">
            <v>current year</v>
          </cell>
          <cell r="F84" t="str">
            <v>current year_5</v>
          </cell>
        </row>
        <row r="85">
          <cell r="A85" t="str">
            <v>3_22</v>
          </cell>
          <cell r="B85">
            <v>3</v>
          </cell>
          <cell r="C85">
            <v>22</v>
          </cell>
          <cell r="D85">
            <v>5</v>
          </cell>
          <cell r="E85" t="str">
            <v>current year</v>
          </cell>
          <cell r="F85" t="str">
            <v>current year_5</v>
          </cell>
        </row>
        <row r="86">
          <cell r="A86" t="str">
            <v>3_23</v>
          </cell>
          <cell r="B86">
            <v>3</v>
          </cell>
          <cell r="C86">
            <v>23</v>
          </cell>
          <cell r="D86">
            <v>5</v>
          </cell>
          <cell r="E86" t="str">
            <v>current year</v>
          </cell>
          <cell r="F86" t="str">
            <v>current year_5</v>
          </cell>
        </row>
        <row r="87">
          <cell r="A87" t="str">
            <v>3_24</v>
          </cell>
          <cell r="B87">
            <v>3</v>
          </cell>
          <cell r="C87">
            <v>24</v>
          </cell>
          <cell r="D87">
            <v>5</v>
          </cell>
          <cell r="E87" t="str">
            <v>current year</v>
          </cell>
          <cell r="F87" t="str">
            <v>current year_5</v>
          </cell>
        </row>
        <row r="88">
          <cell r="A88" t="str">
            <v>3_25</v>
          </cell>
          <cell r="B88">
            <v>3</v>
          </cell>
          <cell r="C88">
            <v>25</v>
          </cell>
          <cell r="D88">
            <v>5</v>
          </cell>
          <cell r="E88" t="str">
            <v>current year</v>
          </cell>
          <cell r="F88" t="str">
            <v>current year_5</v>
          </cell>
        </row>
        <row r="89">
          <cell r="A89" t="str">
            <v>3_26</v>
          </cell>
          <cell r="B89">
            <v>3</v>
          </cell>
          <cell r="C89">
            <v>26</v>
          </cell>
          <cell r="D89">
            <v>5</v>
          </cell>
          <cell r="E89" t="str">
            <v>current year</v>
          </cell>
          <cell r="F89" t="str">
            <v>current year_5</v>
          </cell>
        </row>
        <row r="90">
          <cell r="A90" t="str">
            <v>3_27</v>
          </cell>
          <cell r="B90">
            <v>3</v>
          </cell>
          <cell r="C90">
            <v>27</v>
          </cell>
          <cell r="D90">
            <v>5</v>
          </cell>
          <cell r="E90" t="str">
            <v>current year</v>
          </cell>
          <cell r="F90" t="str">
            <v>current year_5</v>
          </cell>
        </row>
        <row r="91">
          <cell r="A91" t="str">
            <v>3_28</v>
          </cell>
          <cell r="B91">
            <v>3</v>
          </cell>
          <cell r="C91">
            <v>28</v>
          </cell>
          <cell r="D91">
            <v>5</v>
          </cell>
          <cell r="E91" t="str">
            <v>current year</v>
          </cell>
          <cell r="F91" t="str">
            <v>current year_5</v>
          </cell>
        </row>
        <row r="92">
          <cell r="A92" t="str">
            <v>3_29</v>
          </cell>
          <cell r="B92">
            <v>3</v>
          </cell>
          <cell r="C92">
            <v>29</v>
          </cell>
          <cell r="D92">
            <v>5</v>
          </cell>
          <cell r="E92" t="str">
            <v>current year</v>
          </cell>
          <cell r="F92" t="str">
            <v>current year_5</v>
          </cell>
        </row>
        <row r="93">
          <cell r="A93" t="str">
            <v>3_30</v>
          </cell>
          <cell r="B93">
            <v>3</v>
          </cell>
          <cell r="C93">
            <v>30</v>
          </cell>
          <cell r="D93">
            <v>5</v>
          </cell>
          <cell r="E93" t="str">
            <v>current year</v>
          </cell>
          <cell r="F93" t="str">
            <v>current year_5</v>
          </cell>
        </row>
        <row r="94">
          <cell r="A94" t="str">
            <v>3_31</v>
          </cell>
          <cell r="B94">
            <v>3</v>
          </cell>
          <cell r="C94">
            <v>31</v>
          </cell>
          <cell r="D94">
            <v>5</v>
          </cell>
          <cell r="E94" t="str">
            <v>current year</v>
          </cell>
          <cell r="F94" t="str">
            <v>current year_5</v>
          </cell>
        </row>
        <row r="95">
          <cell r="A95" t="str">
            <v>4_1</v>
          </cell>
          <cell r="B95">
            <v>4</v>
          </cell>
          <cell r="C95">
            <v>1</v>
          </cell>
          <cell r="D95">
            <v>5</v>
          </cell>
          <cell r="E95" t="str">
            <v>current year</v>
          </cell>
          <cell r="F95" t="str">
            <v>current year_5</v>
          </cell>
        </row>
        <row r="96">
          <cell r="A96" t="str">
            <v>4_2</v>
          </cell>
          <cell r="B96">
            <v>4</v>
          </cell>
          <cell r="C96">
            <v>2</v>
          </cell>
          <cell r="D96">
            <v>5</v>
          </cell>
          <cell r="E96" t="str">
            <v>current year</v>
          </cell>
          <cell r="F96" t="str">
            <v>current year_5</v>
          </cell>
        </row>
        <row r="97">
          <cell r="A97" t="str">
            <v>4_3</v>
          </cell>
          <cell r="B97">
            <v>4</v>
          </cell>
          <cell r="C97">
            <v>3</v>
          </cell>
          <cell r="D97">
            <v>5</v>
          </cell>
          <cell r="E97" t="str">
            <v>current year</v>
          </cell>
          <cell r="F97" t="str">
            <v>current year_5</v>
          </cell>
        </row>
        <row r="98">
          <cell r="A98" t="str">
            <v>4_4</v>
          </cell>
          <cell r="B98">
            <v>4</v>
          </cell>
          <cell r="C98">
            <v>4</v>
          </cell>
          <cell r="D98">
            <v>5</v>
          </cell>
          <cell r="E98" t="str">
            <v>current year</v>
          </cell>
          <cell r="F98" t="str">
            <v>current year_5</v>
          </cell>
        </row>
        <row r="99">
          <cell r="A99" t="str">
            <v>4_5</v>
          </cell>
          <cell r="B99">
            <v>4</v>
          </cell>
          <cell r="C99">
            <v>5</v>
          </cell>
          <cell r="D99">
            <v>5</v>
          </cell>
          <cell r="E99" t="str">
            <v>current year</v>
          </cell>
          <cell r="F99" t="str">
            <v>current year_5</v>
          </cell>
        </row>
        <row r="100">
          <cell r="A100" t="str">
            <v>4_6</v>
          </cell>
          <cell r="B100">
            <v>4</v>
          </cell>
          <cell r="C100">
            <v>6</v>
          </cell>
          <cell r="D100">
            <v>5</v>
          </cell>
          <cell r="E100" t="str">
            <v>current year</v>
          </cell>
          <cell r="F100" t="str">
            <v>current year_5</v>
          </cell>
        </row>
        <row r="101">
          <cell r="A101" t="str">
            <v>4_7</v>
          </cell>
          <cell r="B101">
            <v>4</v>
          </cell>
          <cell r="C101">
            <v>7</v>
          </cell>
          <cell r="D101">
            <v>5</v>
          </cell>
          <cell r="E101" t="str">
            <v>current year</v>
          </cell>
          <cell r="F101" t="str">
            <v>current year_5</v>
          </cell>
        </row>
        <row r="102">
          <cell r="A102" t="str">
            <v>4_8</v>
          </cell>
          <cell r="B102">
            <v>4</v>
          </cell>
          <cell r="C102">
            <v>8</v>
          </cell>
          <cell r="D102">
            <v>5</v>
          </cell>
          <cell r="E102" t="str">
            <v>current year</v>
          </cell>
          <cell r="F102" t="str">
            <v>current year_5</v>
          </cell>
        </row>
        <row r="103">
          <cell r="A103" t="str">
            <v>4_9</v>
          </cell>
          <cell r="B103">
            <v>4</v>
          </cell>
          <cell r="C103">
            <v>9</v>
          </cell>
          <cell r="D103">
            <v>5</v>
          </cell>
          <cell r="E103" t="str">
            <v>current year</v>
          </cell>
          <cell r="F103" t="str">
            <v>current year_5</v>
          </cell>
        </row>
        <row r="104">
          <cell r="A104" t="str">
            <v>4_10</v>
          </cell>
          <cell r="B104">
            <v>4</v>
          </cell>
          <cell r="C104">
            <v>10</v>
          </cell>
          <cell r="D104">
            <v>5</v>
          </cell>
          <cell r="E104" t="str">
            <v>current year</v>
          </cell>
          <cell r="F104" t="str">
            <v>current year_5</v>
          </cell>
        </row>
        <row r="105">
          <cell r="A105" t="str">
            <v>4_11</v>
          </cell>
          <cell r="B105">
            <v>4</v>
          </cell>
          <cell r="C105">
            <v>11</v>
          </cell>
          <cell r="D105">
            <v>5</v>
          </cell>
          <cell r="E105" t="str">
            <v>current year</v>
          </cell>
          <cell r="F105" t="str">
            <v>current year_5</v>
          </cell>
        </row>
        <row r="106">
          <cell r="A106" t="str">
            <v>4_12</v>
          </cell>
          <cell r="B106">
            <v>4</v>
          </cell>
          <cell r="C106">
            <v>12</v>
          </cell>
          <cell r="D106">
            <v>5</v>
          </cell>
          <cell r="E106" t="str">
            <v>current year</v>
          </cell>
          <cell r="F106" t="str">
            <v>current year_5</v>
          </cell>
        </row>
        <row r="107">
          <cell r="A107" t="str">
            <v>4_13</v>
          </cell>
          <cell r="B107">
            <v>4</v>
          </cell>
          <cell r="C107">
            <v>13</v>
          </cell>
          <cell r="D107">
            <v>5</v>
          </cell>
          <cell r="E107" t="str">
            <v>current year</v>
          </cell>
          <cell r="F107" t="str">
            <v>current year_5</v>
          </cell>
        </row>
        <row r="108">
          <cell r="A108" t="str">
            <v>4_14</v>
          </cell>
          <cell r="B108">
            <v>4</v>
          </cell>
          <cell r="C108">
            <v>14</v>
          </cell>
          <cell r="D108">
            <v>5</v>
          </cell>
          <cell r="E108" t="str">
            <v>current year</v>
          </cell>
          <cell r="F108" t="str">
            <v>current year_5</v>
          </cell>
        </row>
        <row r="109">
          <cell r="A109" t="str">
            <v>4_15</v>
          </cell>
          <cell r="B109">
            <v>4</v>
          </cell>
          <cell r="C109">
            <v>15</v>
          </cell>
          <cell r="D109">
            <v>5</v>
          </cell>
          <cell r="E109" t="str">
            <v>current year</v>
          </cell>
          <cell r="F109" t="str">
            <v>current year_5</v>
          </cell>
        </row>
        <row r="110">
          <cell r="A110" t="str">
            <v>4_16</v>
          </cell>
          <cell r="B110">
            <v>4</v>
          </cell>
          <cell r="C110">
            <v>16</v>
          </cell>
          <cell r="D110">
            <v>5</v>
          </cell>
          <cell r="E110" t="str">
            <v>current year</v>
          </cell>
          <cell r="F110" t="str">
            <v>current year_5</v>
          </cell>
        </row>
        <row r="111">
          <cell r="A111" t="str">
            <v>4_17</v>
          </cell>
          <cell r="B111">
            <v>4</v>
          </cell>
          <cell r="C111">
            <v>17</v>
          </cell>
          <cell r="D111">
            <v>5</v>
          </cell>
          <cell r="E111" t="str">
            <v>current year</v>
          </cell>
          <cell r="F111" t="str">
            <v>current year_5</v>
          </cell>
        </row>
        <row r="112">
          <cell r="A112" t="str">
            <v>4_18</v>
          </cell>
          <cell r="B112">
            <v>4</v>
          </cell>
          <cell r="C112">
            <v>18</v>
          </cell>
          <cell r="D112">
            <v>5</v>
          </cell>
          <cell r="E112" t="str">
            <v>current year</v>
          </cell>
          <cell r="F112" t="str">
            <v>current year_5</v>
          </cell>
        </row>
        <row r="113">
          <cell r="A113" t="str">
            <v>4_19</v>
          </cell>
          <cell r="B113">
            <v>4</v>
          </cell>
          <cell r="C113">
            <v>19</v>
          </cell>
          <cell r="D113">
            <v>5</v>
          </cell>
          <cell r="E113" t="str">
            <v>current year</v>
          </cell>
          <cell r="F113" t="str">
            <v>current year_5</v>
          </cell>
        </row>
        <row r="114">
          <cell r="A114" t="str">
            <v>4_20</v>
          </cell>
          <cell r="B114">
            <v>4</v>
          </cell>
          <cell r="C114">
            <v>20</v>
          </cell>
          <cell r="D114">
            <v>5</v>
          </cell>
          <cell r="E114" t="str">
            <v>current year</v>
          </cell>
          <cell r="F114" t="str">
            <v>current year_5</v>
          </cell>
        </row>
        <row r="115">
          <cell r="A115" t="str">
            <v>4_21</v>
          </cell>
          <cell r="B115">
            <v>4</v>
          </cell>
          <cell r="C115">
            <v>21</v>
          </cell>
          <cell r="D115">
            <v>5</v>
          </cell>
          <cell r="E115" t="str">
            <v>current year</v>
          </cell>
          <cell r="F115" t="str">
            <v>current year_5</v>
          </cell>
        </row>
        <row r="116">
          <cell r="A116" t="str">
            <v>4_22</v>
          </cell>
          <cell r="B116">
            <v>4</v>
          </cell>
          <cell r="C116">
            <v>22</v>
          </cell>
          <cell r="D116">
            <v>5</v>
          </cell>
          <cell r="E116" t="str">
            <v>current year</v>
          </cell>
          <cell r="F116" t="str">
            <v>current year_5</v>
          </cell>
        </row>
        <row r="117">
          <cell r="A117" t="str">
            <v>4_23</v>
          </cell>
          <cell r="B117">
            <v>4</v>
          </cell>
          <cell r="C117">
            <v>23</v>
          </cell>
          <cell r="D117">
            <v>5</v>
          </cell>
          <cell r="E117" t="str">
            <v>current year</v>
          </cell>
          <cell r="F117" t="str">
            <v>current year_5</v>
          </cell>
        </row>
        <row r="118">
          <cell r="A118" t="str">
            <v>4_24</v>
          </cell>
          <cell r="B118">
            <v>4</v>
          </cell>
          <cell r="C118">
            <v>24</v>
          </cell>
          <cell r="D118">
            <v>5</v>
          </cell>
          <cell r="E118" t="str">
            <v>current year</v>
          </cell>
          <cell r="F118" t="str">
            <v>current year_5</v>
          </cell>
        </row>
        <row r="119">
          <cell r="A119" t="str">
            <v>4_25</v>
          </cell>
          <cell r="B119">
            <v>4</v>
          </cell>
          <cell r="C119">
            <v>25</v>
          </cell>
          <cell r="D119">
            <v>5</v>
          </cell>
          <cell r="E119" t="str">
            <v>current year</v>
          </cell>
          <cell r="F119" t="str">
            <v>current year_5</v>
          </cell>
        </row>
        <row r="120">
          <cell r="A120" t="str">
            <v>4_26</v>
          </cell>
          <cell r="B120">
            <v>4</v>
          </cell>
          <cell r="C120">
            <v>26</v>
          </cell>
          <cell r="D120">
            <v>5</v>
          </cell>
          <cell r="E120" t="str">
            <v>current year</v>
          </cell>
          <cell r="F120" t="str">
            <v>current year_5</v>
          </cell>
        </row>
        <row r="121">
          <cell r="A121" t="str">
            <v>4_27</v>
          </cell>
          <cell r="B121">
            <v>4</v>
          </cell>
          <cell r="C121">
            <v>27</v>
          </cell>
          <cell r="D121">
            <v>5</v>
          </cell>
          <cell r="E121" t="str">
            <v>current year</v>
          </cell>
          <cell r="F121" t="str">
            <v>current year_5</v>
          </cell>
        </row>
        <row r="122">
          <cell r="A122" t="str">
            <v>4_28</v>
          </cell>
          <cell r="B122">
            <v>4</v>
          </cell>
          <cell r="C122">
            <v>28</v>
          </cell>
          <cell r="D122">
            <v>5</v>
          </cell>
          <cell r="E122" t="str">
            <v>current year</v>
          </cell>
          <cell r="F122" t="str">
            <v>current year_5</v>
          </cell>
        </row>
        <row r="123">
          <cell r="A123" t="str">
            <v>4_29</v>
          </cell>
          <cell r="B123">
            <v>4</v>
          </cell>
          <cell r="C123">
            <v>29</v>
          </cell>
          <cell r="D123">
            <v>5</v>
          </cell>
          <cell r="E123" t="str">
            <v>current year</v>
          </cell>
          <cell r="F123" t="str">
            <v>current year_5</v>
          </cell>
        </row>
        <row r="124">
          <cell r="A124" t="str">
            <v>4_30</v>
          </cell>
          <cell r="B124">
            <v>4</v>
          </cell>
          <cell r="C124">
            <v>30</v>
          </cell>
          <cell r="D124">
            <v>5</v>
          </cell>
          <cell r="E124" t="str">
            <v>current year</v>
          </cell>
          <cell r="F124" t="str">
            <v>current year_5</v>
          </cell>
        </row>
        <row r="125">
          <cell r="A125" t="str">
            <v>5_1</v>
          </cell>
          <cell r="B125">
            <v>5</v>
          </cell>
          <cell r="C125">
            <v>1</v>
          </cell>
          <cell r="D125">
            <v>5</v>
          </cell>
          <cell r="E125" t="str">
            <v>current year</v>
          </cell>
          <cell r="F125" t="str">
            <v>current year_5</v>
          </cell>
        </row>
        <row r="126">
          <cell r="A126" t="str">
            <v>5_2</v>
          </cell>
          <cell r="B126">
            <v>5</v>
          </cell>
          <cell r="C126">
            <v>2</v>
          </cell>
          <cell r="D126">
            <v>5</v>
          </cell>
          <cell r="E126" t="str">
            <v>current year</v>
          </cell>
          <cell r="F126" t="str">
            <v>current year_5</v>
          </cell>
        </row>
        <row r="127">
          <cell r="A127" t="str">
            <v>5_3</v>
          </cell>
          <cell r="B127">
            <v>5</v>
          </cell>
          <cell r="C127">
            <v>3</v>
          </cell>
          <cell r="D127">
            <v>5</v>
          </cell>
          <cell r="E127" t="str">
            <v>current year</v>
          </cell>
          <cell r="F127" t="str">
            <v>current year_5</v>
          </cell>
        </row>
        <row r="128">
          <cell r="A128" t="str">
            <v>5_4</v>
          </cell>
          <cell r="B128">
            <v>5</v>
          </cell>
          <cell r="C128">
            <v>4</v>
          </cell>
          <cell r="D128">
            <v>5</v>
          </cell>
          <cell r="E128" t="str">
            <v>current year</v>
          </cell>
          <cell r="F128" t="str">
            <v>current year_5</v>
          </cell>
        </row>
        <row r="129">
          <cell r="A129" t="str">
            <v>5_5</v>
          </cell>
          <cell r="B129">
            <v>5</v>
          </cell>
          <cell r="C129">
            <v>5</v>
          </cell>
          <cell r="D129">
            <v>5</v>
          </cell>
          <cell r="E129" t="str">
            <v>current year</v>
          </cell>
          <cell r="F129" t="str">
            <v>current year_5</v>
          </cell>
        </row>
        <row r="130">
          <cell r="A130" t="str">
            <v>5_6</v>
          </cell>
          <cell r="B130">
            <v>5</v>
          </cell>
          <cell r="C130">
            <v>6</v>
          </cell>
          <cell r="D130">
            <v>5</v>
          </cell>
          <cell r="E130" t="str">
            <v>current year</v>
          </cell>
          <cell r="F130" t="str">
            <v>current year_5</v>
          </cell>
        </row>
        <row r="131">
          <cell r="A131" t="str">
            <v>5_7</v>
          </cell>
          <cell r="B131">
            <v>5</v>
          </cell>
          <cell r="C131">
            <v>7</v>
          </cell>
          <cell r="D131">
            <v>5</v>
          </cell>
          <cell r="E131" t="str">
            <v>current year</v>
          </cell>
          <cell r="F131" t="str">
            <v>current year_5</v>
          </cell>
        </row>
        <row r="132">
          <cell r="A132" t="str">
            <v>5_8</v>
          </cell>
          <cell r="B132">
            <v>5</v>
          </cell>
          <cell r="C132">
            <v>8</v>
          </cell>
          <cell r="D132">
            <v>11</v>
          </cell>
          <cell r="E132" t="str">
            <v>current year</v>
          </cell>
          <cell r="F132" t="str">
            <v>current year_11</v>
          </cell>
        </row>
        <row r="133">
          <cell r="A133" t="str">
            <v>5_9</v>
          </cell>
          <cell r="B133">
            <v>5</v>
          </cell>
          <cell r="C133">
            <v>9</v>
          </cell>
          <cell r="D133">
            <v>11</v>
          </cell>
          <cell r="E133" t="str">
            <v>current year</v>
          </cell>
          <cell r="F133" t="str">
            <v>current year_11</v>
          </cell>
        </row>
        <row r="134">
          <cell r="A134" t="str">
            <v>5_10</v>
          </cell>
          <cell r="B134">
            <v>5</v>
          </cell>
          <cell r="C134">
            <v>10</v>
          </cell>
          <cell r="D134">
            <v>11</v>
          </cell>
          <cell r="E134" t="str">
            <v>current year</v>
          </cell>
          <cell r="F134" t="str">
            <v>current year_11</v>
          </cell>
        </row>
        <row r="135">
          <cell r="A135" t="str">
            <v>5_11</v>
          </cell>
          <cell r="B135">
            <v>5</v>
          </cell>
          <cell r="C135">
            <v>11</v>
          </cell>
          <cell r="D135">
            <v>11</v>
          </cell>
          <cell r="E135" t="str">
            <v>current year</v>
          </cell>
          <cell r="F135" t="str">
            <v>current year_11</v>
          </cell>
        </row>
        <row r="136">
          <cell r="A136" t="str">
            <v>5_12</v>
          </cell>
          <cell r="B136">
            <v>5</v>
          </cell>
          <cell r="C136">
            <v>12</v>
          </cell>
          <cell r="D136">
            <v>11</v>
          </cell>
          <cell r="E136" t="str">
            <v>current year</v>
          </cell>
          <cell r="F136" t="str">
            <v>current year_11</v>
          </cell>
        </row>
        <row r="137">
          <cell r="A137" t="str">
            <v>5_13</v>
          </cell>
          <cell r="B137">
            <v>5</v>
          </cell>
          <cell r="C137">
            <v>13</v>
          </cell>
          <cell r="D137">
            <v>11</v>
          </cell>
          <cell r="E137" t="str">
            <v>current year</v>
          </cell>
          <cell r="F137" t="str">
            <v>current year_11</v>
          </cell>
        </row>
        <row r="138">
          <cell r="A138" t="str">
            <v>5_14</v>
          </cell>
          <cell r="B138">
            <v>5</v>
          </cell>
          <cell r="C138">
            <v>14</v>
          </cell>
          <cell r="D138">
            <v>11</v>
          </cell>
          <cell r="E138" t="str">
            <v>current year</v>
          </cell>
          <cell r="F138" t="str">
            <v>current year_11</v>
          </cell>
        </row>
        <row r="139">
          <cell r="A139" t="str">
            <v>5_15</v>
          </cell>
          <cell r="B139">
            <v>5</v>
          </cell>
          <cell r="C139">
            <v>15</v>
          </cell>
          <cell r="D139">
            <v>11</v>
          </cell>
          <cell r="E139" t="str">
            <v>current year</v>
          </cell>
          <cell r="F139" t="str">
            <v>current year_11</v>
          </cell>
        </row>
        <row r="140">
          <cell r="A140" t="str">
            <v>5_16</v>
          </cell>
          <cell r="B140">
            <v>5</v>
          </cell>
          <cell r="C140">
            <v>16</v>
          </cell>
          <cell r="D140">
            <v>11</v>
          </cell>
          <cell r="E140" t="str">
            <v>current year</v>
          </cell>
          <cell r="F140" t="str">
            <v>current year_11</v>
          </cell>
        </row>
        <row r="141">
          <cell r="A141" t="str">
            <v>5_17</v>
          </cell>
          <cell r="B141">
            <v>5</v>
          </cell>
          <cell r="C141">
            <v>17</v>
          </cell>
          <cell r="D141">
            <v>11</v>
          </cell>
          <cell r="E141" t="str">
            <v>current year</v>
          </cell>
          <cell r="F141" t="str">
            <v>current year_11</v>
          </cell>
        </row>
        <row r="142">
          <cell r="A142" t="str">
            <v>5_18</v>
          </cell>
          <cell r="B142">
            <v>5</v>
          </cell>
          <cell r="C142">
            <v>18</v>
          </cell>
          <cell r="D142">
            <v>11</v>
          </cell>
          <cell r="E142" t="str">
            <v>current year</v>
          </cell>
          <cell r="F142" t="str">
            <v>current year_11</v>
          </cell>
        </row>
        <row r="143">
          <cell r="A143" t="str">
            <v>5_19</v>
          </cell>
          <cell r="B143">
            <v>5</v>
          </cell>
          <cell r="C143">
            <v>19</v>
          </cell>
          <cell r="D143">
            <v>11</v>
          </cell>
          <cell r="E143" t="str">
            <v>current year</v>
          </cell>
          <cell r="F143" t="str">
            <v>current year_11</v>
          </cell>
        </row>
        <row r="144">
          <cell r="A144" t="str">
            <v>5_20</v>
          </cell>
          <cell r="B144">
            <v>5</v>
          </cell>
          <cell r="C144">
            <v>20</v>
          </cell>
          <cell r="D144">
            <v>11</v>
          </cell>
          <cell r="E144" t="str">
            <v>current year</v>
          </cell>
          <cell r="F144" t="str">
            <v>current year_11</v>
          </cell>
        </row>
        <row r="145">
          <cell r="A145" t="str">
            <v>5_21</v>
          </cell>
          <cell r="B145">
            <v>5</v>
          </cell>
          <cell r="C145">
            <v>21</v>
          </cell>
          <cell r="D145">
            <v>11</v>
          </cell>
          <cell r="E145" t="str">
            <v>current year</v>
          </cell>
          <cell r="F145" t="str">
            <v>current year_11</v>
          </cell>
        </row>
        <row r="146">
          <cell r="A146" t="str">
            <v>5_22</v>
          </cell>
          <cell r="B146">
            <v>5</v>
          </cell>
          <cell r="C146">
            <v>22</v>
          </cell>
          <cell r="D146">
            <v>11</v>
          </cell>
          <cell r="E146" t="str">
            <v>current year</v>
          </cell>
          <cell r="F146" t="str">
            <v>current year_11</v>
          </cell>
        </row>
        <row r="147">
          <cell r="A147" t="str">
            <v>5_23</v>
          </cell>
          <cell r="B147">
            <v>5</v>
          </cell>
          <cell r="C147">
            <v>23</v>
          </cell>
          <cell r="D147">
            <v>11</v>
          </cell>
          <cell r="E147" t="str">
            <v>current year</v>
          </cell>
          <cell r="F147" t="str">
            <v>current year_11</v>
          </cell>
        </row>
        <row r="148">
          <cell r="A148" t="str">
            <v>5_24</v>
          </cell>
          <cell r="B148">
            <v>5</v>
          </cell>
          <cell r="C148">
            <v>24</v>
          </cell>
          <cell r="D148">
            <v>11</v>
          </cell>
          <cell r="E148" t="str">
            <v>current year</v>
          </cell>
          <cell r="F148" t="str">
            <v>current year_11</v>
          </cell>
        </row>
        <row r="149">
          <cell r="A149" t="str">
            <v>5_25</v>
          </cell>
          <cell r="B149">
            <v>5</v>
          </cell>
          <cell r="C149">
            <v>25</v>
          </cell>
          <cell r="D149">
            <v>11</v>
          </cell>
          <cell r="E149" t="str">
            <v>current year</v>
          </cell>
          <cell r="F149" t="str">
            <v>current year_11</v>
          </cell>
        </row>
        <row r="150">
          <cell r="A150" t="str">
            <v>5_26</v>
          </cell>
          <cell r="B150">
            <v>5</v>
          </cell>
          <cell r="C150">
            <v>26</v>
          </cell>
          <cell r="D150">
            <v>11</v>
          </cell>
          <cell r="E150" t="str">
            <v>current year</v>
          </cell>
          <cell r="F150" t="str">
            <v>current year_11</v>
          </cell>
        </row>
        <row r="151">
          <cell r="A151" t="str">
            <v>5_27</v>
          </cell>
          <cell r="B151">
            <v>5</v>
          </cell>
          <cell r="C151">
            <v>27</v>
          </cell>
          <cell r="D151">
            <v>11</v>
          </cell>
          <cell r="E151" t="str">
            <v>current year</v>
          </cell>
          <cell r="F151" t="str">
            <v>current year_11</v>
          </cell>
        </row>
        <row r="152">
          <cell r="A152" t="str">
            <v>5_28</v>
          </cell>
          <cell r="B152">
            <v>5</v>
          </cell>
          <cell r="C152">
            <v>28</v>
          </cell>
          <cell r="D152">
            <v>11</v>
          </cell>
          <cell r="E152" t="str">
            <v>current year</v>
          </cell>
          <cell r="F152" t="str">
            <v>current year_11</v>
          </cell>
        </row>
        <row r="153">
          <cell r="A153" t="str">
            <v>5_29</v>
          </cell>
          <cell r="B153">
            <v>5</v>
          </cell>
          <cell r="C153">
            <v>29</v>
          </cell>
          <cell r="D153">
            <v>11</v>
          </cell>
          <cell r="E153" t="str">
            <v>current year</v>
          </cell>
          <cell r="F153" t="str">
            <v>current year_11</v>
          </cell>
        </row>
        <row r="154">
          <cell r="A154" t="str">
            <v>5_30</v>
          </cell>
          <cell r="B154">
            <v>5</v>
          </cell>
          <cell r="C154">
            <v>30</v>
          </cell>
          <cell r="D154">
            <v>11</v>
          </cell>
          <cell r="E154" t="str">
            <v>current year</v>
          </cell>
          <cell r="F154" t="str">
            <v>current year_11</v>
          </cell>
        </row>
        <row r="155">
          <cell r="A155" t="str">
            <v>5_31</v>
          </cell>
          <cell r="B155">
            <v>5</v>
          </cell>
          <cell r="C155">
            <v>31</v>
          </cell>
          <cell r="D155">
            <v>11</v>
          </cell>
          <cell r="E155" t="str">
            <v>current year</v>
          </cell>
          <cell r="F155" t="str">
            <v>current year_11</v>
          </cell>
        </row>
        <row r="156">
          <cell r="A156" t="str">
            <v>6_1</v>
          </cell>
          <cell r="B156">
            <v>6</v>
          </cell>
          <cell r="C156">
            <v>1</v>
          </cell>
          <cell r="D156">
            <v>11</v>
          </cell>
          <cell r="E156" t="str">
            <v>current year</v>
          </cell>
          <cell r="F156" t="str">
            <v>current year_11</v>
          </cell>
        </row>
        <row r="157">
          <cell r="A157" t="str">
            <v>6_2</v>
          </cell>
          <cell r="B157">
            <v>6</v>
          </cell>
          <cell r="C157">
            <v>2</v>
          </cell>
          <cell r="D157">
            <v>11</v>
          </cell>
          <cell r="E157" t="str">
            <v>current year</v>
          </cell>
          <cell r="F157" t="str">
            <v>current year_11</v>
          </cell>
        </row>
        <row r="158">
          <cell r="A158" t="str">
            <v>6_3</v>
          </cell>
          <cell r="B158">
            <v>6</v>
          </cell>
          <cell r="C158">
            <v>3</v>
          </cell>
          <cell r="D158">
            <v>11</v>
          </cell>
          <cell r="E158" t="str">
            <v>current year</v>
          </cell>
          <cell r="F158" t="str">
            <v>current year_11</v>
          </cell>
        </row>
        <row r="159">
          <cell r="A159" t="str">
            <v>6_4</v>
          </cell>
          <cell r="B159">
            <v>6</v>
          </cell>
          <cell r="C159">
            <v>4</v>
          </cell>
          <cell r="D159">
            <v>11</v>
          </cell>
          <cell r="E159" t="str">
            <v>current year</v>
          </cell>
          <cell r="F159" t="str">
            <v>current year_11</v>
          </cell>
        </row>
        <row r="160">
          <cell r="A160" t="str">
            <v>6_5</v>
          </cell>
          <cell r="B160">
            <v>6</v>
          </cell>
          <cell r="C160">
            <v>5</v>
          </cell>
          <cell r="D160">
            <v>11</v>
          </cell>
          <cell r="E160" t="str">
            <v>current year</v>
          </cell>
          <cell r="F160" t="str">
            <v>current year_11</v>
          </cell>
        </row>
        <row r="161">
          <cell r="A161" t="str">
            <v>6_6</v>
          </cell>
          <cell r="B161">
            <v>6</v>
          </cell>
          <cell r="C161">
            <v>6</v>
          </cell>
          <cell r="D161">
            <v>11</v>
          </cell>
          <cell r="E161" t="str">
            <v>current year</v>
          </cell>
          <cell r="F161" t="str">
            <v>current year_11</v>
          </cell>
        </row>
        <row r="162">
          <cell r="A162" t="str">
            <v>6_7</v>
          </cell>
          <cell r="B162">
            <v>6</v>
          </cell>
          <cell r="C162">
            <v>7</v>
          </cell>
          <cell r="D162">
            <v>11</v>
          </cell>
          <cell r="E162" t="str">
            <v>current year</v>
          </cell>
          <cell r="F162" t="str">
            <v>current year_11</v>
          </cell>
        </row>
        <row r="163">
          <cell r="A163" t="str">
            <v>6_8</v>
          </cell>
          <cell r="B163">
            <v>6</v>
          </cell>
          <cell r="C163">
            <v>8</v>
          </cell>
          <cell r="D163">
            <v>11</v>
          </cell>
          <cell r="E163" t="str">
            <v>current year</v>
          </cell>
          <cell r="F163" t="str">
            <v>current year_11</v>
          </cell>
        </row>
        <row r="164">
          <cell r="A164" t="str">
            <v>6_9</v>
          </cell>
          <cell r="B164">
            <v>6</v>
          </cell>
          <cell r="C164">
            <v>9</v>
          </cell>
          <cell r="D164">
            <v>11</v>
          </cell>
          <cell r="E164" t="str">
            <v>current year</v>
          </cell>
          <cell r="F164" t="str">
            <v>current year_11</v>
          </cell>
        </row>
        <row r="165">
          <cell r="A165" t="str">
            <v>6_10</v>
          </cell>
          <cell r="B165">
            <v>6</v>
          </cell>
          <cell r="C165">
            <v>10</v>
          </cell>
          <cell r="D165">
            <v>11</v>
          </cell>
          <cell r="E165" t="str">
            <v>current year</v>
          </cell>
          <cell r="F165" t="str">
            <v>current year_11</v>
          </cell>
        </row>
        <row r="166">
          <cell r="A166" t="str">
            <v>6_11</v>
          </cell>
          <cell r="B166">
            <v>6</v>
          </cell>
          <cell r="C166">
            <v>11</v>
          </cell>
          <cell r="D166">
            <v>11</v>
          </cell>
          <cell r="E166" t="str">
            <v>current year</v>
          </cell>
          <cell r="F166" t="str">
            <v>current year_11</v>
          </cell>
        </row>
        <row r="167">
          <cell r="A167" t="str">
            <v>6_12</v>
          </cell>
          <cell r="B167">
            <v>6</v>
          </cell>
          <cell r="C167">
            <v>12</v>
          </cell>
          <cell r="D167">
            <v>11</v>
          </cell>
          <cell r="E167" t="str">
            <v>current year</v>
          </cell>
          <cell r="F167" t="str">
            <v>current year_11</v>
          </cell>
        </row>
        <row r="168">
          <cell r="A168" t="str">
            <v>6_13</v>
          </cell>
          <cell r="B168">
            <v>6</v>
          </cell>
          <cell r="C168">
            <v>13</v>
          </cell>
          <cell r="D168">
            <v>11</v>
          </cell>
          <cell r="E168" t="str">
            <v>current year</v>
          </cell>
          <cell r="F168" t="str">
            <v>current year_11</v>
          </cell>
        </row>
        <row r="169">
          <cell r="A169" t="str">
            <v>6_14</v>
          </cell>
          <cell r="B169">
            <v>6</v>
          </cell>
          <cell r="C169">
            <v>14</v>
          </cell>
          <cell r="D169">
            <v>11</v>
          </cell>
          <cell r="E169" t="str">
            <v>current year</v>
          </cell>
          <cell r="F169" t="str">
            <v>current year_11</v>
          </cell>
        </row>
        <row r="170">
          <cell r="A170" t="str">
            <v>6_15</v>
          </cell>
          <cell r="B170">
            <v>6</v>
          </cell>
          <cell r="C170">
            <v>15</v>
          </cell>
          <cell r="D170">
            <v>11</v>
          </cell>
          <cell r="E170" t="str">
            <v>current year</v>
          </cell>
          <cell r="F170" t="str">
            <v>current year_11</v>
          </cell>
        </row>
        <row r="171">
          <cell r="A171" t="str">
            <v>6_16</v>
          </cell>
          <cell r="B171">
            <v>6</v>
          </cell>
          <cell r="C171">
            <v>16</v>
          </cell>
          <cell r="D171">
            <v>11</v>
          </cell>
          <cell r="E171" t="str">
            <v>current year</v>
          </cell>
          <cell r="F171" t="str">
            <v>current year_11</v>
          </cell>
        </row>
        <row r="172">
          <cell r="A172" t="str">
            <v>6_17</v>
          </cell>
          <cell r="B172">
            <v>6</v>
          </cell>
          <cell r="C172">
            <v>17</v>
          </cell>
          <cell r="D172">
            <v>11</v>
          </cell>
          <cell r="E172" t="str">
            <v>current year</v>
          </cell>
          <cell r="F172" t="str">
            <v>current year_11</v>
          </cell>
        </row>
        <row r="173">
          <cell r="A173" t="str">
            <v>6_18</v>
          </cell>
          <cell r="B173">
            <v>6</v>
          </cell>
          <cell r="C173">
            <v>18</v>
          </cell>
          <cell r="D173">
            <v>11</v>
          </cell>
          <cell r="E173" t="str">
            <v>current year</v>
          </cell>
          <cell r="F173" t="str">
            <v>current year_11</v>
          </cell>
        </row>
        <row r="174">
          <cell r="A174" t="str">
            <v>6_19</v>
          </cell>
          <cell r="B174">
            <v>6</v>
          </cell>
          <cell r="C174">
            <v>19</v>
          </cell>
          <cell r="D174">
            <v>11</v>
          </cell>
          <cell r="E174" t="str">
            <v>current year</v>
          </cell>
          <cell r="F174" t="str">
            <v>current year_11</v>
          </cell>
        </row>
        <row r="175">
          <cell r="A175" t="str">
            <v>6_20</v>
          </cell>
          <cell r="B175">
            <v>6</v>
          </cell>
          <cell r="C175">
            <v>20</v>
          </cell>
          <cell r="D175">
            <v>11</v>
          </cell>
          <cell r="E175" t="str">
            <v>current year</v>
          </cell>
          <cell r="F175" t="str">
            <v>current year_11</v>
          </cell>
        </row>
        <row r="176">
          <cell r="A176" t="str">
            <v>6_21</v>
          </cell>
          <cell r="B176">
            <v>6</v>
          </cell>
          <cell r="C176">
            <v>21</v>
          </cell>
          <cell r="D176">
            <v>11</v>
          </cell>
          <cell r="E176" t="str">
            <v>current year</v>
          </cell>
          <cell r="F176" t="str">
            <v>current year_11</v>
          </cell>
        </row>
        <row r="177">
          <cell r="A177" t="str">
            <v>6_22</v>
          </cell>
          <cell r="B177">
            <v>6</v>
          </cell>
          <cell r="C177">
            <v>22</v>
          </cell>
          <cell r="D177">
            <v>11</v>
          </cell>
          <cell r="E177" t="str">
            <v>current year</v>
          </cell>
          <cell r="F177" t="str">
            <v>current year_11</v>
          </cell>
        </row>
        <row r="178">
          <cell r="A178" t="str">
            <v>6_23</v>
          </cell>
          <cell r="B178">
            <v>6</v>
          </cell>
          <cell r="C178">
            <v>23</v>
          </cell>
          <cell r="D178">
            <v>11</v>
          </cell>
          <cell r="E178" t="str">
            <v>current year</v>
          </cell>
          <cell r="F178" t="str">
            <v>current year_11</v>
          </cell>
        </row>
        <row r="179">
          <cell r="A179" t="str">
            <v>6_24</v>
          </cell>
          <cell r="B179">
            <v>6</v>
          </cell>
          <cell r="C179">
            <v>24</v>
          </cell>
          <cell r="D179">
            <v>11</v>
          </cell>
          <cell r="E179" t="str">
            <v>current year</v>
          </cell>
          <cell r="F179" t="str">
            <v>current year_11</v>
          </cell>
        </row>
        <row r="180">
          <cell r="A180" t="str">
            <v>6_25</v>
          </cell>
          <cell r="B180">
            <v>6</v>
          </cell>
          <cell r="C180">
            <v>25</v>
          </cell>
          <cell r="D180">
            <v>11</v>
          </cell>
          <cell r="E180" t="str">
            <v>current year</v>
          </cell>
          <cell r="F180" t="str">
            <v>current year_11</v>
          </cell>
        </row>
        <row r="181">
          <cell r="A181" t="str">
            <v>6_26</v>
          </cell>
          <cell r="B181">
            <v>6</v>
          </cell>
          <cell r="C181">
            <v>26</v>
          </cell>
          <cell r="D181">
            <v>11</v>
          </cell>
          <cell r="E181" t="str">
            <v>current year</v>
          </cell>
          <cell r="F181" t="str">
            <v>current year_11</v>
          </cell>
        </row>
        <row r="182">
          <cell r="A182" t="str">
            <v>6_27</v>
          </cell>
          <cell r="B182">
            <v>6</v>
          </cell>
          <cell r="C182">
            <v>27</v>
          </cell>
          <cell r="D182">
            <v>11</v>
          </cell>
          <cell r="E182" t="str">
            <v>current year</v>
          </cell>
          <cell r="F182" t="str">
            <v>current year_11</v>
          </cell>
        </row>
        <row r="183">
          <cell r="A183" t="str">
            <v>6_28</v>
          </cell>
          <cell r="B183">
            <v>6</v>
          </cell>
          <cell r="C183">
            <v>28</v>
          </cell>
          <cell r="D183">
            <v>11</v>
          </cell>
          <cell r="E183" t="str">
            <v>current year</v>
          </cell>
          <cell r="F183" t="str">
            <v>current year_11</v>
          </cell>
        </row>
        <row r="184">
          <cell r="A184" t="str">
            <v>6_29</v>
          </cell>
          <cell r="B184">
            <v>6</v>
          </cell>
          <cell r="C184">
            <v>29</v>
          </cell>
          <cell r="D184">
            <v>11</v>
          </cell>
          <cell r="E184" t="str">
            <v>current year</v>
          </cell>
          <cell r="F184" t="str">
            <v>current year_11</v>
          </cell>
        </row>
        <row r="185">
          <cell r="A185" t="str">
            <v>6_30</v>
          </cell>
          <cell r="B185">
            <v>6</v>
          </cell>
          <cell r="C185">
            <v>30</v>
          </cell>
          <cell r="D185">
            <v>11</v>
          </cell>
          <cell r="E185" t="str">
            <v>current year</v>
          </cell>
          <cell r="F185" t="str">
            <v>current year_11</v>
          </cell>
        </row>
        <row r="186">
          <cell r="A186" t="str">
            <v>7_1</v>
          </cell>
          <cell r="B186">
            <v>7</v>
          </cell>
          <cell r="C186">
            <v>1</v>
          </cell>
          <cell r="D186">
            <v>11</v>
          </cell>
          <cell r="E186" t="str">
            <v>current year</v>
          </cell>
          <cell r="F186" t="str">
            <v>current year_11</v>
          </cell>
        </row>
        <row r="187">
          <cell r="A187" t="str">
            <v>7_2</v>
          </cell>
          <cell r="B187">
            <v>7</v>
          </cell>
          <cell r="C187">
            <v>2</v>
          </cell>
          <cell r="D187">
            <v>11</v>
          </cell>
          <cell r="E187" t="str">
            <v>current year</v>
          </cell>
          <cell r="F187" t="str">
            <v>current year_11</v>
          </cell>
        </row>
        <row r="188">
          <cell r="A188" t="str">
            <v>7_3</v>
          </cell>
          <cell r="B188">
            <v>7</v>
          </cell>
          <cell r="C188">
            <v>3</v>
          </cell>
          <cell r="D188">
            <v>11</v>
          </cell>
          <cell r="E188" t="str">
            <v>current year</v>
          </cell>
          <cell r="F188" t="str">
            <v>current year_11</v>
          </cell>
        </row>
        <row r="189">
          <cell r="A189" t="str">
            <v>7_4</v>
          </cell>
          <cell r="B189">
            <v>7</v>
          </cell>
          <cell r="C189">
            <v>4</v>
          </cell>
          <cell r="D189">
            <v>11</v>
          </cell>
          <cell r="E189" t="str">
            <v>current year</v>
          </cell>
          <cell r="F189" t="str">
            <v>current year_11</v>
          </cell>
        </row>
        <row r="190">
          <cell r="A190" t="str">
            <v>7_5</v>
          </cell>
          <cell r="B190">
            <v>7</v>
          </cell>
          <cell r="C190">
            <v>5</v>
          </cell>
          <cell r="D190">
            <v>11</v>
          </cell>
          <cell r="E190" t="str">
            <v>current year</v>
          </cell>
          <cell r="F190" t="str">
            <v>current year_11</v>
          </cell>
        </row>
        <row r="191">
          <cell r="A191" t="str">
            <v>7_6</v>
          </cell>
          <cell r="B191">
            <v>7</v>
          </cell>
          <cell r="C191">
            <v>6</v>
          </cell>
          <cell r="D191">
            <v>11</v>
          </cell>
          <cell r="E191" t="str">
            <v>current year</v>
          </cell>
          <cell r="F191" t="str">
            <v>current year_11</v>
          </cell>
        </row>
        <row r="192">
          <cell r="A192" t="str">
            <v>7_7</v>
          </cell>
          <cell r="B192">
            <v>7</v>
          </cell>
          <cell r="C192">
            <v>7</v>
          </cell>
          <cell r="D192">
            <v>11</v>
          </cell>
          <cell r="E192" t="str">
            <v>current year</v>
          </cell>
          <cell r="F192" t="str">
            <v>current year_11</v>
          </cell>
        </row>
        <row r="193">
          <cell r="A193" t="str">
            <v>7_8</v>
          </cell>
          <cell r="B193">
            <v>7</v>
          </cell>
          <cell r="C193">
            <v>8</v>
          </cell>
          <cell r="D193">
            <v>11</v>
          </cell>
          <cell r="E193" t="str">
            <v>current year</v>
          </cell>
          <cell r="F193" t="str">
            <v>current year_11</v>
          </cell>
        </row>
        <row r="194">
          <cell r="A194" t="str">
            <v>7_9</v>
          </cell>
          <cell r="B194">
            <v>7</v>
          </cell>
          <cell r="C194">
            <v>9</v>
          </cell>
          <cell r="D194">
            <v>11</v>
          </cell>
          <cell r="E194" t="str">
            <v>current year</v>
          </cell>
          <cell r="F194" t="str">
            <v>current year_11</v>
          </cell>
        </row>
        <row r="195">
          <cell r="A195" t="str">
            <v>7_10</v>
          </cell>
          <cell r="B195">
            <v>7</v>
          </cell>
          <cell r="C195">
            <v>10</v>
          </cell>
          <cell r="D195">
            <v>11</v>
          </cell>
          <cell r="E195" t="str">
            <v>current year</v>
          </cell>
          <cell r="F195" t="str">
            <v>current year_11</v>
          </cell>
        </row>
        <row r="196">
          <cell r="A196" t="str">
            <v>7_11</v>
          </cell>
          <cell r="B196">
            <v>7</v>
          </cell>
          <cell r="C196">
            <v>11</v>
          </cell>
          <cell r="D196">
            <v>11</v>
          </cell>
          <cell r="E196" t="str">
            <v>current year</v>
          </cell>
          <cell r="F196" t="str">
            <v>current year_11</v>
          </cell>
        </row>
        <row r="197">
          <cell r="A197" t="str">
            <v>7_12</v>
          </cell>
          <cell r="B197">
            <v>7</v>
          </cell>
          <cell r="C197">
            <v>12</v>
          </cell>
          <cell r="D197">
            <v>11</v>
          </cell>
          <cell r="E197" t="str">
            <v>current year</v>
          </cell>
          <cell r="F197" t="str">
            <v>current year_11</v>
          </cell>
        </row>
        <row r="198">
          <cell r="A198" t="str">
            <v>7_13</v>
          </cell>
          <cell r="B198">
            <v>7</v>
          </cell>
          <cell r="C198">
            <v>13</v>
          </cell>
          <cell r="D198">
            <v>11</v>
          </cell>
          <cell r="E198" t="str">
            <v>current year</v>
          </cell>
          <cell r="F198" t="str">
            <v>current year_11</v>
          </cell>
        </row>
        <row r="199">
          <cell r="A199" t="str">
            <v>7_14</v>
          </cell>
          <cell r="B199">
            <v>7</v>
          </cell>
          <cell r="C199">
            <v>14</v>
          </cell>
          <cell r="D199">
            <v>11</v>
          </cell>
          <cell r="E199" t="str">
            <v>current year</v>
          </cell>
          <cell r="F199" t="str">
            <v>current year_11</v>
          </cell>
        </row>
        <row r="200">
          <cell r="A200" t="str">
            <v>7_15</v>
          </cell>
          <cell r="B200">
            <v>7</v>
          </cell>
          <cell r="C200">
            <v>15</v>
          </cell>
          <cell r="D200">
            <v>11</v>
          </cell>
          <cell r="E200" t="str">
            <v>current year</v>
          </cell>
          <cell r="F200" t="str">
            <v>current year_11</v>
          </cell>
        </row>
        <row r="201">
          <cell r="A201" t="str">
            <v>7_16</v>
          </cell>
          <cell r="B201">
            <v>7</v>
          </cell>
          <cell r="C201">
            <v>16</v>
          </cell>
          <cell r="D201">
            <v>11</v>
          </cell>
          <cell r="E201" t="str">
            <v>current year</v>
          </cell>
          <cell r="F201" t="str">
            <v>current year_11</v>
          </cell>
        </row>
        <row r="202">
          <cell r="A202" t="str">
            <v>7_17</v>
          </cell>
          <cell r="B202">
            <v>7</v>
          </cell>
          <cell r="C202">
            <v>17</v>
          </cell>
          <cell r="D202">
            <v>11</v>
          </cell>
          <cell r="E202" t="str">
            <v>current year</v>
          </cell>
          <cell r="F202" t="str">
            <v>current year_11</v>
          </cell>
        </row>
        <row r="203">
          <cell r="A203" t="str">
            <v>7_18</v>
          </cell>
          <cell r="B203">
            <v>7</v>
          </cell>
          <cell r="C203">
            <v>18</v>
          </cell>
          <cell r="D203">
            <v>11</v>
          </cell>
          <cell r="E203" t="str">
            <v>current year</v>
          </cell>
          <cell r="F203" t="str">
            <v>current year_11</v>
          </cell>
        </row>
        <row r="204">
          <cell r="A204" t="str">
            <v>7_19</v>
          </cell>
          <cell r="B204">
            <v>7</v>
          </cell>
          <cell r="C204">
            <v>19</v>
          </cell>
          <cell r="D204">
            <v>11</v>
          </cell>
          <cell r="E204" t="str">
            <v>current year</v>
          </cell>
          <cell r="F204" t="str">
            <v>current year_11</v>
          </cell>
        </row>
        <row r="205">
          <cell r="A205" t="str">
            <v>7_20</v>
          </cell>
          <cell r="B205">
            <v>7</v>
          </cell>
          <cell r="C205">
            <v>20</v>
          </cell>
          <cell r="D205">
            <v>11</v>
          </cell>
          <cell r="E205" t="str">
            <v>current year</v>
          </cell>
          <cell r="F205" t="str">
            <v>current year_11</v>
          </cell>
        </row>
        <row r="206">
          <cell r="A206" t="str">
            <v>7_21</v>
          </cell>
          <cell r="B206">
            <v>7</v>
          </cell>
          <cell r="C206">
            <v>21</v>
          </cell>
          <cell r="D206">
            <v>11</v>
          </cell>
          <cell r="E206" t="str">
            <v>current year</v>
          </cell>
          <cell r="F206" t="str">
            <v>current year_11</v>
          </cell>
        </row>
        <row r="207">
          <cell r="A207" t="str">
            <v>7_22</v>
          </cell>
          <cell r="B207">
            <v>7</v>
          </cell>
          <cell r="C207">
            <v>22</v>
          </cell>
          <cell r="D207">
            <v>11</v>
          </cell>
          <cell r="E207" t="str">
            <v>current year</v>
          </cell>
          <cell r="F207" t="str">
            <v>current year_11</v>
          </cell>
        </row>
        <row r="208">
          <cell r="A208" t="str">
            <v>7_23</v>
          </cell>
          <cell r="B208">
            <v>7</v>
          </cell>
          <cell r="C208">
            <v>23</v>
          </cell>
          <cell r="D208">
            <v>11</v>
          </cell>
          <cell r="E208" t="str">
            <v>current year</v>
          </cell>
          <cell r="F208" t="str">
            <v>current year_11</v>
          </cell>
        </row>
        <row r="209">
          <cell r="A209" t="str">
            <v>7_24</v>
          </cell>
          <cell r="B209">
            <v>7</v>
          </cell>
          <cell r="C209">
            <v>24</v>
          </cell>
          <cell r="D209">
            <v>11</v>
          </cell>
          <cell r="E209" t="str">
            <v>current year</v>
          </cell>
          <cell r="F209" t="str">
            <v>current year_11</v>
          </cell>
        </row>
        <row r="210">
          <cell r="A210" t="str">
            <v>7_25</v>
          </cell>
          <cell r="B210">
            <v>7</v>
          </cell>
          <cell r="C210">
            <v>25</v>
          </cell>
          <cell r="D210">
            <v>11</v>
          </cell>
          <cell r="E210" t="str">
            <v>current year</v>
          </cell>
          <cell r="F210" t="str">
            <v>current year_11</v>
          </cell>
        </row>
        <row r="211">
          <cell r="A211" t="str">
            <v>7_26</v>
          </cell>
          <cell r="B211">
            <v>7</v>
          </cell>
          <cell r="C211">
            <v>26</v>
          </cell>
          <cell r="D211">
            <v>11</v>
          </cell>
          <cell r="E211" t="str">
            <v>current year</v>
          </cell>
          <cell r="F211" t="str">
            <v>current year_11</v>
          </cell>
        </row>
        <row r="212">
          <cell r="A212" t="str">
            <v>7_27</v>
          </cell>
          <cell r="B212">
            <v>7</v>
          </cell>
          <cell r="C212">
            <v>27</v>
          </cell>
          <cell r="D212">
            <v>11</v>
          </cell>
          <cell r="E212" t="str">
            <v>current year</v>
          </cell>
          <cell r="F212" t="str">
            <v>current year_11</v>
          </cell>
        </row>
        <row r="213">
          <cell r="A213" t="str">
            <v>7_28</v>
          </cell>
          <cell r="B213">
            <v>7</v>
          </cell>
          <cell r="C213">
            <v>28</v>
          </cell>
          <cell r="D213">
            <v>11</v>
          </cell>
          <cell r="E213" t="str">
            <v>current year</v>
          </cell>
          <cell r="F213" t="str">
            <v>current year_11</v>
          </cell>
        </row>
        <row r="214">
          <cell r="A214" t="str">
            <v>7_29</v>
          </cell>
          <cell r="B214">
            <v>7</v>
          </cell>
          <cell r="C214">
            <v>29</v>
          </cell>
          <cell r="D214">
            <v>11</v>
          </cell>
          <cell r="E214" t="str">
            <v>current year</v>
          </cell>
          <cell r="F214" t="str">
            <v>current year_11</v>
          </cell>
        </row>
        <row r="215">
          <cell r="A215" t="str">
            <v>7_30</v>
          </cell>
          <cell r="B215">
            <v>7</v>
          </cell>
          <cell r="C215">
            <v>30</v>
          </cell>
          <cell r="D215">
            <v>11</v>
          </cell>
          <cell r="E215" t="str">
            <v>current year</v>
          </cell>
          <cell r="F215" t="str">
            <v>current year_11</v>
          </cell>
        </row>
        <row r="216">
          <cell r="A216" t="str">
            <v>7_31</v>
          </cell>
          <cell r="B216">
            <v>7</v>
          </cell>
          <cell r="C216">
            <v>31</v>
          </cell>
          <cell r="D216">
            <v>11</v>
          </cell>
          <cell r="E216" t="str">
            <v>current year</v>
          </cell>
          <cell r="F216" t="str">
            <v>current year_11</v>
          </cell>
        </row>
        <row r="217">
          <cell r="A217" t="str">
            <v>8_1</v>
          </cell>
          <cell r="B217">
            <v>8</v>
          </cell>
          <cell r="C217">
            <v>1</v>
          </cell>
          <cell r="D217">
            <v>11</v>
          </cell>
          <cell r="E217" t="str">
            <v>current year</v>
          </cell>
          <cell r="F217" t="str">
            <v>current year_11</v>
          </cell>
        </row>
        <row r="218">
          <cell r="A218" t="str">
            <v>8_2</v>
          </cell>
          <cell r="B218">
            <v>8</v>
          </cell>
          <cell r="C218">
            <v>2</v>
          </cell>
          <cell r="D218">
            <v>11</v>
          </cell>
          <cell r="E218" t="str">
            <v>current year</v>
          </cell>
          <cell r="F218" t="str">
            <v>current year_11</v>
          </cell>
        </row>
        <row r="219">
          <cell r="A219" t="str">
            <v>8_3</v>
          </cell>
          <cell r="B219">
            <v>8</v>
          </cell>
          <cell r="C219">
            <v>3</v>
          </cell>
          <cell r="D219">
            <v>11</v>
          </cell>
          <cell r="E219" t="str">
            <v>current year</v>
          </cell>
          <cell r="F219" t="str">
            <v>current year_11</v>
          </cell>
        </row>
        <row r="220">
          <cell r="A220" t="str">
            <v>8_4</v>
          </cell>
          <cell r="B220">
            <v>8</v>
          </cell>
          <cell r="C220">
            <v>4</v>
          </cell>
          <cell r="D220">
            <v>11</v>
          </cell>
          <cell r="E220" t="str">
            <v>current year</v>
          </cell>
          <cell r="F220" t="str">
            <v>current year_11</v>
          </cell>
        </row>
        <row r="221">
          <cell r="A221" t="str">
            <v>8_5</v>
          </cell>
          <cell r="B221">
            <v>8</v>
          </cell>
          <cell r="C221">
            <v>5</v>
          </cell>
          <cell r="D221">
            <v>11</v>
          </cell>
          <cell r="E221" t="str">
            <v>current year</v>
          </cell>
          <cell r="F221" t="str">
            <v>current year_11</v>
          </cell>
        </row>
        <row r="222">
          <cell r="A222" t="str">
            <v>8_6</v>
          </cell>
          <cell r="B222">
            <v>8</v>
          </cell>
          <cell r="C222">
            <v>6</v>
          </cell>
          <cell r="D222">
            <v>11</v>
          </cell>
          <cell r="E222" t="str">
            <v>current year</v>
          </cell>
          <cell r="F222" t="str">
            <v>current year_11</v>
          </cell>
        </row>
        <row r="223">
          <cell r="A223" t="str">
            <v>8_7</v>
          </cell>
          <cell r="B223">
            <v>8</v>
          </cell>
          <cell r="C223">
            <v>7</v>
          </cell>
          <cell r="D223">
            <v>11</v>
          </cell>
          <cell r="E223" t="str">
            <v>current year</v>
          </cell>
          <cell r="F223" t="str">
            <v>current year_11</v>
          </cell>
        </row>
        <row r="224">
          <cell r="A224" t="str">
            <v>8_8</v>
          </cell>
          <cell r="B224">
            <v>8</v>
          </cell>
          <cell r="C224">
            <v>8</v>
          </cell>
          <cell r="D224">
            <v>11</v>
          </cell>
          <cell r="E224" t="str">
            <v>current year</v>
          </cell>
          <cell r="F224" t="str">
            <v>current year_11</v>
          </cell>
        </row>
        <row r="225">
          <cell r="A225" t="str">
            <v>8_9</v>
          </cell>
          <cell r="B225">
            <v>8</v>
          </cell>
          <cell r="C225">
            <v>9</v>
          </cell>
          <cell r="D225">
            <v>11</v>
          </cell>
          <cell r="E225" t="str">
            <v>current year</v>
          </cell>
          <cell r="F225" t="str">
            <v>current year_11</v>
          </cell>
        </row>
        <row r="226">
          <cell r="A226" t="str">
            <v>8_10</v>
          </cell>
          <cell r="B226">
            <v>8</v>
          </cell>
          <cell r="C226">
            <v>10</v>
          </cell>
          <cell r="D226">
            <v>11</v>
          </cell>
          <cell r="E226" t="str">
            <v>current year</v>
          </cell>
          <cell r="F226" t="str">
            <v>current year_11</v>
          </cell>
        </row>
        <row r="227">
          <cell r="A227" t="str">
            <v>8_11</v>
          </cell>
          <cell r="B227">
            <v>8</v>
          </cell>
          <cell r="C227">
            <v>11</v>
          </cell>
          <cell r="D227">
            <v>11</v>
          </cell>
          <cell r="E227" t="str">
            <v>current year</v>
          </cell>
          <cell r="F227" t="str">
            <v>current year_11</v>
          </cell>
        </row>
        <row r="228">
          <cell r="A228" t="str">
            <v>8_12</v>
          </cell>
          <cell r="B228">
            <v>8</v>
          </cell>
          <cell r="C228">
            <v>12</v>
          </cell>
          <cell r="D228">
            <v>11</v>
          </cell>
          <cell r="E228" t="str">
            <v>current year</v>
          </cell>
          <cell r="F228" t="str">
            <v>current year_11</v>
          </cell>
        </row>
        <row r="229">
          <cell r="A229" t="str">
            <v>8_13</v>
          </cell>
          <cell r="B229">
            <v>8</v>
          </cell>
          <cell r="C229">
            <v>13</v>
          </cell>
          <cell r="D229">
            <v>11</v>
          </cell>
          <cell r="E229" t="str">
            <v>current year</v>
          </cell>
          <cell r="F229" t="str">
            <v>current year_11</v>
          </cell>
        </row>
        <row r="230">
          <cell r="A230" t="str">
            <v>8_14</v>
          </cell>
          <cell r="B230">
            <v>8</v>
          </cell>
          <cell r="C230">
            <v>14</v>
          </cell>
          <cell r="D230">
            <v>11</v>
          </cell>
          <cell r="E230" t="str">
            <v>current year</v>
          </cell>
          <cell r="F230" t="str">
            <v>current year_11</v>
          </cell>
        </row>
        <row r="231">
          <cell r="A231" t="str">
            <v>8_15</v>
          </cell>
          <cell r="B231">
            <v>8</v>
          </cell>
          <cell r="C231">
            <v>15</v>
          </cell>
          <cell r="D231">
            <v>11</v>
          </cell>
          <cell r="E231" t="str">
            <v>current year</v>
          </cell>
          <cell r="F231" t="str">
            <v>current year_11</v>
          </cell>
        </row>
        <row r="232">
          <cell r="A232" t="str">
            <v>8_16</v>
          </cell>
          <cell r="B232">
            <v>8</v>
          </cell>
          <cell r="C232">
            <v>16</v>
          </cell>
          <cell r="D232">
            <v>11</v>
          </cell>
          <cell r="E232" t="str">
            <v>current year</v>
          </cell>
          <cell r="F232" t="str">
            <v>current year_11</v>
          </cell>
        </row>
        <row r="233">
          <cell r="A233" t="str">
            <v>8_17</v>
          </cell>
          <cell r="B233">
            <v>8</v>
          </cell>
          <cell r="C233">
            <v>17</v>
          </cell>
          <cell r="D233">
            <v>11</v>
          </cell>
          <cell r="E233" t="str">
            <v>current year</v>
          </cell>
          <cell r="F233" t="str">
            <v>current year_11</v>
          </cell>
        </row>
        <row r="234">
          <cell r="A234" t="str">
            <v>8_18</v>
          </cell>
          <cell r="B234">
            <v>8</v>
          </cell>
          <cell r="C234">
            <v>18</v>
          </cell>
          <cell r="D234">
            <v>11</v>
          </cell>
          <cell r="E234" t="str">
            <v>current year</v>
          </cell>
          <cell r="F234" t="str">
            <v>current year_11</v>
          </cell>
        </row>
        <row r="235">
          <cell r="A235" t="str">
            <v>8_19</v>
          </cell>
          <cell r="B235">
            <v>8</v>
          </cell>
          <cell r="C235">
            <v>19</v>
          </cell>
          <cell r="D235">
            <v>11</v>
          </cell>
          <cell r="E235" t="str">
            <v>current year</v>
          </cell>
          <cell r="F235" t="str">
            <v>current year_11</v>
          </cell>
        </row>
        <row r="236">
          <cell r="A236" t="str">
            <v>8_20</v>
          </cell>
          <cell r="B236">
            <v>8</v>
          </cell>
          <cell r="C236">
            <v>20</v>
          </cell>
          <cell r="D236">
            <v>11</v>
          </cell>
          <cell r="E236" t="str">
            <v>current year</v>
          </cell>
          <cell r="F236" t="str">
            <v>current year_11</v>
          </cell>
        </row>
        <row r="237">
          <cell r="A237" t="str">
            <v>8_21</v>
          </cell>
          <cell r="B237">
            <v>8</v>
          </cell>
          <cell r="C237">
            <v>21</v>
          </cell>
          <cell r="D237">
            <v>11</v>
          </cell>
          <cell r="E237" t="str">
            <v>current year</v>
          </cell>
          <cell r="F237" t="str">
            <v>current year_11</v>
          </cell>
        </row>
        <row r="238">
          <cell r="A238" t="str">
            <v>8_22</v>
          </cell>
          <cell r="B238">
            <v>8</v>
          </cell>
          <cell r="C238">
            <v>22</v>
          </cell>
          <cell r="D238">
            <v>11</v>
          </cell>
          <cell r="E238" t="str">
            <v>current year</v>
          </cell>
          <cell r="F238" t="str">
            <v>current year_11</v>
          </cell>
        </row>
        <row r="239">
          <cell r="A239" t="str">
            <v>8_23</v>
          </cell>
          <cell r="B239">
            <v>8</v>
          </cell>
          <cell r="C239">
            <v>23</v>
          </cell>
          <cell r="D239">
            <v>11</v>
          </cell>
          <cell r="E239" t="str">
            <v>current year</v>
          </cell>
          <cell r="F239" t="str">
            <v>current year_11</v>
          </cell>
        </row>
        <row r="240">
          <cell r="A240" t="str">
            <v>8_24</v>
          </cell>
          <cell r="B240">
            <v>8</v>
          </cell>
          <cell r="C240">
            <v>24</v>
          </cell>
          <cell r="D240">
            <v>11</v>
          </cell>
          <cell r="E240" t="str">
            <v>current year</v>
          </cell>
          <cell r="F240" t="str">
            <v>current year_11</v>
          </cell>
        </row>
        <row r="241">
          <cell r="A241" t="str">
            <v>8_25</v>
          </cell>
          <cell r="B241">
            <v>8</v>
          </cell>
          <cell r="C241">
            <v>25</v>
          </cell>
          <cell r="D241">
            <v>11</v>
          </cell>
          <cell r="E241" t="str">
            <v>current year</v>
          </cell>
          <cell r="F241" t="str">
            <v>current year_11</v>
          </cell>
        </row>
        <row r="242">
          <cell r="A242" t="str">
            <v>8_26</v>
          </cell>
          <cell r="B242">
            <v>8</v>
          </cell>
          <cell r="C242">
            <v>26</v>
          </cell>
          <cell r="D242">
            <v>11</v>
          </cell>
          <cell r="E242" t="str">
            <v>current year</v>
          </cell>
          <cell r="F242" t="str">
            <v>current year_11</v>
          </cell>
        </row>
        <row r="243">
          <cell r="A243" t="str">
            <v>8_27</v>
          </cell>
          <cell r="B243">
            <v>8</v>
          </cell>
          <cell r="C243">
            <v>27</v>
          </cell>
          <cell r="D243">
            <v>11</v>
          </cell>
          <cell r="E243" t="str">
            <v>current year</v>
          </cell>
          <cell r="F243" t="str">
            <v>current year_11</v>
          </cell>
        </row>
        <row r="244">
          <cell r="A244" t="str">
            <v>8_28</v>
          </cell>
          <cell r="B244">
            <v>8</v>
          </cell>
          <cell r="C244">
            <v>28</v>
          </cell>
          <cell r="D244">
            <v>11</v>
          </cell>
          <cell r="E244" t="str">
            <v>current year</v>
          </cell>
          <cell r="F244" t="str">
            <v>current year_11</v>
          </cell>
        </row>
        <row r="245">
          <cell r="A245" t="str">
            <v>8_29</v>
          </cell>
          <cell r="B245">
            <v>8</v>
          </cell>
          <cell r="C245">
            <v>29</v>
          </cell>
          <cell r="D245">
            <v>11</v>
          </cell>
          <cell r="E245" t="str">
            <v>current year</v>
          </cell>
          <cell r="F245" t="str">
            <v>current year_11</v>
          </cell>
        </row>
        <row r="246">
          <cell r="A246" t="str">
            <v>8_30</v>
          </cell>
          <cell r="B246">
            <v>8</v>
          </cell>
          <cell r="C246">
            <v>30</v>
          </cell>
          <cell r="D246">
            <v>11</v>
          </cell>
          <cell r="E246" t="str">
            <v>current year</v>
          </cell>
          <cell r="F246" t="str">
            <v>current year_11</v>
          </cell>
        </row>
        <row r="247">
          <cell r="A247" t="str">
            <v>8_31</v>
          </cell>
          <cell r="B247">
            <v>8</v>
          </cell>
          <cell r="C247">
            <v>31</v>
          </cell>
          <cell r="D247">
            <v>11</v>
          </cell>
          <cell r="E247" t="str">
            <v>current year</v>
          </cell>
          <cell r="F247" t="str">
            <v>current year_11</v>
          </cell>
        </row>
        <row r="248">
          <cell r="A248" t="str">
            <v>9_1</v>
          </cell>
          <cell r="B248">
            <v>9</v>
          </cell>
          <cell r="C248">
            <v>1</v>
          </cell>
          <cell r="D248">
            <v>11</v>
          </cell>
          <cell r="E248" t="str">
            <v>current year</v>
          </cell>
          <cell r="F248" t="str">
            <v>current year_11</v>
          </cell>
        </row>
        <row r="249">
          <cell r="A249" t="str">
            <v>9_2</v>
          </cell>
          <cell r="B249">
            <v>9</v>
          </cell>
          <cell r="C249">
            <v>2</v>
          </cell>
          <cell r="D249">
            <v>11</v>
          </cell>
          <cell r="E249" t="str">
            <v>current year</v>
          </cell>
          <cell r="F249" t="str">
            <v>current year_11</v>
          </cell>
        </row>
        <row r="250">
          <cell r="A250" t="str">
            <v>9_3</v>
          </cell>
          <cell r="B250">
            <v>9</v>
          </cell>
          <cell r="C250">
            <v>3</v>
          </cell>
          <cell r="D250">
            <v>11</v>
          </cell>
          <cell r="E250" t="str">
            <v>current year</v>
          </cell>
          <cell r="F250" t="str">
            <v>current year_11</v>
          </cell>
        </row>
        <row r="251">
          <cell r="A251" t="str">
            <v>9_4</v>
          </cell>
          <cell r="B251">
            <v>9</v>
          </cell>
          <cell r="C251">
            <v>4</v>
          </cell>
          <cell r="D251">
            <v>11</v>
          </cell>
          <cell r="E251" t="str">
            <v>current year</v>
          </cell>
          <cell r="F251" t="str">
            <v>current year_11</v>
          </cell>
        </row>
        <row r="252">
          <cell r="A252" t="str">
            <v>9_5</v>
          </cell>
          <cell r="B252">
            <v>9</v>
          </cell>
          <cell r="C252">
            <v>5</v>
          </cell>
          <cell r="D252">
            <v>11</v>
          </cell>
          <cell r="E252" t="str">
            <v>current year</v>
          </cell>
          <cell r="F252" t="str">
            <v>current year_11</v>
          </cell>
        </row>
        <row r="253">
          <cell r="A253" t="str">
            <v>9_6</v>
          </cell>
          <cell r="B253">
            <v>9</v>
          </cell>
          <cell r="C253">
            <v>6</v>
          </cell>
          <cell r="D253">
            <v>11</v>
          </cell>
          <cell r="E253" t="str">
            <v>current year</v>
          </cell>
          <cell r="F253" t="str">
            <v>current year_11</v>
          </cell>
        </row>
        <row r="254">
          <cell r="A254" t="str">
            <v>9_7</v>
          </cell>
          <cell r="B254">
            <v>9</v>
          </cell>
          <cell r="C254">
            <v>7</v>
          </cell>
          <cell r="D254">
            <v>11</v>
          </cell>
          <cell r="E254" t="str">
            <v>current year</v>
          </cell>
          <cell r="F254" t="str">
            <v>current year_11</v>
          </cell>
        </row>
        <row r="255">
          <cell r="A255" t="str">
            <v>9_8</v>
          </cell>
          <cell r="B255">
            <v>9</v>
          </cell>
          <cell r="C255">
            <v>8</v>
          </cell>
          <cell r="D255">
            <v>11</v>
          </cell>
          <cell r="E255" t="str">
            <v>current year</v>
          </cell>
          <cell r="F255" t="str">
            <v>current year_11</v>
          </cell>
        </row>
        <row r="256">
          <cell r="A256" t="str">
            <v>9_9</v>
          </cell>
          <cell r="B256">
            <v>9</v>
          </cell>
          <cell r="C256">
            <v>9</v>
          </cell>
          <cell r="D256">
            <v>11</v>
          </cell>
          <cell r="E256" t="str">
            <v>current year</v>
          </cell>
          <cell r="F256" t="str">
            <v>current year_11</v>
          </cell>
        </row>
        <row r="257">
          <cell r="A257" t="str">
            <v>9_10</v>
          </cell>
          <cell r="B257">
            <v>9</v>
          </cell>
          <cell r="C257">
            <v>10</v>
          </cell>
          <cell r="D257">
            <v>11</v>
          </cell>
          <cell r="E257" t="str">
            <v>current year</v>
          </cell>
          <cell r="F257" t="str">
            <v>current year_11</v>
          </cell>
        </row>
        <row r="258">
          <cell r="A258" t="str">
            <v>9_11</v>
          </cell>
          <cell r="B258">
            <v>9</v>
          </cell>
          <cell r="C258">
            <v>11</v>
          </cell>
          <cell r="D258">
            <v>11</v>
          </cell>
          <cell r="E258" t="str">
            <v>current year</v>
          </cell>
          <cell r="F258" t="str">
            <v>current year_11</v>
          </cell>
        </row>
        <row r="259">
          <cell r="A259" t="str">
            <v>9_12</v>
          </cell>
          <cell r="B259">
            <v>9</v>
          </cell>
          <cell r="C259">
            <v>12</v>
          </cell>
          <cell r="D259">
            <v>11</v>
          </cell>
          <cell r="E259" t="str">
            <v>current year</v>
          </cell>
          <cell r="F259" t="str">
            <v>current year_11</v>
          </cell>
        </row>
        <row r="260">
          <cell r="A260" t="str">
            <v>9_13</v>
          </cell>
          <cell r="B260">
            <v>9</v>
          </cell>
          <cell r="C260">
            <v>13</v>
          </cell>
          <cell r="D260">
            <v>11</v>
          </cell>
          <cell r="E260" t="str">
            <v>current year</v>
          </cell>
          <cell r="F260" t="str">
            <v>current year_11</v>
          </cell>
        </row>
        <row r="261">
          <cell r="A261" t="str">
            <v>9_14</v>
          </cell>
          <cell r="B261">
            <v>9</v>
          </cell>
          <cell r="C261">
            <v>14</v>
          </cell>
          <cell r="D261">
            <v>11</v>
          </cell>
          <cell r="E261" t="str">
            <v>current year</v>
          </cell>
          <cell r="F261" t="str">
            <v>current year_11</v>
          </cell>
        </row>
        <row r="262">
          <cell r="A262" t="str">
            <v>9_15</v>
          </cell>
          <cell r="B262">
            <v>9</v>
          </cell>
          <cell r="C262">
            <v>15</v>
          </cell>
          <cell r="D262">
            <v>11</v>
          </cell>
          <cell r="E262" t="str">
            <v>current year</v>
          </cell>
          <cell r="F262" t="str">
            <v>current year_11</v>
          </cell>
        </row>
        <row r="263">
          <cell r="A263" t="str">
            <v>9_16</v>
          </cell>
          <cell r="B263">
            <v>9</v>
          </cell>
          <cell r="C263">
            <v>16</v>
          </cell>
          <cell r="D263">
            <v>11</v>
          </cell>
          <cell r="E263" t="str">
            <v>current year</v>
          </cell>
          <cell r="F263" t="str">
            <v>current year_11</v>
          </cell>
        </row>
        <row r="264">
          <cell r="A264" t="str">
            <v>9_17</v>
          </cell>
          <cell r="B264">
            <v>9</v>
          </cell>
          <cell r="C264">
            <v>17</v>
          </cell>
          <cell r="D264">
            <v>11</v>
          </cell>
          <cell r="E264" t="str">
            <v>current year</v>
          </cell>
          <cell r="F264" t="str">
            <v>current year_11</v>
          </cell>
        </row>
        <row r="265">
          <cell r="A265" t="str">
            <v>9_18</v>
          </cell>
          <cell r="B265">
            <v>9</v>
          </cell>
          <cell r="C265">
            <v>18</v>
          </cell>
          <cell r="D265">
            <v>11</v>
          </cell>
          <cell r="E265" t="str">
            <v>current year</v>
          </cell>
          <cell r="F265" t="str">
            <v>current year_11</v>
          </cell>
        </row>
        <row r="266">
          <cell r="A266" t="str">
            <v>9_19</v>
          </cell>
          <cell r="B266">
            <v>9</v>
          </cell>
          <cell r="C266">
            <v>19</v>
          </cell>
          <cell r="D266">
            <v>11</v>
          </cell>
          <cell r="E266" t="str">
            <v>current year</v>
          </cell>
          <cell r="F266" t="str">
            <v>current year_11</v>
          </cell>
        </row>
        <row r="267">
          <cell r="A267" t="str">
            <v>9_20</v>
          </cell>
          <cell r="B267">
            <v>9</v>
          </cell>
          <cell r="C267">
            <v>20</v>
          </cell>
          <cell r="D267">
            <v>11</v>
          </cell>
          <cell r="E267" t="str">
            <v>current year</v>
          </cell>
          <cell r="F267" t="str">
            <v>current year_11</v>
          </cell>
        </row>
        <row r="268">
          <cell r="A268" t="str">
            <v>9_21</v>
          </cell>
          <cell r="B268">
            <v>9</v>
          </cell>
          <cell r="C268">
            <v>21</v>
          </cell>
          <cell r="D268">
            <v>11</v>
          </cell>
          <cell r="E268" t="str">
            <v>current year</v>
          </cell>
          <cell r="F268" t="str">
            <v>current year_11</v>
          </cell>
        </row>
        <row r="269">
          <cell r="A269" t="str">
            <v>9_22</v>
          </cell>
          <cell r="B269">
            <v>9</v>
          </cell>
          <cell r="C269">
            <v>22</v>
          </cell>
          <cell r="D269">
            <v>11</v>
          </cell>
          <cell r="E269" t="str">
            <v>current year</v>
          </cell>
          <cell r="F269" t="str">
            <v>current year_11</v>
          </cell>
        </row>
        <row r="270">
          <cell r="A270" t="str">
            <v>9_23</v>
          </cell>
          <cell r="B270">
            <v>9</v>
          </cell>
          <cell r="C270">
            <v>23</v>
          </cell>
          <cell r="D270">
            <v>11</v>
          </cell>
          <cell r="E270" t="str">
            <v>current year</v>
          </cell>
          <cell r="F270" t="str">
            <v>current year_11</v>
          </cell>
        </row>
        <row r="271">
          <cell r="A271" t="str">
            <v>9_24</v>
          </cell>
          <cell r="B271">
            <v>9</v>
          </cell>
          <cell r="C271">
            <v>24</v>
          </cell>
          <cell r="D271">
            <v>11</v>
          </cell>
          <cell r="E271" t="str">
            <v>current year</v>
          </cell>
          <cell r="F271" t="str">
            <v>current year_11</v>
          </cell>
        </row>
        <row r="272">
          <cell r="A272" t="str">
            <v>9_25</v>
          </cell>
          <cell r="B272">
            <v>9</v>
          </cell>
          <cell r="C272">
            <v>25</v>
          </cell>
          <cell r="D272">
            <v>11</v>
          </cell>
          <cell r="E272" t="str">
            <v>current year</v>
          </cell>
          <cell r="F272" t="str">
            <v>current year_11</v>
          </cell>
        </row>
        <row r="273">
          <cell r="A273" t="str">
            <v>9_26</v>
          </cell>
          <cell r="B273">
            <v>9</v>
          </cell>
          <cell r="C273">
            <v>26</v>
          </cell>
          <cell r="D273">
            <v>11</v>
          </cell>
          <cell r="E273" t="str">
            <v>current year</v>
          </cell>
          <cell r="F273" t="str">
            <v>current year_11</v>
          </cell>
        </row>
        <row r="274">
          <cell r="A274" t="str">
            <v>9_27</v>
          </cell>
          <cell r="B274">
            <v>9</v>
          </cell>
          <cell r="C274">
            <v>27</v>
          </cell>
          <cell r="D274">
            <v>11</v>
          </cell>
          <cell r="E274" t="str">
            <v>current year</v>
          </cell>
          <cell r="F274" t="str">
            <v>current year_11</v>
          </cell>
        </row>
        <row r="275">
          <cell r="A275" t="str">
            <v>9_28</v>
          </cell>
          <cell r="B275">
            <v>9</v>
          </cell>
          <cell r="C275">
            <v>28</v>
          </cell>
          <cell r="D275">
            <v>11</v>
          </cell>
          <cell r="E275" t="str">
            <v>current year</v>
          </cell>
          <cell r="F275" t="str">
            <v>current year_11</v>
          </cell>
        </row>
        <row r="276">
          <cell r="A276" t="str">
            <v>9_29</v>
          </cell>
          <cell r="B276">
            <v>9</v>
          </cell>
          <cell r="C276">
            <v>29</v>
          </cell>
          <cell r="D276">
            <v>11</v>
          </cell>
          <cell r="E276" t="str">
            <v>current year</v>
          </cell>
          <cell r="F276" t="str">
            <v>current year_11</v>
          </cell>
        </row>
        <row r="277">
          <cell r="A277" t="str">
            <v>9_30</v>
          </cell>
          <cell r="B277">
            <v>9</v>
          </cell>
          <cell r="C277">
            <v>30</v>
          </cell>
          <cell r="D277">
            <v>11</v>
          </cell>
          <cell r="E277" t="str">
            <v>current year</v>
          </cell>
          <cell r="F277" t="str">
            <v>current year_11</v>
          </cell>
        </row>
        <row r="278">
          <cell r="A278" t="str">
            <v>10_1</v>
          </cell>
          <cell r="B278">
            <v>10</v>
          </cell>
          <cell r="C278">
            <v>1</v>
          </cell>
          <cell r="D278">
            <v>11</v>
          </cell>
          <cell r="E278" t="str">
            <v>current year</v>
          </cell>
          <cell r="F278" t="str">
            <v>current year_11</v>
          </cell>
        </row>
        <row r="279">
          <cell r="A279" t="str">
            <v>10_2</v>
          </cell>
          <cell r="B279">
            <v>10</v>
          </cell>
          <cell r="C279">
            <v>2</v>
          </cell>
          <cell r="D279">
            <v>11</v>
          </cell>
          <cell r="E279" t="str">
            <v>current year</v>
          </cell>
          <cell r="F279" t="str">
            <v>current year_11</v>
          </cell>
        </row>
        <row r="280">
          <cell r="A280" t="str">
            <v>10_3</v>
          </cell>
          <cell r="B280">
            <v>10</v>
          </cell>
          <cell r="C280">
            <v>3</v>
          </cell>
          <cell r="D280">
            <v>11</v>
          </cell>
          <cell r="E280" t="str">
            <v>current year</v>
          </cell>
          <cell r="F280" t="str">
            <v>current year_11</v>
          </cell>
        </row>
        <row r="281">
          <cell r="A281" t="str">
            <v>10_4</v>
          </cell>
          <cell r="B281">
            <v>10</v>
          </cell>
          <cell r="C281">
            <v>4</v>
          </cell>
          <cell r="D281">
            <v>11</v>
          </cell>
          <cell r="E281" t="str">
            <v>current year</v>
          </cell>
          <cell r="F281" t="str">
            <v>current year_11</v>
          </cell>
        </row>
        <row r="282">
          <cell r="A282" t="str">
            <v>10_5</v>
          </cell>
          <cell r="B282">
            <v>10</v>
          </cell>
          <cell r="C282">
            <v>5</v>
          </cell>
          <cell r="D282">
            <v>11</v>
          </cell>
          <cell r="E282" t="str">
            <v>current year</v>
          </cell>
          <cell r="F282" t="str">
            <v>current year_11</v>
          </cell>
        </row>
        <row r="283">
          <cell r="A283" t="str">
            <v>10_6</v>
          </cell>
          <cell r="B283">
            <v>10</v>
          </cell>
          <cell r="C283">
            <v>6</v>
          </cell>
          <cell r="D283">
            <v>11</v>
          </cell>
          <cell r="E283" t="str">
            <v>current year</v>
          </cell>
          <cell r="F283" t="str">
            <v>current year_11</v>
          </cell>
        </row>
        <row r="284">
          <cell r="A284" t="str">
            <v>10_7</v>
          </cell>
          <cell r="B284">
            <v>10</v>
          </cell>
          <cell r="C284">
            <v>7</v>
          </cell>
          <cell r="D284">
            <v>11</v>
          </cell>
          <cell r="E284" t="str">
            <v>current year</v>
          </cell>
          <cell r="F284" t="str">
            <v>current year_11</v>
          </cell>
        </row>
        <row r="285">
          <cell r="A285" t="str">
            <v>10_8</v>
          </cell>
          <cell r="B285">
            <v>10</v>
          </cell>
          <cell r="C285">
            <v>8</v>
          </cell>
          <cell r="D285">
            <v>11</v>
          </cell>
          <cell r="E285" t="str">
            <v>current year</v>
          </cell>
          <cell r="F285" t="str">
            <v>current year_11</v>
          </cell>
        </row>
        <row r="286">
          <cell r="A286" t="str">
            <v>10_9</v>
          </cell>
          <cell r="B286">
            <v>10</v>
          </cell>
          <cell r="C286">
            <v>9</v>
          </cell>
          <cell r="D286">
            <v>11</v>
          </cell>
          <cell r="E286" t="str">
            <v>current year</v>
          </cell>
          <cell r="F286" t="str">
            <v>current year_11</v>
          </cell>
        </row>
        <row r="287">
          <cell r="A287" t="str">
            <v>10_10</v>
          </cell>
          <cell r="B287">
            <v>10</v>
          </cell>
          <cell r="C287">
            <v>10</v>
          </cell>
          <cell r="D287">
            <v>11</v>
          </cell>
          <cell r="E287" t="str">
            <v>current year</v>
          </cell>
          <cell r="F287" t="str">
            <v>current year_11</v>
          </cell>
        </row>
        <row r="288">
          <cell r="A288" t="str">
            <v>10_11</v>
          </cell>
          <cell r="B288">
            <v>10</v>
          </cell>
          <cell r="C288">
            <v>11</v>
          </cell>
          <cell r="D288">
            <v>11</v>
          </cell>
          <cell r="E288" t="str">
            <v>current year</v>
          </cell>
          <cell r="F288" t="str">
            <v>current year_11</v>
          </cell>
        </row>
        <row r="289">
          <cell r="A289" t="str">
            <v>10_12</v>
          </cell>
          <cell r="B289">
            <v>10</v>
          </cell>
          <cell r="C289">
            <v>12</v>
          </cell>
          <cell r="D289">
            <v>11</v>
          </cell>
          <cell r="E289" t="str">
            <v>current year</v>
          </cell>
          <cell r="F289" t="str">
            <v>current year_11</v>
          </cell>
        </row>
        <row r="290">
          <cell r="A290" t="str">
            <v>10_13</v>
          </cell>
          <cell r="B290">
            <v>10</v>
          </cell>
          <cell r="C290">
            <v>13</v>
          </cell>
          <cell r="D290">
            <v>11</v>
          </cell>
          <cell r="E290" t="str">
            <v>current year</v>
          </cell>
          <cell r="F290" t="str">
            <v>current year_11</v>
          </cell>
        </row>
        <row r="291">
          <cell r="A291" t="str">
            <v>10_14</v>
          </cell>
          <cell r="B291">
            <v>10</v>
          </cell>
          <cell r="C291">
            <v>14</v>
          </cell>
          <cell r="D291">
            <v>11</v>
          </cell>
          <cell r="E291" t="str">
            <v>current year</v>
          </cell>
          <cell r="F291" t="str">
            <v>current year_11</v>
          </cell>
        </row>
        <row r="292">
          <cell r="A292" t="str">
            <v>10_15</v>
          </cell>
          <cell r="B292">
            <v>10</v>
          </cell>
          <cell r="C292">
            <v>15</v>
          </cell>
          <cell r="D292">
            <v>11</v>
          </cell>
          <cell r="E292" t="str">
            <v>current year</v>
          </cell>
          <cell r="F292" t="str">
            <v>current year_11</v>
          </cell>
        </row>
        <row r="293">
          <cell r="A293" t="str">
            <v>10_16</v>
          </cell>
          <cell r="B293">
            <v>10</v>
          </cell>
          <cell r="C293">
            <v>16</v>
          </cell>
          <cell r="D293">
            <v>11</v>
          </cell>
          <cell r="E293" t="str">
            <v>current year</v>
          </cell>
          <cell r="F293" t="str">
            <v>current year_11</v>
          </cell>
        </row>
        <row r="294">
          <cell r="A294" t="str">
            <v>10_17</v>
          </cell>
          <cell r="B294">
            <v>10</v>
          </cell>
          <cell r="C294">
            <v>17</v>
          </cell>
          <cell r="D294">
            <v>11</v>
          </cell>
          <cell r="E294" t="str">
            <v>current year</v>
          </cell>
          <cell r="F294" t="str">
            <v>current year_11</v>
          </cell>
        </row>
        <row r="295">
          <cell r="A295" t="str">
            <v>10_18</v>
          </cell>
          <cell r="B295">
            <v>10</v>
          </cell>
          <cell r="C295">
            <v>18</v>
          </cell>
          <cell r="D295">
            <v>11</v>
          </cell>
          <cell r="E295" t="str">
            <v>current year</v>
          </cell>
          <cell r="F295" t="str">
            <v>current year_11</v>
          </cell>
        </row>
        <row r="296">
          <cell r="A296" t="str">
            <v>10_19</v>
          </cell>
          <cell r="B296">
            <v>10</v>
          </cell>
          <cell r="C296">
            <v>19</v>
          </cell>
          <cell r="D296">
            <v>11</v>
          </cell>
          <cell r="E296" t="str">
            <v>current year</v>
          </cell>
          <cell r="F296" t="str">
            <v>current year_11</v>
          </cell>
        </row>
        <row r="297">
          <cell r="A297" t="str">
            <v>10_20</v>
          </cell>
          <cell r="B297">
            <v>10</v>
          </cell>
          <cell r="C297">
            <v>20</v>
          </cell>
          <cell r="D297">
            <v>11</v>
          </cell>
          <cell r="E297" t="str">
            <v>current year</v>
          </cell>
          <cell r="F297" t="str">
            <v>current year_11</v>
          </cell>
        </row>
        <row r="298">
          <cell r="A298" t="str">
            <v>10_21</v>
          </cell>
          <cell r="B298">
            <v>10</v>
          </cell>
          <cell r="C298">
            <v>21</v>
          </cell>
          <cell r="D298">
            <v>11</v>
          </cell>
          <cell r="E298" t="str">
            <v>current year</v>
          </cell>
          <cell r="F298" t="str">
            <v>current year_11</v>
          </cell>
        </row>
        <row r="299">
          <cell r="A299" t="str">
            <v>10_22</v>
          </cell>
          <cell r="B299">
            <v>10</v>
          </cell>
          <cell r="C299">
            <v>22</v>
          </cell>
          <cell r="D299">
            <v>11</v>
          </cell>
          <cell r="E299" t="str">
            <v>current year</v>
          </cell>
          <cell r="F299" t="str">
            <v>current year_11</v>
          </cell>
        </row>
        <row r="300">
          <cell r="A300" t="str">
            <v>10_23</v>
          </cell>
          <cell r="B300">
            <v>10</v>
          </cell>
          <cell r="C300">
            <v>23</v>
          </cell>
          <cell r="D300">
            <v>11</v>
          </cell>
          <cell r="E300" t="str">
            <v>current year</v>
          </cell>
          <cell r="F300" t="str">
            <v>current year_11</v>
          </cell>
        </row>
        <row r="301">
          <cell r="A301" t="str">
            <v>10_24</v>
          </cell>
          <cell r="B301">
            <v>10</v>
          </cell>
          <cell r="C301">
            <v>24</v>
          </cell>
          <cell r="D301">
            <v>11</v>
          </cell>
          <cell r="E301" t="str">
            <v>current year</v>
          </cell>
          <cell r="F301" t="str">
            <v>current year_11</v>
          </cell>
        </row>
        <row r="302">
          <cell r="A302" t="str">
            <v>10_25</v>
          </cell>
          <cell r="B302">
            <v>10</v>
          </cell>
          <cell r="C302">
            <v>25</v>
          </cell>
          <cell r="D302">
            <v>11</v>
          </cell>
          <cell r="E302" t="str">
            <v>current year</v>
          </cell>
          <cell r="F302" t="str">
            <v>current year_11</v>
          </cell>
        </row>
        <row r="303">
          <cell r="A303" t="str">
            <v>10_26</v>
          </cell>
          <cell r="B303">
            <v>10</v>
          </cell>
          <cell r="C303">
            <v>26</v>
          </cell>
          <cell r="D303">
            <v>11</v>
          </cell>
          <cell r="E303" t="str">
            <v>current year</v>
          </cell>
          <cell r="F303" t="str">
            <v>current year_11</v>
          </cell>
        </row>
        <row r="304">
          <cell r="A304" t="str">
            <v>10_27</v>
          </cell>
          <cell r="B304">
            <v>10</v>
          </cell>
          <cell r="C304">
            <v>27</v>
          </cell>
          <cell r="D304">
            <v>11</v>
          </cell>
          <cell r="E304" t="str">
            <v>current year</v>
          </cell>
          <cell r="F304" t="str">
            <v>current year_11</v>
          </cell>
        </row>
        <row r="305">
          <cell r="A305" t="str">
            <v>10_28</v>
          </cell>
          <cell r="B305">
            <v>10</v>
          </cell>
          <cell r="C305">
            <v>28</v>
          </cell>
          <cell r="D305">
            <v>11</v>
          </cell>
          <cell r="E305" t="str">
            <v>current year</v>
          </cell>
          <cell r="F305" t="str">
            <v>current year_11</v>
          </cell>
        </row>
        <row r="306">
          <cell r="A306" t="str">
            <v>10_29</v>
          </cell>
          <cell r="B306">
            <v>10</v>
          </cell>
          <cell r="C306">
            <v>29</v>
          </cell>
          <cell r="D306">
            <v>11</v>
          </cell>
          <cell r="E306" t="str">
            <v>current year</v>
          </cell>
          <cell r="F306" t="str">
            <v>current year_11</v>
          </cell>
        </row>
        <row r="307">
          <cell r="A307" t="str">
            <v>10_30</v>
          </cell>
          <cell r="B307">
            <v>10</v>
          </cell>
          <cell r="C307">
            <v>30</v>
          </cell>
          <cell r="D307">
            <v>11</v>
          </cell>
          <cell r="E307" t="str">
            <v>current year</v>
          </cell>
          <cell r="F307" t="str">
            <v>current year_11</v>
          </cell>
        </row>
        <row r="308">
          <cell r="A308" t="str">
            <v>10_31</v>
          </cell>
          <cell r="B308">
            <v>10</v>
          </cell>
          <cell r="C308">
            <v>31</v>
          </cell>
          <cell r="D308">
            <v>11</v>
          </cell>
          <cell r="E308" t="str">
            <v>current year</v>
          </cell>
          <cell r="F308" t="str">
            <v>current year_11</v>
          </cell>
        </row>
        <row r="309">
          <cell r="A309" t="str">
            <v>11_1</v>
          </cell>
          <cell r="B309">
            <v>11</v>
          </cell>
          <cell r="C309">
            <v>1</v>
          </cell>
          <cell r="D309">
            <v>11</v>
          </cell>
          <cell r="E309" t="str">
            <v>current year</v>
          </cell>
          <cell r="F309" t="str">
            <v>current year_11</v>
          </cell>
        </row>
        <row r="310">
          <cell r="A310" t="str">
            <v>11_2</v>
          </cell>
          <cell r="B310">
            <v>11</v>
          </cell>
          <cell r="C310">
            <v>2</v>
          </cell>
          <cell r="D310">
            <v>11</v>
          </cell>
          <cell r="E310" t="str">
            <v>current year</v>
          </cell>
          <cell r="F310" t="str">
            <v>current year_11</v>
          </cell>
        </row>
        <row r="311">
          <cell r="A311" t="str">
            <v>11_3</v>
          </cell>
          <cell r="B311">
            <v>11</v>
          </cell>
          <cell r="C311">
            <v>3</v>
          </cell>
          <cell r="D311">
            <v>11</v>
          </cell>
          <cell r="E311" t="str">
            <v>current year</v>
          </cell>
          <cell r="F311" t="str">
            <v>current year_11</v>
          </cell>
        </row>
        <row r="312">
          <cell r="A312" t="str">
            <v>11_4</v>
          </cell>
          <cell r="B312">
            <v>11</v>
          </cell>
          <cell r="C312">
            <v>4</v>
          </cell>
          <cell r="D312">
            <v>11</v>
          </cell>
          <cell r="E312" t="str">
            <v>current year</v>
          </cell>
          <cell r="F312" t="str">
            <v>current year_11</v>
          </cell>
        </row>
        <row r="313">
          <cell r="A313" t="str">
            <v>11_5</v>
          </cell>
          <cell r="B313">
            <v>11</v>
          </cell>
          <cell r="C313">
            <v>5</v>
          </cell>
          <cell r="D313">
            <v>11</v>
          </cell>
          <cell r="E313" t="str">
            <v>current year</v>
          </cell>
          <cell r="F313" t="str">
            <v>current year_11</v>
          </cell>
        </row>
        <row r="314">
          <cell r="A314" t="str">
            <v>11_6</v>
          </cell>
          <cell r="B314">
            <v>11</v>
          </cell>
          <cell r="C314">
            <v>6</v>
          </cell>
          <cell r="D314">
            <v>11</v>
          </cell>
          <cell r="E314" t="str">
            <v>current year</v>
          </cell>
          <cell r="F314" t="str">
            <v>current year_11</v>
          </cell>
        </row>
        <row r="315">
          <cell r="A315" t="str">
            <v>11_7</v>
          </cell>
          <cell r="B315">
            <v>11</v>
          </cell>
          <cell r="C315">
            <v>7</v>
          </cell>
          <cell r="D315">
            <v>11</v>
          </cell>
          <cell r="E315" t="str">
            <v>current year</v>
          </cell>
          <cell r="F315" t="str">
            <v>current year_11</v>
          </cell>
        </row>
        <row r="316">
          <cell r="A316" t="str">
            <v>11_8</v>
          </cell>
          <cell r="B316">
            <v>11</v>
          </cell>
          <cell r="C316">
            <v>8</v>
          </cell>
          <cell r="D316">
            <v>5</v>
          </cell>
          <cell r="E316" t="str">
            <v>next year</v>
          </cell>
          <cell r="F316" t="str">
            <v>next year_5</v>
          </cell>
        </row>
        <row r="317">
          <cell r="A317" t="str">
            <v>11_9</v>
          </cell>
          <cell r="B317">
            <v>11</v>
          </cell>
          <cell r="C317">
            <v>9</v>
          </cell>
          <cell r="D317">
            <v>5</v>
          </cell>
          <cell r="E317" t="str">
            <v>next year</v>
          </cell>
          <cell r="F317" t="str">
            <v>next year_5</v>
          </cell>
        </row>
        <row r="318">
          <cell r="A318" t="str">
            <v>11_10</v>
          </cell>
          <cell r="B318">
            <v>11</v>
          </cell>
          <cell r="C318">
            <v>10</v>
          </cell>
          <cell r="D318">
            <v>5</v>
          </cell>
          <cell r="E318" t="str">
            <v>next year</v>
          </cell>
          <cell r="F318" t="str">
            <v>next year_5</v>
          </cell>
        </row>
        <row r="319">
          <cell r="A319" t="str">
            <v>11_11</v>
          </cell>
          <cell r="B319">
            <v>11</v>
          </cell>
          <cell r="C319">
            <v>11</v>
          </cell>
          <cell r="D319">
            <v>5</v>
          </cell>
          <cell r="E319" t="str">
            <v>next year</v>
          </cell>
          <cell r="F319" t="str">
            <v>next year_5</v>
          </cell>
        </row>
        <row r="320">
          <cell r="A320" t="str">
            <v>11_12</v>
          </cell>
          <cell r="B320">
            <v>11</v>
          </cell>
          <cell r="C320">
            <v>12</v>
          </cell>
          <cell r="D320">
            <v>5</v>
          </cell>
          <cell r="E320" t="str">
            <v>next year</v>
          </cell>
          <cell r="F320" t="str">
            <v>next year_5</v>
          </cell>
        </row>
        <row r="321">
          <cell r="A321" t="str">
            <v>11_13</v>
          </cell>
          <cell r="B321">
            <v>11</v>
          </cell>
          <cell r="C321">
            <v>13</v>
          </cell>
          <cell r="D321">
            <v>5</v>
          </cell>
          <cell r="E321" t="str">
            <v>next year</v>
          </cell>
          <cell r="F321" t="str">
            <v>next year_5</v>
          </cell>
        </row>
        <row r="322">
          <cell r="A322" t="str">
            <v>11_14</v>
          </cell>
          <cell r="B322">
            <v>11</v>
          </cell>
          <cell r="C322">
            <v>14</v>
          </cell>
          <cell r="D322">
            <v>5</v>
          </cell>
          <cell r="E322" t="str">
            <v>next year</v>
          </cell>
          <cell r="F322" t="str">
            <v>next year_5</v>
          </cell>
        </row>
        <row r="323">
          <cell r="A323" t="str">
            <v>11_15</v>
          </cell>
          <cell r="B323">
            <v>11</v>
          </cell>
          <cell r="C323">
            <v>15</v>
          </cell>
          <cell r="D323">
            <v>5</v>
          </cell>
          <cell r="E323" t="str">
            <v>next year</v>
          </cell>
          <cell r="F323" t="str">
            <v>next year_5</v>
          </cell>
        </row>
        <row r="324">
          <cell r="A324" t="str">
            <v>11_16</v>
          </cell>
          <cell r="B324">
            <v>11</v>
          </cell>
          <cell r="C324">
            <v>16</v>
          </cell>
          <cell r="D324">
            <v>5</v>
          </cell>
          <cell r="E324" t="str">
            <v>next year</v>
          </cell>
          <cell r="F324" t="str">
            <v>next year_5</v>
          </cell>
        </row>
        <row r="325">
          <cell r="A325" t="str">
            <v>11_17</v>
          </cell>
          <cell r="B325">
            <v>11</v>
          </cell>
          <cell r="C325">
            <v>17</v>
          </cell>
          <cell r="D325">
            <v>5</v>
          </cell>
          <cell r="E325" t="str">
            <v>next year</v>
          </cell>
          <cell r="F325" t="str">
            <v>next year_5</v>
          </cell>
        </row>
        <row r="326">
          <cell r="A326" t="str">
            <v>11_18</v>
          </cell>
          <cell r="B326">
            <v>11</v>
          </cell>
          <cell r="C326">
            <v>18</v>
          </cell>
          <cell r="D326">
            <v>5</v>
          </cell>
          <cell r="E326" t="str">
            <v>next year</v>
          </cell>
          <cell r="F326" t="str">
            <v>next year_5</v>
          </cell>
        </row>
        <row r="327">
          <cell r="A327" t="str">
            <v>11_19</v>
          </cell>
          <cell r="B327">
            <v>11</v>
          </cell>
          <cell r="C327">
            <v>19</v>
          </cell>
          <cell r="D327">
            <v>5</v>
          </cell>
          <cell r="E327" t="str">
            <v>next year</v>
          </cell>
          <cell r="F327" t="str">
            <v>next year_5</v>
          </cell>
        </row>
        <row r="328">
          <cell r="A328" t="str">
            <v>11_20</v>
          </cell>
          <cell r="B328">
            <v>11</v>
          </cell>
          <cell r="C328">
            <v>20</v>
          </cell>
          <cell r="D328">
            <v>5</v>
          </cell>
          <cell r="E328" t="str">
            <v>next year</v>
          </cell>
          <cell r="F328" t="str">
            <v>next year_5</v>
          </cell>
        </row>
        <row r="329">
          <cell r="A329" t="str">
            <v>11_21</v>
          </cell>
          <cell r="B329">
            <v>11</v>
          </cell>
          <cell r="C329">
            <v>21</v>
          </cell>
          <cell r="D329">
            <v>5</v>
          </cell>
          <cell r="E329" t="str">
            <v>next year</v>
          </cell>
          <cell r="F329" t="str">
            <v>next year_5</v>
          </cell>
        </row>
        <row r="330">
          <cell r="A330" t="str">
            <v>11_22</v>
          </cell>
          <cell r="B330">
            <v>11</v>
          </cell>
          <cell r="C330">
            <v>22</v>
          </cell>
          <cell r="D330">
            <v>5</v>
          </cell>
          <cell r="E330" t="str">
            <v>next year</v>
          </cell>
          <cell r="F330" t="str">
            <v>next year_5</v>
          </cell>
        </row>
        <row r="331">
          <cell r="A331" t="str">
            <v>11_23</v>
          </cell>
          <cell r="B331">
            <v>11</v>
          </cell>
          <cell r="C331">
            <v>23</v>
          </cell>
          <cell r="D331">
            <v>5</v>
          </cell>
          <cell r="E331" t="str">
            <v>next year</v>
          </cell>
          <cell r="F331" t="str">
            <v>next year_5</v>
          </cell>
        </row>
        <row r="332">
          <cell r="A332" t="str">
            <v>11_24</v>
          </cell>
          <cell r="B332">
            <v>11</v>
          </cell>
          <cell r="C332">
            <v>24</v>
          </cell>
          <cell r="D332">
            <v>5</v>
          </cell>
          <cell r="E332" t="str">
            <v>next year</v>
          </cell>
          <cell r="F332" t="str">
            <v>next year_5</v>
          </cell>
        </row>
        <row r="333">
          <cell r="A333" t="str">
            <v>11_25</v>
          </cell>
          <cell r="B333">
            <v>11</v>
          </cell>
          <cell r="C333">
            <v>25</v>
          </cell>
          <cell r="D333">
            <v>5</v>
          </cell>
          <cell r="E333" t="str">
            <v>next year</v>
          </cell>
          <cell r="F333" t="str">
            <v>next year_5</v>
          </cell>
        </row>
        <row r="334">
          <cell r="A334" t="str">
            <v>11_26</v>
          </cell>
          <cell r="B334">
            <v>11</v>
          </cell>
          <cell r="C334">
            <v>26</v>
          </cell>
          <cell r="D334">
            <v>5</v>
          </cell>
          <cell r="E334" t="str">
            <v>next year</v>
          </cell>
          <cell r="F334" t="str">
            <v>next year_5</v>
          </cell>
        </row>
        <row r="335">
          <cell r="A335" t="str">
            <v>11_27</v>
          </cell>
          <cell r="B335">
            <v>11</v>
          </cell>
          <cell r="C335">
            <v>27</v>
          </cell>
          <cell r="D335">
            <v>5</v>
          </cell>
          <cell r="E335" t="str">
            <v>next year</v>
          </cell>
          <cell r="F335" t="str">
            <v>next year_5</v>
          </cell>
        </row>
        <row r="336">
          <cell r="A336" t="str">
            <v>11_28</v>
          </cell>
          <cell r="B336">
            <v>11</v>
          </cell>
          <cell r="C336">
            <v>28</v>
          </cell>
          <cell r="D336">
            <v>5</v>
          </cell>
          <cell r="E336" t="str">
            <v>next year</v>
          </cell>
          <cell r="F336" t="str">
            <v>next year_5</v>
          </cell>
        </row>
        <row r="337">
          <cell r="A337" t="str">
            <v>11_29</v>
          </cell>
          <cell r="B337">
            <v>11</v>
          </cell>
          <cell r="C337">
            <v>29</v>
          </cell>
          <cell r="D337">
            <v>5</v>
          </cell>
          <cell r="E337" t="str">
            <v>next year</v>
          </cell>
          <cell r="F337" t="str">
            <v>next year_5</v>
          </cell>
        </row>
        <row r="338">
          <cell r="A338" t="str">
            <v>11_30</v>
          </cell>
          <cell r="B338">
            <v>11</v>
          </cell>
          <cell r="C338">
            <v>30</v>
          </cell>
          <cell r="D338">
            <v>5</v>
          </cell>
          <cell r="E338" t="str">
            <v>next year</v>
          </cell>
          <cell r="F338" t="str">
            <v>next year_5</v>
          </cell>
        </row>
        <row r="339">
          <cell r="A339" t="str">
            <v>12_1</v>
          </cell>
          <cell r="B339">
            <v>12</v>
          </cell>
          <cell r="C339">
            <v>1</v>
          </cell>
          <cell r="D339">
            <v>5</v>
          </cell>
          <cell r="E339" t="str">
            <v>next year</v>
          </cell>
          <cell r="F339" t="str">
            <v>next year_5</v>
          </cell>
        </row>
        <row r="340">
          <cell r="A340" t="str">
            <v>12_2</v>
          </cell>
          <cell r="B340">
            <v>12</v>
          </cell>
          <cell r="C340">
            <v>2</v>
          </cell>
          <cell r="D340">
            <v>5</v>
          </cell>
          <cell r="E340" t="str">
            <v>next year</v>
          </cell>
          <cell r="F340" t="str">
            <v>next year_5</v>
          </cell>
        </row>
        <row r="341">
          <cell r="A341" t="str">
            <v>12_3</v>
          </cell>
          <cell r="B341">
            <v>12</v>
          </cell>
          <cell r="C341">
            <v>3</v>
          </cell>
          <cell r="D341">
            <v>5</v>
          </cell>
          <cell r="E341" t="str">
            <v>next year</v>
          </cell>
          <cell r="F341" t="str">
            <v>next year_5</v>
          </cell>
        </row>
        <row r="342">
          <cell r="A342" t="str">
            <v>12_4</v>
          </cell>
          <cell r="B342">
            <v>12</v>
          </cell>
          <cell r="C342">
            <v>4</v>
          </cell>
          <cell r="D342">
            <v>5</v>
          </cell>
          <cell r="E342" t="str">
            <v>next year</v>
          </cell>
          <cell r="F342" t="str">
            <v>next year_5</v>
          </cell>
        </row>
        <row r="343">
          <cell r="A343" t="str">
            <v>12_5</v>
          </cell>
          <cell r="B343">
            <v>12</v>
          </cell>
          <cell r="C343">
            <v>5</v>
          </cell>
          <cell r="D343">
            <v>5</v>
          </cell>
          <cell r="E343" t="str">
            <v>next year</v>
          </cell>
          <cell r="F343" t="str">
            <v>next year_5</v>
          </cell>
        </row>
        <row r="344">
          <cell r="A344" t="str">
            <v>12_6</v>
          </cell>
          <cell r="B344">
            <v>12</v>
          </cell>
          <cell r="C344">
            <v>6</v>
          </cell>
          <cell r="D344">
            <v>5</v>
          </cell>
          <cell r="E344" t="str">
            <v>next year</v>
          </cell>
          <cell r="F344" t="str">
            <v>next year_5</v>
          </cell>
        </row>
        <row r="345">
          <cell r="A345" t="str">
            <v>12_7</v>
          </cell>
          <cell r="B345">
            <v>12</v>
          </cell>
          <cell r="C345">
            <v>7</v>
          </cell>
          <cell r="D345">
            <v>5</v>
          </cell>
          <cell r="E345" t="str">
            <v>next year</v>
          </cell>
          <cell r="F345" t="str">
            <v>next year_5</v>
          </cell>
        </row>
        <row r="346">
          <cell r="A346" t="str">
            <v>12_8</v>
          </cell>
          <cell r="B346">
            <v>12</v>
          </cell>
          <cell r="C346">
            <v>8</v>
          </cell>
          <cell r="D346">
            <v>5</v>
          </cell>
          <cell r="E346" t="str">
            <v>next year</v>
          </cell>
          <cell r="F346" t="str">
            <v>next year_5</v>
          </cell>
        </row>
        <row r="347">
          <cell r="A347" t="str">
            <v>12_9</v>
          </cell>
          <cell r="B347">
            <v>12</v>
          </cell>
          <cell r="C347">
            <v>9</v>
          </cell>
          <cell r="D347">
            <v>5</v>
          </cell>
          <cell r="E347" t="str">
            <v>next year</v>
          </cell>
          <cell r="F347" t="str">
            <v>next year_5</v>
          </cell>
        </row>
        <row r="348">
          <cell r="A348" t="str">
            <v>12_10</v>
          </cell>
          <cell r="B348">
            <v>12</v>
          </cell>
          <cell r="C348">
            <v>10</v>
          </cell>
          <cell r="D348">
            <v>5</v>
          </cell>
          <cell r="E348" t="str">
            <v>next year</v>
          </cell>
          <cell r="F348" t="str">
            <v>next year_5</v>
          </cell>
        </row>
        <row r="349">
          <cell r="A349" t="str">
            <v>12_11</v>
          </cell>
          <cell r="B349">
            <v>12</v>
          </cell>
          <cell r="C349">
            <v>11</v>
          </cell>
          <cell r="D349">
            <v>5</v>
          </cell>
          <cell r="E349" t="str">
            <v>next year</v>
          </cell>
          <cell r="F349" t="str">
            <v>next year_5</v>
          </cell>
        </row>
        <row r="350">
          <cell r="A350" t="str">
            <v>12_12</v>
          </cell>
          <cell r="B350">
            <v>12</v>
          </cell>
          <cell r="C350">
            <v>12</v>
          </cell>
          <cell r="D350">
            <v>5</v>
          </cell>
          <cell r="E350" t="str">
            <v>next year</v>
          </cell>
          <cell r="F350" t="str">
            <v>next year_5</v>
          </cell>
        </row>
        <row r="351">
          <cell r="A351" t="str">
            <v>12_13</v>
          </cell>
          <cell r="B351">
            <v>12</v>
          </cell>
          <cell r="C351">
            <v>13</v>
          </cell>
          <cell r="D351">
            <v>5</v>
          </cell>
          <cell r="E351" t="str">
            <v>next year</v>
          </cell>
          <cell r="F351" t="str">
            <v>next year_5</v>
          </cell>
        </row>
        <row r="352">
          <cell r="A352" t="str">
            <v>12_14</v>
          </cell>
          <cell r="B352">
            <v>12</v>
          </cell>
          <cell r="C352">
            <v>14</v>
          </cell>
          <cell r="D352">
            <v>5</v>
          </cell>
          <cell r="E352" t="str">
            <v>next year</v>
          </cell>
          <cell r="F352" t="str">
            <v>next year_5</v>
          </cell>
        </row>
        <row r="353">
          <cell r="A353" t="str">
            <v>12_15</v>
          </cell>
          <cell r="B353">
            <v>12</v>
          </cell>
          <cell r="C353">
            <v>15</v>
          </cell>
          <cell r="D353">
            <v>5</v>
          </cell>
          <cell r="E353" t="str">
            <v>next year</v>
          </cell>
          <cell r="F353" t="str">
            <v>next year_5</v>
          </cell>
        </row>
        <row r="354">
          <cell r="A354" t="str">
            <v>12_16</v>
          </cell>
          <cell r="B354">
            <v>12</v>
          </cell>
          <cell r="C354">
            <v>16</v>
          </cell>
          <cell r="D354">
            <v>5</v>
          </cell>
          <cell r="E354" t="str">
            <v>next year</v>
          </cell>
          <cell r="F354" t="str">
            <v>next year_5</v>
          </cell>
        </row>
        <row r="355">
          <cell r="A355" t="str">
            <v>12_17</v>
          </cell>
          <cell r="B355">
            <v>12</v>
          </cell>
          <cell r="C355">
            <v>17</v>
          </cell>
          <cell r="D355">
            <v>5</v>
          </cell>
          <cell r="E355" t="str">
            <v>next year</v>
          </cell>
          <cell r="F355" t="str">
            <v>next year_5</v>
          </cell>
        </row>
        <row r="356">
          <cell r="A356" t="str">
            <v>12_18</v>
          </cell>
          <cell r="B356">
            <v>12</v>
          </cell>
          <cell r="C356">
            <v>18</v>
          </cell>
          <cell r="D356">
            <v>5</v>
          </cell>
          <cell r="E356" t="str">
            <v>next year</v>
          </cell>
          <cell r="F356" t="str">
            <v>next year_5</v>
          </cell>
        </row>
        <row r="357">
          <cell r="A357" t="str">
            <v>12_19</v>
          </cell>
          <cell r="B357">
            <v>12</v>
          </cell>
          <cell r="C357">
            <v>19</v>
          </cell>
          <cell r="D357">
            <v>5</v>
          </cell>
          <cell r="E357" t="str">
            <v>next year</v>
          </cell>
          <cell r="F357" t="str">
            <v>next year_5</v>
          </cell>
        </row>
        <row r="358">
          <cell r="A358" t="str">
            <v>12_20</v>
          </cell>
          <cell r="B358">
            <v>12</v>
          </cell>
          <cell r="C358">
            <v>20</v>
          </cell>
          <cell r="D358">
            <v>5</v>
          </cell>
          <cell r="E358" t="str">
            <v>next year</v>
          </cell>
          <cell r="F358" t="str">
            <v>next year_5</v>
          </cell>
        </row>
        <row r="359">
          <cell r="A359" t="str">
            <v>12_21</v>
          </cell>
          <cell r="B359">
            <v>12</v>
          </cell>
          <cell r="C359">
            <v>21</v>
          </cell>
          <cell r="D359">
            <v>5</v>
          </cell>
          <cell r="E359" t="str">
            <v>next year</v>
          </cell>
          <cell r="F359" t="str">
            <v>next year_5</v>
          </cell>
        </row>
        <row r="360">
          <cell r="A360" t="str">
            <v>12_22</v>
          </cell>
          <cell r="B360">
            <v>12</v>
          </cell>
          <cell r="C360">
            <v>22</v>
          </cell>
          <cell r="D360">
            <v>5</v>
          </cell>
          <cell r="E360" t="str">
            <v>next year</v>
          </cell>
          <cell r="F360" t="str">
            <v>next year_5</v>
          </cell>
        </row>
        <row r="361">
          <cell r="A361" t="str">
            <v>12_23</v>
          </cell>
          <cell r="B361">
            <v>12</v>
          </cell>
          <cell r="C361">
            <v>23</v>
          </cell>
          <cell r="D361">
            <v>5</v>
          </cell>
          <cell r="E361" t="str">
            <v>next year</v>
          </cell>
          <cell r="F361" t="str">
            <v>next year_5</v>
          </cell>
        </row>
        <row r="362">
          <cell r="A362" t="str">
            <v>12_24</v>
          </cell>
          <cell r="B362">
            <v>12</v>
          </cell>
          <cell r="C362">
            <v>24</v>
          </cell>
          <cell r="D362">
            <v>5</v>
          </cell>
          <cell r="E362" t="str">
            <v>next year</v>
          </cell>
          <cell r="F362" t="str">
            <v>next year_5</v>
          </cell>
        </row>
        <row r="363">
          <cell r="A363" t="str">
            <v>12_25</v>
          </cell>
          <cell r="B363">
            <v>12</v>
          </cell>
          <cell r="C363">
            <v>25</v>
          </cell>
          <cell r="D363">
            <v>5</v>
          </cell>
          <cell r="E363" t="str">
            <v>next year</v>
          </cell>
          <cell r="F363" t="str">
            <v>next year_5</v>
          </cell>
        </row>
        <row r="364">
          <cell r="A364" t="str">
            <v>12_26</v>
          </cell>
          <cell r="B364">
            <v>12</v>
          </cell>
          <cell r="C364">
            <v>26</v>
          </cell>
          <cell r="D364">
            <v>5</v>
          </cell>
          <cell r="E364" t="str">
            <v>next year</v>
          </cell>
          <cell r="F364" t="str">
            <v>next year_5</v>
          </cell>
        </row>
        <row r="365">
          <cell r="A365" t="str">
            <v>12_27</v>
          </cell>
          <cell r="B365">
            <v>12</v>
          </cell>
          <cell r="C365">
            <v>27</v>
          </cell>
          <cell r="D365">
            <v>5</v>
          </cell>
          <cell r="E365" t="str">
            <v>next year</v>
          </cell>
          <cell r="F365" t="str">
            <v>next year_5</v>
          </cell>
        </row>
        <row r="366">
          <cell r="A366" t="str">
            <v>12_28</v>
          </cell>
          <cell r="B366">
            <v>12</v>
          </cell>
          <cell r="C366">
            <v>28</v>
          </cell>
          <cell r="D366">
            <v>5</v>
          </cell>
          <cell r="E366" t="str">
            <v>next year</v>
          </cell>
          <cell r="F366" t="str">
            <v>next year_5</v>
          </cell>
        </row>
        <row r="367">
          <cell r="A367" t="str">
            <v>12_29</v>
          </cell>
          <cell r="B367">
            <v>12</v>
          </cell>
          <cell r="C367">
            <v>29</v>
          </cell>
          <cell r="D367">
            <v>5</v>
          </cell>
          <cell r="E367" t="str">
            <v>next year</v>
          </cell>
          <cell r="F367" t="str">
            <v>next year_5</v>
          </cell>
        </row>
        <row r="368">
          <cell r="A368" t="str">
            <v>12_30</v>
          </cell>
          <cell r="B368">
            <v>12</v>
          </cell>
          <cell r="C368">
            <v>30</v>
          </cell>
          <cell r="D368">
            <v>5</v>
          </cell>
          <cell r="E368" t="str">
            <v>next year</v>
          </cell>
          <cell r="F368" t="str">
            <v>next year_5</v>
          </cell>
        </row>
        <row r="369">
          <cell r="A369" t="str">
            <v>12_31</v>
          </cell>
          <cell r="B369">
            <v>12</v>
          </cell>
          <cell r="C369">
            <v>31</v>
          </cell>
          <cell r="D369">
            <v>5</v>
          </cell>
          <cell r="E369" t="str">
            <v>next year</v>
          </cell>
          <cell r="F369" t="str">
            <v>next year_5</v>
          </cell>
        </row>
      </sheetData>
      <sheetData sheetId="4">
        <row r="6">
          <cell r="B6">
            <v>7.8495135903358465E-2</v>
          </cell>
          <cell r="C6">
            <v>7.856206781035846E-2</v>
          </cell>
        </row>
      </sheetData>
      <sheetData sheetId="5">
        <row r="4">
          <cell r="A4" t="str">
            <v>Date</v>
          </cell>
          <cell r="B4" t="str">
            <v># days</v>
          </cell>
          <cell r="C4" t="str">
            <v>Principal</v>
          </cell>
          <cell r="D4" t="str">
            <v>Paymt #</v>
          </cell>
          <cell r="E4" t="str">
            <v>Outstanding Principal</v>
          </cell>
          <cell r="G4" t="str">
            <v>Nominal Interest Cost</v>
          </cell>
          <cell r="H4" t="str">
            <v>Nominal Interest Cost for Month</v>
          </cell>
          <cell r="I4" t="str">
            <v>YTD Nominal Interest Cost</v>
          </cell>
          <cell r="J4" t="str">
            <v>Calculated Interest Payment</v>
          </cell>
        </row>
        <row r="5">
          <cell r="A5">
            <v>39941</v>
          </cell>
          <cell r="B5">
            <v>0</v>
          </cell>
          <cell r="C5">
            <v>-200000000</v>
          </cell>
          <cell r="E5">
            <v>-200000000</v>
          </cell>
          <cell r="I5">
            <v>0</v>
          </cell>
          <cell r="J5">
            <v>0</v>
          </cell>
        </row>
        <row r="6">
          <cell r="A6">
            <v>39964</v>
          </cell>
          <cell r="B6">
            <v>23</v>
          </cell>
          <cell r="C6">
            <v>0</v>
          </cell>
          <cell r="D6">
            <v>0</v>
          </cell>
          <cell r="E6">
            <v>-200000000</v>
          </cell>
          <cell r="G6">
            <v>969322.22222222213</v>
          </cell>
          <cell r="H6">
            <v>969322.22222222213</v>
          </cell>
          <cell r="I6">
            <v>969322.22222222213</v>
          </cell>
          <cell r="J6">
            <v>0</v>
          </cell>
        </row>
        <row r="7">
          <cell r="A7">
            <v>39994</v>
          </cell>
          <cell r="B7">
            <v>30</v>
          </cell>
          <cell r="C7">
            <v>0</v>
          </cell>
          <cell r="D7">
            <v>0</v>
          </cell>
          <cell r="E7">
            <v>-200000000</v>
          </cell>
          <cell r="G7">
            <v>1264333.3333333333</v>
          </cell>
          <cell r="H7">
            <v>1264333.3333333333</v>
          </cell>
          <cell r="I7">
            <v>2233655.5555555555</v>
          </cell>
          <cell r="J7">
            <v>0</v>
          </cell>
        </row>
        <row r="8">
          <cell r="A8">
            <v>40025</v>
          </cell>
          <cell r="B8">
            <v>30</v>
          </cell>
          <cell r="C8">
            <v>0</v>
          </cell>
          <cell r="D8">
            <v>0</v>
          </cell>
          <cell r="E8">
            <v>-200000000</v>
          </cell>
          <cell r="G8">
            <v>1264333.3333333333</v>
          </cell>
          <cell r="H8">
            <v>1264333.3333333333</v>
          </cell>
          <cell r="I8">
            <v>3497988.888888889</v>
          </cell>
          <cell r="J8">
            <v>0</v>
          </cell>
        </row>
        <row r="9">
          <cell r="A9">
            <v>40056</v>
          </cell>
          <cell r="B9">
            <v>30</v>
          </cell>
          <cell r="C9">
            <v>0</v>
          </cell>
          <cell r="D9">
            <v>0</v>
          </cell>
          <cell r="E9">
            <v>-200000000</v>
          </cell>
          <cell r="G9">
            <v>1264333.3333333333</v>
          </cell>
          <cell r="H9">
            <v>1264333.3333333333</v>
          </cell>
          <cell r="I9">
            <v>4762322.222222222</v>
          </cell>
          <cell r="J9">
            <v>0</v>
          </cell>
        </row>
        <row r="10">
          <cell r="A10">
            <v>40086</v>
          </cell>
          <cell r="B10">
            <v>30</v>
          </cell>
          <cell r="C10">
            <v>0</v>
          </cell>
          <cell r="D10">
            <v>0</v>
          </cell>
          <cell r="E10">
            <v>-200000000</v>
          </cell>
          <cell r="G10">
            <v>1264333.3333333333</v>
          </cell>
          <cell r="H10">
            <v>1264333.3333333333</v>
          </cell>
          <cell r="I10">
            <v>6026655.555555555</v>
          </cell>
          <cell r="J10">
            <v>0</v>
          </cell>
        </row>
        <row r="11">
          <cell r="A11">
            <v>40117</v>
          </cell>
          <cell r="B11">
            <v>30</v>
          </cell>
          <cell r="C11">
            <v>0</v>
          </cell>
          <cell r="D11">
            <v>0</v>
          </cell>
          <cell r="E11">
            <v>-200000000</v>
          </cell>
          <cell r="G11">
            <v>1264333.3333333333</v>
          </cell>
          <cell r="H11">
            <v>1264333.3333333333</v>
          </cell>
          <cell r="I11">
            <v>7290988.8888888881</v>
          </cell>
          <cell r="J11">
            <v>0</v>
          </cell>
        </row>
        <row r="12">
          <cell r="A12">
            <v>40125</v>
          </cell>
          <cell r="B12">
            <v>7</v>
          </cell>
          <cell r="C12">
            <v>0</v>
          </cell>
          <cell r="D12">
            <v>0</v>
          </cell>
          <cell r="E12">
            <v>-200000000</v>
          </cell>
          <cell r="G12">
            <v>295011.11111111107</v>
          </cell>
          <cell r="H12">
            <v>295011.11111111107</v>
          </cell>
          <cell r="I12">
            <v>7585999.9999999991</v>
          </cell>
          <cell r="J12">
            <v>7585999.9999999991</v>
          </cell>
        </row>
        <row r="13">
          <cell r="A13">
            <v>40147</v>
          </cell>
          <cell r="B13">
            <v>23</v>
          </cell>
          <cell r="C13">
            <v>0</v>
          </cell>
          <cell r="D13">
            <v>0</v>
          </cell>
          <cell r="E13">
            <v>-200000000</v>
          </cell>
          <cell r="G13">
            <v>969322.22222222213</v>
          </cell>
          <cell r="H13">
            <v>1264333.3333333333</v>
          </cell>
          <cell r="I13">
            <v>8555322.222222222</v>
          </cell>
          <cell r="J13">
            <v>0</v>
          </cell>
        </row>
        <row r="14">
          <cell r="A14">
            <v>40178</v>
          </cell>
          <cell r="B14">
            <v>30</v>
          </cell>
          <cell r="C14">
            <v>0</v>
          </cell>
          <cell r="D14">
            <v>0</v>
          </cell>
          <cell r="E14">
            <v>-200000000</v>
          </cell>
          <cell r="G14">
            <v>1264333.3333333333</v>
          </cell>
          <cell r="H14">
            <v>1264333.3333333333</v>
          </cell>
          <cell r="I14">
            <v>9819655.555555556</v>
          </cell>
          <cell r="J14">
            <v>0</v>
          </cell>
        </row>
        <row r="15">
          <cell r="A15">
            <v>40209</v>
          </cell>
          <cell r="B15">
            <v>30</v>
          </cell>
          <cell r="C15">
            <v>0</v>
          </cell>
          <cell r="D15">
            <v>0</v>
          </cell>
          <cell r="E15">
            <v>-200000000</v>
          </cell>
          <cell r="G15">
            <v>1264333.3333333333</v>
          </cell>
          <cell r="H15">
            <v>1264333.3333333333</v>
          </cell>
          <cell r="I15">
            <v>1264333.3333333333</v>
          </cell>
          <cell r="J15">
            <v>0</v>
          </cell>
        </row>
        <row r="16">
          <cell r="A16">
            <v>40237</v>
          </cell>
          <cell r="B16">
            <v>30</v>
          </cell>
          <cell r="C16">
            <v>0</v>
          </cell>
          <cell r="D16">
            <v>0</v>
          </cell>
          <cell r="E16">
            <v>-200000000</v>
          </cell>
          <cell r="G16">
            <v>1264333.3333333333</v>
          </cell>
          <cell r="H16">
            <v>1264333.3333333333</v>
          </cell>
          <cell r="I16">
            <v>2528666.6666666665</v>
          </cell>
          <cell r="J16">
            <v>0</v>
          </cell>
        </row>
        <row r="17">
          <cell r="A17">
            <v>40268</v>
          </cell>
          <cell r="B17">
            <v>30</v>
          </cell>
          <cell r="C17">
            <v>0</v>
          </cell>
          <cell r="D17">
            <v>0</v>
          </cell>
          <cell r="E17">
            <v>-200000000</v>
          </cell>
          <cell r="G17">
            <v>1264333.3333333333</v>
          </cell>
          <cell r="H17">
            <v>1264333.3333333333</v>
          </cell>
          <cell r="I17">
            <v>3793000</v>
          </cell>
          <cell r="J17">
            <v>0</v>
          </cell>
        </row>
        <row r="18">
          <cell r="A18">
            <v>40298</v>
          </cell>
          <cell r="B18">
            <v>30</v>
          </cell>
          <cell r="C18">
            <v>0</v>
          </cell>
          <cell r="D18">
            <v>0</v>
          </cell>
          <cell r="E18">
            <v>-200000000</v>
          </cell>
          <cell r="G18">
            <v>1264333.3333333333</v>
          </cell>
          <cell r="H18">
            <v>1264333.3333333333</v>
          </cell>
          <cell r="I18">
            <v>5057333.333333333</v>
          </cell>
          <cell r="J18">
            <v>0</v>
          </cell>
        </row>
        <row r="19">
          <cell r="A19">
            <v>40306</v>
          </cell>
          <cell r="B19">
            <v>7</v>
          </cell>
          <cell r="C19">
            <v>0</v>
          </cell>
          <cell r="D19">
            <v>0</v>
          </cell>
          <cell r="E19">
            <v>-200000000</v>
          </cell>
          <cell r="G19">
            <v>295011.11111111107</v>
          </cell>
          <cell r="H19">
            <v>295011.11111111107</v>
          </cell>
          <cell r="I19">
            <v>5352344.444444444</v>
          </cell>
          <cell r="J19">
            <v>7585999.9999999991</v>
          </cell>
        </row>
        <row r="20">
          <cell r="A20">
            <v>40329</v>
          </cell>
          <cell r="B20">
            <v>23</v>
          </cell>
          <cell r="C20">
            <v>0</v>
          </cell>
          <cell r="D20">
            <v>0</v>
          </cell>
          <cell r="E20">
            <v>-200000000</v>
          </cell>
          <cell r="G20">
            <v>969322.22222222213</v>
          </cell>
          <cell r="H20">
            <v>1264333.3333333333</v>
          </cell>
          <cell r="I20">
            <v>6321666.666666666</v>
          </cell>
          <cell r="J20">
            <v>0</v>
          </cell>
        </row>
        <row r="21">
          <cell r="A21">
            <v>40359</v>
          </cell>
          <cell r="B21">
            <v>30</v>
          </cell>
          <cell r="C21">
            <v>0</v>
          </cell>
          <cell r="D21">
            <v>0</v>
          </cell>
          <cell r="E21">
            <v>-200000000</v>
          </cell>
          <cell r="G21">
            <v>1264333.3333333333</v>
          </cell>
          <cell r="H21">
            <v>1264333.3333333333</v>
          </cell>
          <cell r="I21">
            <v>7585999.9999999991</v>
          </cell>
          <cell r="J21">
            <v>0</v>
          </cell>
        </row>
        <row r="22">
          <cell r="A22">
            <v>40390</v>
          </cell>
          <cell r="B22">
            <v>30</v>
          </cell>
          <cell r="C22">
            <v>0</v>
          </cell>
          <cell r="D22">
            <v>0</v>
          </cell>
          <cell r="E22">
            <v>-200000000</v>
          </cell>
          <cell r="G22">
            <v>1264333.3333333333</v>
          </cell>
          <cell r="H22">
            <v>1264333.3333333333</v>
          </cell>
          <cell r="I22">
            <v>8850333.3333333321</v>
          </cell>
          <cell r="J22">
            <v>0</v>
          </cell>
        </row>
        <row r="23">
          <cell r="A23">
            <v>40421</v>
          </cell>
          <cell r="B23">
            <v>30</v>
          </cell>
          <cell r="C23">
            <v>0</v>
          </cell>
          <cell r="D23">
            <v>0</v>
          </cell>
          <cell r="E23">
            <v>-200000000</v>
          </cell>
          <cell r="G23">
            <v>1264333.3333333333</v>
          </cell>
          <cell r="H23">
            <v>1264333.3333333333</v>
          </cell>
          <cell r="I23">
            <v>10114666.666666666</v>
          </cell>
          <cell r="J23">
            <v>0</v>
          </cell>
        </row>
        <row r="24">
          <cell r="A24">
            <v>40451</v>
          </cell>
          <cell r="B24">
            <v>30</v>
          </cell>
          <cell r="C24">
            <v>0</v>
          </cell>
          <cell r="D24">
            <v>0</v>
          </cell>
          <cell r="E24">
            <v>-200000000</v>
          </cell>
          <cell r="G24">
            <v>1264333.3333333333</v>
          </cell>
          <cell r="H24">
            <v>1264333.3333333333</v>
          </cell>
          <cell r="I24">
            <v>11379000</v>
          </cell>
          <cell r="J24">
            <v>0</v>
          </cell>
        </row>
        <row r="25">
          <cell r="A25">
            <v>40482</v>
          </cell>
          <cell r="B25">
            <v>30</v>
          </cell>
          <cell r="C25">
            <v>0</v>
          </cell>
          <cell r="D25">
            <v>0</v>
          </cell>
          <cell r="E25">
            <v>-200000000</v>
          </cell>
          <cell r="G25">
            <v>1264333.3333333333</v>
          </cell>
          <cell r="H25">
            <v>1264333.3333333333</v>
          </cell>
          <cell r="I25">
            <v>12643333.333333334</v>
          </cell>
          <cell r="J25">
            <v>0</v>
          </cell>
        </row>
        <row r="26">
          <cell r="A26">
            <v>40490</v>
          </cell>
          <cell r="B26">
            <v>7</v>
          </cell>
          <cell r="C26">
            <v>0</v>
          </cell>
          <cell r="D26">
            <v>0</v>
          </cell>
          <cell r="E26">
            <v>-200000000</v>
          </cell>
          <cell r="G26">
            <v>295011.11111111107</v>
          </cell>
          <cell r="H26">
            <v>295011.11111111107</v>
          </cell>
          <cell r="I26">
            <v>12938344.444444446</v>
          </cell>
          <cell r="J26">
            <v>7585999.9999999991</v>
          </cell>
        </row>
        <row r="27">
          <cell r="A27">
            <v>40512</v>
          </cell>
          <cell r="B27">
            <v>23</v>
          </cell>
          <cell r="C27">
            <v>0</v>
          </cell>
          <cell r="D27">
            <v>0</v>
          </cell>
          <cell r="E27">
            <v>-200000000</v>
          </cell>
          <cell r="G27">
            <v>969322.22222222213</v>
          </cell>
          <cell r="H27">
            <v>1264333.3333333333</v>
          </cell>
          <cell r="I27">
            <v>13907666.666666668</v>
          </cell>
          <cell r="J27">
            <v>0</v>
          </cell>
        </row>
        <row r="28">
          <cell r="A28">
            <v>40543</v>
          </cell>
          <cell r="B28">
            <v>30</v>
          </cell>
          <cell r="C28">
            <v>0</v>
          </cell>
          <cell r="D28">
            <v>0</v>
          </cell>
          <cell r="E28">
            <v>-200000000</v>
          </cell>
          <cell r="G28">
            <v>1264333.3333333333</v>
          </cell>
          <cell r="H28">
            <v>1264333.3333333333</v>
          </cell>
          <cell r="I28">
            <v>15172000.000000002</v>
          </cell>
          <cell r="J28">
            <v>0</v>
          </cell>
        </row>
        <row r="29">
          <cell r="A29">
            <v>40574</v>
          </cell>
          <cell r="B29">
            <v>30</v>
          </cell>
          <cell r="C29">
            <v>0</v>
          </cell>
          <cell r="D29">
            <v>0</v>
          </cell>
          <cell r="E29">
            <v>-200000000</v>
          </cell>
          <cell r="G29">
            <v>1264333.3333333333</v>
          </cell>
          <cell r="H29">
            <v>1264333.3333333333</v>
          </cell>
          <cell r="I29">
            <v>1264333.3333333333</v>
          </cell>
          <cell r="J29">
            <v>0</v>
          </cell>
        </row>
        <row r="30">
          <cell r="A30">
            <v>40602</v>
          </cell>
          <cell r="B30">
            <v>30</v>
          </cell>
          <cell r="C30">
            <v>0</v>
          </cell>
          <cell r="D30">
            <v>0</v>
          </cell>
          <cell r="E30">
            <v>-200000000</v>
          </cell>
          <cell r="G30">
            <v>1264333.3333333333</v>
          </cell>
          <cell r="H30">
            <v>1264333.3333333333</v>
          </cell>
          <cell r="I30">
            <v>2528666.6666666665</v>
          </cell>
          <cell r="J30">
            <v>0</v>
          </cell>
        </row>
        <row r="31">
          <cell r="A31">
            <v>40633</v>
          </cell>
          <cell r="B31">
            <v>30</v>
          </cell>
          <cell r="C31">
            <v>0</v>
          </cell>
          <cell r="D31">
            <v>0</v>
          </cell>
          <cell r="E31">
            <v>-200000000</v>
          </cell>
          <cell r="G31">
            <v>1264333.3333333333</v>
          </cell>
          <cell r="H31">
            <v>1264333.3333333333</v>
          </cell>
          <cell r="I31">
            <v>3793000</v>
          </cell>
          <cell r="J31">
            <v>0</v>
          </cell>
        </row>
        <row r="32">
          <cell r="A32">
            <v>40663</v>
          </cell>
          <cell r="B32">
            <v>30</v>
          </cell>
          <cell r="C32">
            <v>0</v>
          </cell>
          <cell r="D32">
            <v>0</v>
          </cell>
          <cell r="E32">
            <v>-200000000</v>
          </cell>
          <cell r="G32">
            <v>1264333.3333333333</v>
          </cell>
          <cell r="H32">
            <v>1264333.3333333333</v>
          </cell>
          <cell r="I32">
            <v>5057333.333333333</v>
          </cell>
          <cell r="J32">
            <v>0</v>
          </cell>
        </row>
        <row r="33">
          <cell r="A33">
            <v>40671</v>
          </cell>
          <cell r="B33">
            <v>7</v>
          </cell>
          <cell r="C33">
            <v>0</v>
          </cell>
          <cell r="D33">
            <v>0</v>
          </cell>
          <cell r="E33">
            <v>-200000000</v>
          </cell>
          <cell r="G33">
            <v>295011.11111111107</v>
          </cell>
          <cell r="H33">
            <v>295011.11111111107</v>
          </cell>
          <cell r="I33">
            <v>5352344.444444444</v>
          </cell>
          <cell r="J33">
            <v>7585999.9999999991</v>
          </cell>
        </row>
        <row r="34">
          <cell r="A34">
            <v>40694</v>
          </cell>
          <cell r="B34">
            <v>23</v>
          </cell>
          <cell r="C34">
            <v>0</v>
          </cell>
          <cell r="D34">
            <v>0</v>
          </cell>
          <cell r="E34">
            <v>-200000000</v>
          </cell>
          <cell r="G34">
            <v>969322.22222222213</v>
          </cell>
          <cell r="H34">
            <v>1264333.3333333333</v>
          </cell>
          <cell r="I34">
            <v>6321666.666666666</v>
          </cell>
          <cell r="J34">
            <v>0</v>
          </cell>
        </row>
        <row r="35">
          <cell r="A35">
            <v>40724</v>
          </cell>
          <cell r="B35">
            <v>30</v>
          </cell>
          <cell r="C35">
            <v>0</v>
          </cell>
          <cell r="D35">
            <v>0</v>
          </cell>
          <cell r="E35">
            <v>-200000000</v>
          </cell>
          <cell r="G35">
            <v>1264333.3333333333</v>
          </cell>
          <cell r="H35">
            <v>1264333.3333333333</v>
          </cell>
          <cell r="I35">
            <v>7585999.9999999991</v>
          </cell>
          <cell r="J35">
            <v>0</v>
          </cell>
        </row>
        <row r="36">
          <cell r="A36">
            <v>40755</v>
          </cell>
          <cell r="B36">
            <v>30</v>
          </cell>
          <cell r="C36">
            <v>0</v>
          </cell>
          <cell r="D36">
            <v>0</v>
          </cell>
          <cell r="E36">
            <v>-200000000</v>
          </cell>
          <cell r="G36">
            <v>1264333.3333333333</v>
          </cell>
          <cell r="H36">
            <v>1264333.3333333333</v>
          </cell>
          <cell r="I36">
            <v>8850333.3333333321</v>
          </cell>
          <cell r="J36">
            <v>0</v>
          </cell>
        </row>
        <row r="37">
          <cell r="A37">
            <v>40786</v>
          </cell>
          <cell r="B37">
            <v>30</v>
          </cell>
          <cell r="C37">
            <v>0</v>
          </cell>
          <cell r="D37">
            <v>0</v>
          </cell>
          <cell r="E37">
            <v>-200000000</v>
          </cell>
          <cell r="G37">
            <v>1264333.3333333333</v>
          </cell>
          <cell r="H37">
            <v>1264333.3333333333</v>
          </cell>
          <cell r="I37">
            <v>10114666.666666666</v>
          </cell>
          <cell r="J37">
            <v>0</v>
          </cell>
        </row>
        <row r="38">
          <cell r="A38">
            <v>40816</v>
          </cell>
          <cell r="B38">
            <v>30</v>
          </cell>
          <cell r="C38">
            <v>0</v>
          </cell>
          <cell r="D38">
            <v>0</v>
          </cell>
          <cell r="E38">
            <v>-200000000</v>
          </cell>
          <cell r="G38">
            <v>1264333.3333333333</v>
          </cell>
          <cell r="H38">
            <v>1264333.3333333333</v>
          </cell>
          <cell r="I38">
            <v>11379000</v>
          </cell>
          <cell r="J38">
            <v>0</v>
          </cell>
        </row>
        <row r="39">
          <cell r="A39">
            <v>40847</v>
          </cell>
          <cell r="B39">
            <v>30</v>
          </cell>
          <cell r="C39">
            <v>0</v>
          </cell>
          <cell r="D39">
            <v>0</v>
          </cell>
          <cell r="E39">
            <v>-200000000</v>
          </cell>
          <cell r="G39">
            <v>1264333.3333333333</v>
          </cell>
          <cell r="H39">
            <v>1264333.3333333333</v>
          </cell>
          <cell r="I39">
            <v>12643333.333333334</v>
          </cell>
          <cell r="J39">
            <v>0</v>
          </cell>
        </row>
        <row r="40">
          <cell r="A40">
            <v>40855</v>
          </cell>
          <cell r="B40">
            <v>7</v>
          </cell>
          <cell r="C40">
            <v>1466760.26</v>
          </cell>
          <cell r="D40">
            <v>1</v>
          </cell>
          <cell r="E40">
            <v>-198533239.74000001</v>
          </cell>
          <cell r="G40">
            <v>295011.11111111107</v>
          </cell>
          <cell r="H40">
            <v>295011.11111111107</v>
          </cell>
          <cell r="I40">
            <v>12938344.444444446</v>
          </cell>
          <cell r="J40">
            <v>7585999.9999999991</v>
          </cell>
        </row>
        <row r="41">
          <cell r="A41">
            <v>40877</v>
          </cell>
          <cell r="B41">
            <v>23</v>
          </cell>
          <cell r="C41">
            <v>0</v>
          </cell>
          <cell r="D41">
            <v>0</v>
          </cell>
          <cell r="E41">
            <v>-198533239.74000001</v>
          </cell>
          <cell r="G41">
            <v>962213.40564877004</v>
          </cell>
          <cell r="H41">
            <v>1257224.5167598811</v>
          </cell>
          <cell r="I41">
            <v>13900557.850093216</v>
          </cell>
          <cell r="J41">
            <v>0</v>
          </cell>
        </row>
        <row r="42">
          <cell r="A42">
            <v>40908</v>
          </cell>
          <cell r="B42">
            <v>30</v>
          </cell>
          <cell r="C42">
            <v>0</v>
          </cell>
          <cell r="D42">
            <v>0</v>
          </cell>
          <cell r="E42">
            <v>-198533239.74000001</v>
          </cell>
          <cell r="G42">
            <v>1255060.9638897001</v>
          </cell>
          <cell r="H42">
            <v>1255060.9638897001</v>
          </cell>
          <cell r="I42">
            <v>15155618.813982915</v>
          </cell>
          <cell r="J42">
            <v>0</v>
          </cell>
        </row>
        <row r="43">
          <cell r="A43">
            <v>40939</v>
          </cell>
          <cell r="B43">
            <v>30</v>
          </cell>
          <cell r="C43">
            <v>0</v>
          </cell>
          <cell r="D43">
            <v>0</v>
          </cell>
          <cell r="E43">
            <v>-198533239.74000001</v>
          </cell>
          <cell r="G43">
            <v>1255060.9638897001</v>
          </cell>
          <cell r="H43">
            <v>1255060.9638897001</v>
          </cell>
          <cell r="I43">
            <v>1255060.9638897001</v>
          </cell>
          <cell r="J43">
            <v>0</v>
          </cell>
        </row>
        <row r="44">
          <cell r="A44">
            <v>40968</v>
          </cell>
          <cell r="B44">
            <v>30</v>
          </cell>
          <cell r="C44">
            <v>0</v>
          </cell>
          <cell r="D44">
            <v>0</v>
          </cell>
          <cell r="E44">
            <v>-198533239.74000001</v>
          </cell>
          <cell r="G44">
            <v>1255060.9638897001</v>
          </cell>
          <cell r="H44">
            <v>1255060.9638897001</v>
          </cell>
          <cell r="I44">
            <v>2510121.9277794003</v>
          </cell>
          <cell r="J44">
            <v>0</v>
          </cell>
        </row>
        <row r="45">
          <cell r="A45">
            <v>40999</v>
          </cell>
          <cell r="B45">
            <v>30</v>
          </cell>
          <cell r="C45">
            <v>0</v>
          </cell>
          <cell r="D45">
            <v>0</v>
          </cell>
          <cell r="E45">
            <v>-198533239.74000001</v>
          </cell>
          <cell r="G45">
            <v>1255060.9638897001</v>
          </cell>
          <cell r="H45">
            <v>1255060.9638897001</v>
          </cell>
          <cell r="I45">
            <v>3765182.8916691002</v>
          </cell>
          <cell r="J45">
            <v>0</v>
          </cell>
        </row>
        <row r="46">
          <cell r="A46">
            <v>41029</v>
          </cell>
          <cell r="B46">
            <v>30</v>
          </cell>
          <cell r="C46">
            <v>0</v>
          </cell>
          <cell r="D46">
            <v>0</v>
          </cell>
          <cell r="E46">
            <v>-198533239.74000001</v>
          </cell>
          <cell r="G46">
            <v>1255060.9638897001</v>
          </cell>
          <cell r="H46">
            <v>1255060.9638897001</v>
          </cell>
          <cell r="I46">
            <v>5020243.8555588005</v>
          </cell>
          <cell r="J46">
            <v>0</v>
          </cell>
        </row>
        <row r="47">
          <cell r="A47">
            <v>41037</v>
          </cell>
          <cell r="B47">
            <v>7</v>
          </cell>
          <cell r="C47">
            <v>1466760.26</v>
          </cell>
          <cell r="D47">
            <v>2</v>
          </cell>
          <cell r="E47">
            <v>-197066479.48000002</v>
          </cell>
          <cell r="G47">
            <v>292847.55824093003</v>
          </cell>
          <cell r="H47">
            <v>292847.55824093003</v>
          </cell>
          <cell r="I47">
            <v>5313091.4137997301</v>
          </cell>
          <cell r="J47">
            <v>7530365.7833382012</v>
          </cell>
        </row>
        <row r="48">
          <cell r="A48">
            <v>41060</v>
          </cell>
          <cell r="B48">
            <v>23</v>
          </cell>
          <cell r="C48">
            <v>0</v>
          </cell>
          <cell r="D48">
            <v>0</v>
          </cell>
          <cell r="E48">
            <v>-197066479.48000002</v>
          </cell>
          <cell r="G48">
            <v>955104.58907531784</v>
          </cell>
          <cell r="H48">
            <v>1247952.1473162479</v>
          </cell>
          <cell r="I48">
            <v>6268196.0028750477</v>
          </cell>
          <cell r="J48">
            <v>0</v>
          </cell>
        </row>
        <row r="49">
          <cell r="A49">
            <v>41090</v>
          </cell>
          <cell r="B49">
            <v>30</v>
          </cell>
          <cell r="C49">
            <v>0</v>
          </cell>
          <cell r="D49">
            <v>0</v>
          </cell>
          <cell r="E49">
            <v>-197066479.48000002</v>
          </cell>
          <cell r="G49">
            <v>1245788.5944460668</v>
          </cell>
          <cell r="H49">
            <v>1245788.5944460668</v>
          </cell>
          <cell r="I49">
            <v>7513984.5973211145</v>
          </cell>
          <cell r="J49">
            <v>0</v>
          </cell>
        </row>
        <row r="50">
          <cell r="A50">
            <v>41121</v>
          </cell>
          <cell r="B50">
            <v>30</v>
          </cell>
          <cell r="C50">
            <v>0</v>
          </cell>
          <cell r="D50">
            <v>0</v>
          </cell>
          <cell r="E50">
            <v>-197066479.48000002</v>
          </cell>
          <cell r="G50">
            <v>1245788.5944460668</v>
          </cell>
          <cell r="H50">
            <v>1245788.5944460668</v>
          </cell>
          <cell r="I50">
            <v>8759773.1917671822</v>
          </cell>
          <cell r="J50">
            <v>0</v>
          </cell>
        </row>
        <row r="51">
          <cell r="A51">
            <v>41152</v>
          </cell>
          <cell r="B51">
            <v>30</v>
          </cell>
          <cell r="C51">
            <v>0</v>
          </cell>
          <cell r="D51">
            <v>0</v>
          </cell>
          <cell r="E51">
            <v>-197066479.48000002</v>
          </cell>
          <cell r="G51">
            <v>1245788.5944460668</v>
          </cell>
          <cell r="H51">
            <v>1245788.5944460668</v>
          </cell>
          <cell r="I51">
            <v>10005561.786213249</v>
          </cell>
          <cell r="J51">
            <v>0</v>
          </cell>
        </row>
        <row r="52">
          <cell r="A52">
            <v>41182</v>
          </cell>
          <cell r="B52">
            <v>30</v>
          </cell>
          <cell r="C52">
            <v>0</v>
          </cell>
          <cell r="D52">
            <v>0</v>
          </cell>
          <cell r="E52">
            <v>-197066479.48000002</v>
          </cell>
          <cell r="G52">
            <v>1245788.5944460668</v>
          </cell>
          <cell r="H52">
            <v>1245788.5944460668</v>
          </cell>
          <cell r="I52">
            <v>11251350.380659316</v>
          </cell>
          <cell r="J52">
            <v>0</v>
          </cell>
        </row>
        <row r="53">
          <cell r="A53">
            <v>41213</v>
          </cell>
          <cell r="B53">
            <v>30</v>
          </cell>
          <cell r="C53">
            <v>0</v>
          </cell>
          <cell r="D53">
            <v>0</v>
          </cell>
          <cell r="E53">
            <v>-197066479.48000002</v>
          </cell>
          <cell r="G53">
            <v>1245788.5944460668</v>
          </cell>
          <cell r="H53">
            <v>1245788.5944460668</v>
          </cell>
          <cell r="I53">
            <v>12497138.975105383</v>
          </cell>
          <cell r="J53">
            <v>0</v>
          </cell>
        </row>
        <row r="54">
          <cell r="A54">
            <v>41221</v>
          </cell>
          <cell r="B54">
            <v>7</v>
          </cell>
          <cell r="C54">
            <v>1466760.26</v>
          </cell>
          <cell r="D54">
            <v>3</v>
          </cell>
          <cell r="E54">
            <v>-195599719.22000003</v>
          </cell>
          <cell r="G54">
            <v>290684.00537074893</v>
          </cell>
          <cell r="H54">
            <v>290684.00537074893</v>
          </cell>
          <cell r="I54">
            <v>12787822.980476132</v>
          </cell>
          <cell r="J54">
            <v>7474731.5666764006</v>
          </cell>
        </row>
        <row r="55">
          <cell r="A55">
            <v>41243</v>
          </cell>
          <cell r="B55">
            <v>23</v>
          </cell>
          <cell r="C55">
            <v>0</v>
          </cell>
          <cell r="D55">
            <v>0</v>
          </cell>
          <cell r="E55">
            <v>-195599719.22000003</v>
          </cell>
          <cell r="G55">
            <v>947995.77250186563</v>
          </cell>
          <cell r="H55">
            <v>1238679.7778726146</v>
          </cell>
          <cell r="I55">
            <v>13735818.752977997</v>
          </cell>
          <cell r="J55">
            <v>0</v>
          </cell>
        </row>
        <row r="56">
          <cell r="A56">
            <v>41274</v>
          </cell>
          <cell r="B56">
            <v>30</v>
          </cell>
          <cell r="C56">
            <v>0</v>
          </cell>
          <cell r="D56">
            <v>0</v>
          </cell>
          <cell r="E56">
            <v>-195599719.22000003</v>
          </cell>
          <cell r="G56">
            <v>1236516.2250024334</v>
          </cell>
          <cell r="H56">
            <v>1236516.2250024334</v>
          </cell>
          <cell r="I56">
            <v>14972334.977980431</v>
          </cell>
          <cell r="J56">
            <v>0</v>
          </cell>
        </row>
        <row r="57">
          <cell r="A57">
            <v>41305</v>
          </cell>
          <cell r="B57">
            <v>30</v>
          </cell>
          <cell r="C57">
            <v>0</v>
          </cell>
          <cell r="D57">
            <v>0</v>
          </cell>
          <cell r="E57">
            <v>-195599719.22000003</v>
          </cell>
          <cell r="G57">
            <v>1236516.2250024334</v>
          </cell>
          <cell r="H57">
            <v>1236516.2250024334</v>
          </cell>
          <cell r="I57">
            <v>1236516.2250024334</v>
          </cell>
          <cell r="J57">
            <v>0</v>
          </cell>
        </row>
        <row r="58">
          <cell r="A58">
            <v>41333</v>
          </cell>
          <cell r="B58">
            <v>30</v>
          </cell>
          <cell r="C58">
            <v>0</v>
          </cell>
          <cell r="D58">
            <v>0</v>
          </cell>
          <cell r="E58">
            <v>-195599719.22000003</v>
          </cell>
          <cell r="G58">
            <v>1236516.2250024334</v>
          </cell>
          <cell r="H58">
            <v>1236516.2250024334</v>
          </cell>
          <cell r="I58">
            <v>2473032.4500048668</v>
          </cell>
          <cell r="J58">
            <v>0</v>
          </cell>
        </row>
        <row r="59">
          <cell r="A59">
            <v>41364</v>
          </cell>
          <cell r="B59">
            <v>30</v>
          </cell>
          <cell r="C59">
            <v>0</v>
          </cell>
          <cell r="D59">
            <v>0</v>
          </cell>
          <cell r="E59">
            <v>-195599719.22000003</v>
          </cell>
          <cell r="G59">
            <v>1236516.2250024334</v>
          </cell>
          <cell r="H59">
            <v>1236516.2250024334</v>
          </cell>
          <cell r="I59">
            <v>3709548.6750073005</v>
          </cell>
          <cell r="J59">
            <v>0</v>
          </cell>
        </row>
        <row r="60">
          <cell r="A60">
            <v>41394</v>
          </cell>
          <cell r="B60">
            <v>30</v>
          </cell>
          <cell r="C60">
            <v>0</v>
          </cell>
          <cell r="D60">
            <v>0</v>
          </cell>
          <cell r="E60">
            <v>-195599719.22000003</v>
          </cell>
          <cell r="G60">
            <v>1236516.2250024334</v>
          </cell>
          <cell r="H60">
            <v>1236516.2250024334</v>
          </cell>
          <cell r="I60">
            <v>4946064.9000097336</v>
          </cell>
          <cell r="J60">
            <v>0</v>
          </cell>
        </row>
        <row r="61">
          <cell r="A61">
            <v>41402</v>
          </cell>
          <cell r="B61">
            <v>7</v>
          </cell>
          <cell r="C61">
            <v>1466760.26</v>
          </cell>
          <cell r="D61">
            <v>4</v>
          </cell>
          <cell r="E61">
            <v>-194132958.96000004</v>
          </cell>
          <cell r="G61">
            <v>288520.45250056777</v>
          </cell>
          <cell r="H61">
            <v>288520.45250056777</v>
          </cell>
          <cell r="I61">
            <v>5234585.3525103014</v>
          </cell>
          <cell r="J61">
            <v>7419097.3500146</v>
          </cell>
        </row>
        <row r="62">
          <cell r="A62">
            <v>41425</v>
          </cell>
          <cell r="B62">
            <v>23</v>
          </cell>
          <cell r="C62">
            <v>0</v>
          </cell>
          <cell r="D62">
            <v>0</v>
          </cell>
          <cell r="E62">
            <v>-194132958.96000004</v>
          </cell>
          <cell r="G62">
            <v>940886.95592841355</v>
          </cell>
          <cell r="H62">
            <v>1229407.4084289814</v>
          </cell>
          <cell r="I62">
            <v>6175472.3084387146</v>
          </cell>
          <cell r="J62">
            <v>0</v>
          </cell>
        </row>
        <row r="63">
          <cell r="A63">
            <v>41455</v>
          </cell>
          <cell r="B63">
            <v>30</v>
          </cell>
          <cell r="C63">
            <v>0</v>
          </cell>
          <cell r="D63">
            <v>0</v>
          </cell>
          <cell r="E63">
            <v>-194132958.96000004</v>
          </cell>
          <cell r="G63">
            <v>1227243.8555588003</v>
          </cell>
          <cell r="H63">
            <v>1227243.8555588003</v>
          </cell>
          <cell r="I63">
            <v>7402716.1639975151</v>
          </cell>
          <cell r="J63">
            <v>0</v>
          </cell>
        </row>
        <row r="64">
          <cell r="A64">
            <v>41486</v>
          </cell>
          <cell r="B64">
            <v>30</v>
          </cell>
          <cell r="C64">
            <v>0</v>
          </cell>
          <cell r="D64">
            <v>0</v>
          </cell>
          <cell r="E64">
            <v>-194132958.96000004</v>
          </cell>
          <cell r="G64">
            <v>1227243.8555588003</v>
          </cell>
          <cell r="H64">
            <v>1227243.8555588003</v>
          </cell>
          <cell r="I64">
            <v>8629960.0195563156</v>
          </cell>
          <cell r="J64">
            <v>0</v>
          </cell>
        </row>
        <row r="65">
          <cell r="A65">
            <v>41517</v>
          </cell>
          <cell r="B65">
            <v>30</v>
          </cell>
          <cell r="C65">
            <v>0</v>
          </cell>
          <cell r="D65">
            <v>0</v>
          </cell>
          <cell r="E65">
            <v>-194132958.96000004</v>
          </cell>
          <cell r="G65">
            <v>1227243.8555588003</v>
          </cell>
          <cell r="H65">
            <v>1227243.8555588003</v>
          </cell>
          <cell r="I65">
            <v>9857203.8751151152</v>
          </cell>
          <cell r="J65">
            <v>0</v>
          </cell>
        </row>
        <row r="66">
          <cell r="A66">
            <v>41547</v>
          </cell>
          <cell r="B66">
            <v>30</v>
          </cell>
          <cell r="C66">
            <v>0</v>
          </cell>
          <cell r="D66">
            <v>0</v>
          </cell>
          <cell r="E66">
            <v>-194132958.96000004</v>
          </cell>
          <cell r="G66">
            <v>1227243.8555588003</v>
          </cell>
          <cell r="H66">
            <v>1227243.8555588003</v>
          </cell>
          <cell r="I66">
            <v>11084447.730673915</v>
          </cell>
          <cell r="J66">
            <v>0</v>
          </cell>
        </row>
        <row r="67">
          <cell r="A67">
            <v>41578</v>
          </cell>
          <cell r="B67">
            <v>30</v>
          </cell>
          <cell r="C67">
            <v>0</v>
          </cell>
          <cell r="D67">
            <v>0</v>
          </cell>
          <cell r="E67">
            <v>-194132958.96000004</v>
          </cell>
          <cell r="G67">
            <v>1227243.8555588003</v>
          </cell>
          <cell r="H67">
            <v>1227243.8555588003</v>
          </cell>
          <cell r="I67">
            <v>12311691.586232714</v>
          </cell>
          <cell r="J67">
            <v>0</v>
          </cell>
        </row>
        <row r="68">
          <cell r="A68">
            <v>41586</v>
          </cell>
          <cell r="B68">
            <v>7</v>
          </cell>
          <cell r="C68">
            <v>1466760.26</v>
          </cell>
          <cell r="D68">
            <v>5</v>
          </cell>
          <cell r="E68">
            <v>-192666198.70000005</v>
          </cell>
          <cell r="G68">
            <v>286356.89963038673</v>
          </cell>
          <cell r="H68">
            <v>286356.89963038673</v>
          </cell>
          <cell r="I68">
            <v>12598048.485863101</v>
          </cell>
          <cell r="J68">
            <v>7363463.1333528021</v>
          </cell>
        </row>
        <row r="69">
          <cell r="A69">
            <v>41608</v>
          </cell>
          <cell r="B69">
            <v>23</v>
          </cell>
          <cell r="C69">
            <v>0</v>
          </cell>
          <cell r="D69">
            <v>0</v>
          </cell>
          <cell r="E69">
            <v>-192666198.70000005</v>
          </cell>
          <cell r="G69">
            <v>933778.13935496134</v>
          </cell>
          <cell r="H69">
            <v>1220135.0389853481</v>
          </cell>
          <cell r="I69">
            <v>13531826.625218062</v>
          </cell>
          <cell r="J69">
            <v>0</v>
          </cell>
        </row>
        <row r="70">
          <cell r="A70">
            <v>41639</v>
          </cell>
          <cell r="B70">
            <v>30</v>
          </cell>
          <cell r="C70">
            <v>0</v>
          </cell>
          <cell r="D70">
            <v>0</v>
          </cell>
          <cell r="E70">
            <v>-192666198.70000005</v>
          </cell>
          <cell r="G70">
            <v>1217971.4861151669</v>
          </cell>
          <cell r="H70">
            <v>1217971.4861151669</v>
          </cell>
          <cell r="I70">
            <v>14749798.111333229</v>
          </cell>
          <cell r="J70">
            <v>0</v>
          </cell>
        </row>
        <row r="71">
          <cell r="A71">
            <v>41670</v>
          </cell>
          <cell r="B71">
            <v>30</v>
          </cell>
          <cell r="C71">
            <v>0</v>
          </cell>
          <cell r="D71">
            <v>0</v>
          </cell>
          <cell r="E71">
            <v>-192666198.70000005</v>
          </cell>
          <cell r="G71">
            <v>1217971.4861151669</v>
          </cell>
          <cell r="H71">
            <v>1217971.4861151669</v>
          </cell>
          <cell r="I71">
            <v>1217971.4861151669</v>
          </cell>
          <cell r="J71">
            <v>0</v>
          </cell>
        </row>
        <row r="72">
          <cell r="A72">
            <v>41698</v>
          </cell>
          <cell r="B72">
            <v>30</v>
          </cell>
          <cell r="C72">
            <v>0</v>
          </cell>
          <cell r="D72">
            <v>0</v>
          </cell>
          <cell r="E72">
            <v>-192666198.70000005</v>
          </cell>
          <cell r="G72">
            <v>1217971.4861151669</v>
          </cell>
          <cell r="H72">
            <v>1217971.4861151669</v>
          </cell>
          <cell r="I72">
            <v>2435942.9722303338</v>
          </cell>
          <cell r="J72">
            <v>0</v>
          </cell>
        </row>
        <row r="73">
          <cell r="A73">
            <v>41729</v>
          </cell>
          <cell r="B73">
            <v>30</v>
          </cell>
          <cell r="C73">
            <v>0</v>
          </cell>
          <cell r="D73">
            <v>0</v>
          </cell>
          <cell r="E73">
            <v>-192666198.70000005</v>
          </cell>
          <cell r="G73">
            <v>1217971.4861151669</v>
          </cell>
          <cell r="H73">
            <v>1217971.4861151669</v>
          </cell>
          <cell r="I73">
            <v>3653914.4583455008</v>
          </cell>
          <cell r="J73">
            <v>0</v>
          </cell>
        </row>
        <row r="74">
          <cell r="A74">
            <v>41759</v>
          </cell>
          <cell r="B74">
            <v>30</v>
          </cell>
          <cell r="C74">
            <v>0</v>
          </cell>
          <cell r="D74">
            <v>0</v>
          </cell>
          <cell r="E74">
            <v>-192666198.70000005</v>
          </cell>
          <cell r="G74">
            <v>1217971.4861151669</v>
          </cell>
          <cell r="H74">
            <v>1217971.4861151669</v>
          </cell>
          <cell r="I74">
            <v>4871885.9444606677</v>
          </cell>
          <cell r="J74">
            <v>0</v>
          </cell>
        </row>
        <row r="75">
          <cell r="A75">
            <v>41767</v>
          </cell>
          <cell r="B75">
            <v>7</v>
          </cell>
          <cell r="C75">
            <v>1466760.26</v>
          </cell>
          <cell r="D75">
            <v>6</v>
          </cell>
          <cell r="E75">
            <v>-191199438.44000006</v>
          </cell>
          <cell r="G75">
            <v>284193.34676020563</v>
          </cell>
          <cell r="H75">
            <v>284193.34676020563</v>
          </cell>
          <cell r="I75">
            <v>5156079.2912208736</v>
          </cell>
          <cell r="J75">
            <v>7307828.9166910015</v>
          </cell>
        </row>
        <row r="76">
          <cell r="A76">
            <v>41790</v>
          </cell>
          <cell r="B76">
            <v>23</v>
          </cell>
          <cell r="C76">
            <v>0</v>
          </cell>
          <cell r="D76">
            <v>0</v>
          </cell>
          <cell r="E76">
            <v>-191199438.44000006</v>
          </cell>
          <cell r="G76">
            <v>926669.32278150902</v>
          </cell>
          <cell r="H76">
            <v>1210862.6695417147</v>
          </cell>
          <cell r="I76">
            <v>6082748.6140023824</v>
          </cell>
          <cell r="J76">
            <v>0</v>
          </cell>
        </row>
        <row r="77">
          <cell r="A77">
            <v>41820</v>
          </cell>
          <cell r="B77">
            <v>30</v>
          </cell>
          <cell r="C77">
            <v>0</v>
          </cell>
          <cell r="D77">
            <v>0</v>
          </cell>
          <cell r="E77">
            <v>-191199438.44000006</v>
          </cell>
          <cell r="G77">
            <v>1208699.1166715336</v>
          </cell>
          <cell r="H77">
            <v>1208699.1166715336</v>
          </cell>
          <cell r="I77">
            <v>7291447.7306739157</v>
          </cell>
          <cell r="J77">
            <v>0</v>
          </cell>
        </row>
        <row r="78">
          <cell r="A78">
            <v>41851</v>
          </cell>
          <cell r="B78">
            <v>30</v>
          </cell>
          <cell r="C78">
            <v>0</v>
          </cell>
          <cell r="D78">
            <v>0</v>
          </cell>
          <cell r="E78">
            <v>-191199438.44000006</v>
          </cell>
          <cell r="G78">
            <v>1208699.1166715336</v>
          </cell>
          <cell r="H78">
            <v>1208699.1166715336</v>
          </cell>
          <cell r="I78">
            <v>8500146.847345449</v>
          </cell>
          <cell r="J78">
            <v>0</v>
          </cell>
        </row>
        <row r="79">
          <cell r="A79">
            <v>41882</v>
          </cell>
          <cell r="B79">
            <v>30</v>
          </cell>
          <cell r="C79">
            <v>0</v>
          </cell>
          <cell r="D79">
            <v>0</v>
          </cell>
          <cell r="E79">
            <v>-191199438.44000006</v>
          </cell>
          <cell r="G79">
            <v>1208699.1166715336</v>
          </cell>
          <cell r="H79">
            <v>1208699.1166715336</v>
          </cell>
          <cell r="I79">
            <v>9708845.9640169833</v>
          </cell>
          <cell r="J79">
            <v>0</v>
          </cell>
        </row>
        <row r="80">
          <cell r="A80">
            <v>41912</v>
          </cell>
          <cell r="B80">
            <v>30</v>
          </cell>
          <cell r="C80">
            <v>0</v>
          </cell>
          <cell r="D80">
            <v>0</v>
          </cell>
          <cell r="E80">
            <v>-191199438.44000006</v>
          </cell>
          <cell r="G80">
            <v>1208699.1166715336</v>
          </cell>
          <cell r="H80">
            <v>1208699.1166715336</v>
          </cell>
          <cell r="I80">
            <v>10917545.080688518</v>
          </cell>
          <cell r="J80">
            <v>0</v>
          </cell>
        </row>
        <row r="81">
          <cell r="A81">
            <v>41943</v>
          </cell>
          <cell r="B81">
            <v>30</v>
          </cell>
          <cell r="C81">
            <v>0</v>
          </cell>
          <cell r="D81">
            <v>0</v>
          </cell>
          <cell r="E81">
            <v>-191199438.44000006</v>
          </cell>
          <cell r="G81">
            <v>1208699.1166715336</v>
          </cell>
          <cell r="H81">
            <v>1208699.1166715336</v>
          </cell>
          <cell r="I81">
            <v>12126244.197360052</v>
          </cell>
          <cell r="J81">
            <v>0</v>
          </cell>
        </row>
        <row r="82">
          <cell r="A82">
            <v>41951</v>
          </cell>
          <cell r="B82">
            <v>7</v>
          </cell>
          <cell r="C82">
            <v>1466760.26</v>
          </cell>
          <cell r="D82">
            <v>7</v>
          </cell>
          <cell r="E82">
            <v>-189732678.18000007</v>
          </cell>
          <cell r="G82">
            <v>282029.79389002448</v>
          </cell>
          <cell r="H82">
            <v>282029.79389002448</v>
          </cell>
          <cell r="I82">
            <v>12408273.991250075</v>
          </cell>
          <cell r="J82">
            <v>7252194.7000292009</v>
          </cell>
        </row>
        <row r="83">
          <cell r="A83">
            <v>41973</v>
          </cell>
          <cell r="B83">
            <v>23</v>
          </cell>
          <cell r="C83">
            <v>0</v>
          </cell>
          <cell r="D83">
            <v>0</v>
          </cell>
          <cell r="E83">
            <v>-189732678.18000007</v>
          </cell>
          <cell r="G83">
            <v>919560.50620805693</v>
          </cell>
          <cell r="H83">
            <v>1201590.3000980814</v>
          </cell>
          <cell r="I83">
            <v>13327834.497458132</v>
          </cell>
          <cell r="J83">
            <v>0</v>
          </cell>
        </row>
        <row r="84">
          <cell r="A84">
            <v>42004</v>
          </cell>
          <cell r="B84">
            <v>30</v>
          </cell>
          <cell r="C84">
            <v>0</v>
          </cell>
          <cell r="D84">
            <v>0</v>
          </cell>
          <cell r="E84">
            <v>-189732678.18000007</v>
          </cell>
          <cell r="G84">
            <v>1199426.7472279004</v>
          </cell>
          <cell r="H84">
            <v>1199426.7472279004</v>
          </cell>
          <cell r="I84">
            <v>14527261.244686032</v>
          </cell>
          <cell r="J84">
            <v>0</v>
          </cell>
        </row>
        <row r="85">
          <cell r="A85">
            <v>42035</v>
          </cell>
          <cell r="B85">
            <v>30</v>
          </cell>
          <cell r="C85">
            <v>0</v>
          </cell>
          <cell r="D85">
            <v>0</v>
          </cell>
          <cell r="E85">
            <v>-189732678.18000007</v>
          </cell>
          <cell r="G85">
            <v>1199426.7472279004</v>
          </cell>
          <cell r="H85">
            <v>1199426.7472279004</v>
          </cell>
          <cell r="I85">
            <v>1199426.7472279004</v>
          </cell>
          <cell r="J85">
            <v>0</v>
          </cell>
        </row>
        <row r="86">
          <cell r="A86">
            <v>42063</v>
          </cell>
          <cell r="B86">
            <v>30</v>
          </cell>
          <cell r="C86">
            <v>0</v>
          </cell>
          <cell r="D86">
            <v>0</v>
          </cell>
          <cell r="E86">
            <v>-189732678.18000007</v>
          </cell>
          <cell r="G86">
            <v>1199426.7472279004</v>
          </cell>
          <cell r="H86">
            <v>1199426.7472279004</v>
          </cell>
          <cell r="I86">
            <v>2398853.4944558009</v>
          </cell>
          <cell r="J86">
            <v>0</v>
          </cell>
        </row>
        <row r="87">
          <cell r="A87">
            <v>42094</v>
          </cell>
          <cell r="B87">
            <v>30</v>
          </cell>
          <cell r="C87">
            <v>0</v>
          </cell>
          <cell r="D87">
            <v>0</v>
          </cell>
          <cell r="E87">
            <v>-189732678.18000007</v>
          </cell>
          <cell r="G87">
            <v>1199426.7472279004</v>
          </cell>
          <cell r="H87">
            <v>1199426.7472279004</v>
          </cell>
          <cell r="I87">
            <v>3598280.2416837011</v>
          </cell>
          <cell r="J87">
            <v>0</v>
          </cell>
        </row>
        <row r="88">
          <cell r="A88">
            <v>42124</v>
          </cell>
          <cell r="B88">
            <v>30</v>
          </cell>
          <cell r="C88">
            <v>0</v>
          </cell>
          <cell r="D88">
            <v>0</v>
          </cell>
          <cell r="E88">
            <v>-189732678.18000007</v>
          </cell>
          <cell r="G88">
            <v>1199426.7472279004</v>
          </cell>
          <cell r="H88">
            <v>1199426.7472279004</v>
          </cell>
          <cell r="I88">
            <v>4797706.9889116017</v>
          </cell>
          <cell r="J88">
            <v>0</v>
          </cell>
        </row>
        <row r="89">
          <cell r="A89">
            <v>42132</v>
          </cell>
          <cell r="B89">
            <v>7</v>
          </cell>
          <cell r="C89">
            <v>1466760.26</v>
          </cell>
          <cell r="D89">
            <v>8</v>
          </cell>
          <cell r="E89">
            <v>-188265917.92000008</v>
          </cell>
          <cell r="G89">
            <v>279866.24101984344</v>
          </cell>
          <cell r="H89">
            <v>279866.24101984344</v>
          </cell>
          <cell r="I89">
            <v>5077573.2299314449</v>
          </cell>
          <cell r="J89">
            <v>7196560.483367403</v>
          </cell>
        </row>
        <row r="90">
          <cell r="A90">
            <v>42155</v>
          </cell>
          <cell r="B90">
            <v>23</v>
          </cell>
          <cell r="C90">
            <v>0</v>
          </cell>
          <cell r="D90">
            <v>0</v>
          </cell>
          <cell r="E90">
            <v>-188265917.92000008</v>
          </cell>
          <cell r="G90">
            <v>912451.68963460473</v>
          </cell>
          <cell r="H90">
            <v>1192317.9306544482</v>
          </cell>
          <cell r="I90">
            <v>5990024.9195660492</v>
          </cell>
          <cell r="J90">
            <v>0</v>
          </cell>
        </row>
        <row r="91">
          <cell r="A91">
            <v>42185</v>
          </cell>
          <cell r="B91">
            <v>30</v>
          </cell>
          <cell r="C91">
            <v>0</v>
          </cell>
          <cell r="D91">
            <v>0</v>
          </cell>
          <cell r="E91">
            <v>-188265917.92000008</v>
          </cell>
          <cell r="G91">
            <v>1190154.3777842671</v>
          </cell>
          <cell r="H91">
            <v>1190154.3777842671</v>
          </cell>
          <cell r="I91">
            <v>7180179.2973503163</v>
          </cell>
          <cell r="J91">
            <v>0</v>
          </cell>
        </row>
        <row r="92">
          <cell r="A92">
            <v>42216</v>
          </cell>
          <cell r="B92">
            <v>30</v>
          </cell>
          <cell r="C92">
            <v>0</v>
          </cell>
          <cell r="D92">
            <v>0</v>
          </cell>
          <cell r="E92">
            <v>-188265917.92000008</v>
          </cell>
          <cell r="G92">
            <v>1190154.3777842671</v>
          </cell>
          <cell r="H92">
            <v>1190154.3777842671</v>
          </cell>
          <cell r="I92">
            <v>8370333.6751345834</v>
          </cell>
          <cell r="J92">
            <v>0</v>
          </cell>
        </row>
        <row r="93">
          <cell r="A93">
            <v>42247</v>
          </cell>
          <cell r="B93">
            <v>30</v>
          </cell>
          <cell r="C93">
            <v>0</v>
          </cell>
          <cell r="D93">
            <v>0</v>
          </cell>
          <cell r="E93">
            <v>-188265917.92000008</v>
          </cell>
          <cell r="G93">
            <v>1190154.3777842671</v>
          </cell>
          <cell r="H93">
            <v>1190154.3777842671</v>
          </cell>
          <cell r="I93">
            <v>9560488.0529188514</v>
          </cell>
          <cell r="J93">
            <v>0</v>
          </cell>
        </row>
        <row r="94">
          <cell r="A94">
            <v>42277</v>
          </cell>
          <cell r="B94">
            <v>30</v>
          </cell>
          <cell r="C94">
            <v>0</v>
          </cell>
          <cell r="D94">
            <v>0</v>
          </cell>
          <cell r="E94">
            <v>-188265917.92000008</v>
          </cell>
          <cell r="G94">
            <v>1190154.3777842671</v>
          </cell>
          <cell r="H94">
            <v>1190154.3777842671</v>
          </cell>
          <cell r="I94">
            <v>10750642.430703118</v>
          </cell>
          <cell r="J94">
            <v>0</v>
          </cell>
        </row>
        <row r="95">
          <cell r="A95">
            <v>42308</v>
          </cell>
          <cell r="B95">
            <v>30</v>
          </cell>
          <cell r="C95">
            <v>0</v>
          </cell>
          <cell r="D95">
            <v>0</v>
          </cell>
          <cell r="E95">
            <v>-188265917.92000008</v>
          </cell>
          <cell r="G95">
            <v>1190154.3777842671</v>
          </cell>
          <cell r="H95">
            <v>1190154.3777842671</v>
          </cell>
          <cell r="I95">
            <v>11940796.808487386</v>
          </cell>
          <cell r="J95">
            <v>0</v>
          </cell>
        </row>
        <row r="96">
          <cell r="A96">
            <v>42316</v>
          </cell>
          <cell r="B96">
            <v>7</v>
          </cell>
          <cell r="C96">
            <v>1466760.26</v>
          </cell>
          <cell r="D96">
            <v>9</v>
          </cell>
          <cell r="E96">
            <v>-186799157.66000009</v>
          </cell>
          <cell r="G96">
            <v>277702.68814966234</v>
          </cell>
          <cell r="H96">
            <v>277702.68814966234</v>
          </cell>
          <cell r="I96">
            <v>12218499.496637048</v>
          </cell>
          <cell r="J96">
            <v>7140926.2667056024</v>
          </cell>
        </row>
        <row r="97">
          <cell r="A97">
            <v>42338</v>
          </cell>
          <cell r="B97">
            <v>23</v>
          </cell>
          <cell r="C97">
            <v>0</v>
          </cell>
          <cell r="D97">
            <v>0</v>
          </cell>
          <cell r="E97">
            <v>-186799157.66000009</v>
          </cell>
          <cell r="G97">
            <v>905342.87306115252</v>
          </cell>
          <cell r="H97">
            <v>1183045.5612108149</v>
          </cell>
          <cell r="I97">
            <v>13123842.3696982</v>
          </cell>
          <cell r="J97">
            <v>0</v>
          </cell>
        </row>
        <row r="98">
          <cell r="A98">
            <v>42369</v>
          </cell>
          <cell r="B98">
            <v>30</v>
          </cell>
          <cell r="C98">
            <v>0</v>
          </cell>
          <cell r="D98">
            <v>0</v>
          </cell>
          <cell r="E98">
            <v>-186799157.66000009</v>
          </cell>
          <cell r="G98">
            <v>1180882.0083406337</v>
          </cell>
          <cell r="H98">
            <v>1180882.0083406337</v>
          </cell>
          <cell r="I98">
            <v>14304724.378038835</v>
          </cell>
          <cell r="J98">
            <v>0</v>
          </cell>
        </row>
        <row r="99">
          <cell r="A99">
            <v>42400</v>
          </cell>
          <cell r="B99">
            <v>30</v>
          </cell>
          <cell r="C99">
            <v>0</v>
          </cell>
          <cell r="D99">
            <v>0</v>
          </cell>
          <cell r="E99">
            <v>-186799157.66000009</v>
          </cell>
          <cell r="G99">
            <v>1180882.0083406337</v>
          </cell>
          <cell r="H99">
            <v>1180882.0083406337</v>
          </cell>
          <cell r="I99">
            <v>1180882.0083406337</v>
          </cell>
          <cell r="J99">
            <v>0</v>
          </cell>
        </row>
        <row r="100">
          <cell r="A100">
            <v>42429</v>
          </cell>
          <cell r="B100">
            <v>30</v>
          </cell>
          <cell r="C100">
            <v>0</v>
          </cell>
          <cell r="D100">
            <v>0</v>
          </cell>
          <cell r="E100">
            <v>-186799157.66000009</v>
          </cell>
          <cell r="G100">
            <v>1180882.0083406337</v>
          </cell>
          <cell r="H100">
            <v>1180882.0083406337</v>
          </cell>
          <cell r="I100">
            <v>2361764.0166812674</v>
          </cell>
          <cell r="J100">
            <v>0</v>
          </cell>
        </row>
        <row r="101">
          <cell r="A101">
            <v>42460</v>
          </cell>
          <cell r="B101">
            <v>30</v>
          </cell>
          <cell r="C101">
            <v>0</v>
          </cell>
          <cell r="D101">
            <v>0</v>
          </cell>
          <cell r="E101">
            <v>-186799157.66000009</v>
          </cell>
          <cell r="G101">
            <v>1180882.0083406337</v>
          </cell>
          <cell r="H101">
            <v>1180882.0083406337</v>
          </cell>
          <cell r="I101">
            <v>3542646.0250219014</v>
          </cell>
          <cell r="J101">
            <v>0</v>
          </cell>
        </row>
        <row r="102">
          <cell r="A102">
            <v>42490</v>
          </cell>
          <cell r="B102">
            <v>30</v>
          </cell>
          <cell r="C102">
            <v>0</v>
          </cell>
          <cell r="D102">
            <v>0</v>
          </cell>
          <cell r="E102">
            <v>-186799157.66000009</v>
          </cell>
          <cell r="G102">
            <v>1180882.0083406337</v>
          </cell>
          <cell r="H102">
            <v>1180882.0083406337</v>
          </cell>
          <cell r="I102">
            <v>4723528.0333625348</v>
          </cell>
          <cell r="J102">
            <v>0</v>
          </cell>
        </row>
        <row r="103">
          <cell r="A103">
            <v>42498</v>
          </cell>
          <cell r="B103">
            <v>7</v>
          </cell>
          <cell r="C103">
            <v>1466760.26</v>
          </cell>
          <cell r="D103">
            <v>10</v>
          </cell>
          <cell r="E103">
            <v>-185332397.4000001</v>
          </cell>
          <cell r="G103">
            <v>275539.13527948118</v>
          </cell>
          <cell r="H103">
            <v>275539.13527948118</v>
          </cell>
          <cell r="I103">
            <v>4999067.1686420161</v>
          </cell>
          <cell r="J103">
            <v>7085292.0500438018</v>
          </cell>
        </row>
        <row r="104">
          <cell r="A104">
            <v>42521</v>
          </cell>
          <cell r="B104">
            <v>23</v>
          </cell>
          <cell r="C104">
            <v>0</v>
          </cell>
          <cell r="D104">
            <v>0</v>
          </cell>
          <cell r="E104">
            <v>-185332397.4000001</v>
          </cell>
          <cell r="G104">
            <v>898234.05648770044</v>
          </cell>
          <cell r="H104">
            <v>1173773.1917671817</v>
          </cell>
          <cell r="I104">
            <v>5897301.2251297161</v>
          </cell>
          <cell r="J104">
            <v>0</v>
          </cell>
        </row>
        <row r="105">
          <cell r="A105">
            <v>42551</v>
          </cell>
          <cell r="B105">
            <v>30</v>
          </cell>
          <cell r="C105">
            <v>0</v>
          </cell>
          <cell r="D105">
            <v>0</v>
          </cell>
          <cell r="E105">
            <v>-185332397.4000001</v>
          </cell>
          <cell r="G105">
            <v>1171609.6388970006</v>
          </cell>
          <cell r="H105">
            <v>1171609.6388970006</v>
          </cell>
          <cell r="I105">
            <v>7068910.8640267169</v>
          </cell>
          <cell r="J105">
            <v>0</v>
          </cell>
        </row>
        <row r="106">
          <cell r="A106">
            <v>42582</v>
          </cell>
          <cell r="B106">
            <v>30</v>
          </cell>
          <cell r="C106">
            <v>0</v>
          </cell>
          <cell r="D106">
            <v>0</v>
          </cell>
          <cell r="E106">
            <v>-185332397.4000001</v>
          </cell>
          <cell r="G106">
            <v>1171609.6388970006</v>
          </cell>
          <cell r="H106">
            <v>1171609.6388970006</v>
          </cell>
          <cell r="I106">
            <v>8240520.5029237177</v>
          </cell>
          <cell r="J106">
            <v>0</v>
          </cell>
        </row>
        <row r="107">
          <cell r="A107">
            <v>42613</v>
          </cell>
          <cell r="B107">
            <v>30</v>
          </cell>
          <cell r="C107">
            <v>0</v>
          </cell>
          <cell r="D107">
            <v>0</v>
          </cell>
          <cell r="E107">
            <v>-185332397.4000001</v>
          </cell>
          <cell r="G107">
            <v>1171609.6388970006</v>
          </cell>
          <cell r="H107">
            <v>1171609.6388970006</v>
          </cell>
          <cell r="I107">
            <v>9412130.1418207176</v>
          </cell>
          <cell r="J107">
            <v>0</v>
          </cell>
        </row>
        <row r="108">
          <cell r="A108">
            <v>42643</v>
          </cell>
          <cell r="B108">
            <v>30</v>
          </cell>
          <cell r="C108">
            <v>0</v>
          </cell>
          <cell r="D108">
            <v>0</v>
          </cell>
          <cell r="E108">
            <v>-185332397.4000001</v>
          </cell>
          <cell r="G108">
            <v>1171609.6388970006</v>
          </cell>
          <cell r="H108">
            <v>1171609.6388970006</v>
          </cell>
          <cell r="I108">
            <v>10583739.780717717</v>
          </cell>
          <cell r="J108">
            <v>0</v>
          </cell>
        </row>
        <row r="109">
          <cell r="A109">
            <v>42674</v>
          </cell>
          <cell r="B109">
            <v>30</v>
          </cell>
          <cell r="C109">
            <v>0</v>
          </cell>
          <cell r="D109">
            <v>0</v>
          </cell>
          <cell r="E109">
            <v>-185332397.4000001</v>
          </cell>
          <cell r="G109">
            <v>1171609.6388970006</v>
          </cell>
          <cell r="H109">
            <v>1171609.6388970006</v>
          </cell>
          <cell r="I109">
            <v>11755349.419614717</v>
          </cell>
          <cell r="J109">
            <v>0</v>
          </cell>
        </row>
        <row r="110">
          <cell r="A110">
            <v>42682</v>
          </cell>
          <cell r="B110">
            <v>7</v>
          </cell>
          <cell r="C110">
            <v>1466760.26</v>
          </cell>
          <cell r="D110">
            <v>11</v>
          </cell>
          <cell r="E110">
            <v>-183865637.1400001</v>
          </cell>
          <cell r="G110">
            <v>273375.58240930014</v>
          </cell>
          <cell r="H110">
            <v>273375.58240930014</v>
          </cell>
          <cell r="I110">
            <v>12028725.002024017</v>
          </cell>
          <cell r="J110">
            <v>7029657.8333820039</v>
          </cell>
        </row>
        <row r="111">
          <cell r="A111">
            <v>42704</v>
          </cell>
          <cell r="B111">
            <v>23</v>
          </cell>
          <cell r="C111">
            <v>0</v>
          </cell>
          <cell r="D111">
            <v>0</v>
          </cell>
          <cell r="E111">
            <v>-183865637.1400001</v>
          </cell>
          <cell r="G111">
            <v>891125.23991424812</v>
          </cell>
          <cell r="H111">
            <v>1164500.8223235481</v>
          </cell>
          <cell r="I111">
            <v>12919850.241938265</v>
          </cell>
          <cell r="J111">
            <v>0</v>
          </cell>
        </row>
        <row r="112">
          <cell r="A112">
            <v>42735</v>
          </cell>
          <cell r="B112">
            <v>30</v>
          </cell>
          <cell r="C112">
            <v>0</v>
          </cell>
          <cell r="D112">
            <v>0</v>
          </cell>
          <cell r="E112">
            <v>-183865637.1400001</v>
          </cell>
          <cell r="G112">
            <v>1162337.2694533672</v>
          </cell>
          <cell r="H112">
            <v>1162337.2694533672</v>
          </cell>
          <cell r="I112">
            <v>14082187.511391632</v>
          </cell>
          <cell r="J112">
            <v>0</v>
          </cell>
        </row>
        <row r="113">
          <cell r="A113">
            <v>42766</v>
          </cell>
          <cell r="B113">
            <v>30</v>
          </cell>
          <cell r="C113">
            <v>0</v>
          </cell>
          <cell r="D113">
            <v>0</v>
          </cell>
          <cell r="E113">
            <v>-183865637.1400001</v>
          </cell>
          <cell r="G113">
            <v>1162337.2694533672</v>
          </cell>
          <cell r="H113">
            <v>1162337.2694533672</v>
          </cell>
          <cell r="I113">
            <v>1162337.2694533672</v>
          </cell>
          <cell r="J113">
            <v>0</v>
          </cell>
        </row>
        <row r="114">
          <cell r="A114">
            <v>42794</v>
          </cell>
          <cell r="B114">
            <v>30</v>
          </cell>
          <cell r="C114">
            <v>0</v>
          </cell>
          <cell r="D114">
            <v>0</v>
          </cell>
          <cell r="E114">
            <v>-183865637.1400001</v>
          </cell>
          <cell r="G114">
            <v>1162337.2694533672</v>
          </cell>
          <cell r="H114">
            <v>1162337.2694533672</v>
          </cell>
          <cell r="I114">
            <v>2324674.5389067344</v>
          </cell>
          <cell r="J114">
            <v>0</v>
          </cell>
        </row>
        <row r="115">
          <cell r="A115">
            <v>42825</v>
          </cell>
          <cell r="B115">
            <v>30</v>
          </cell>
          <cell r="C115">
            <v>0</v>
          </cell>
          <cell r="D115">
            <v>0</v>
          </cell>
          <cell r="E115">
            <v>-183865637.1400001</v>
          </cell>
          <cell r="G115">
            <v>1162337.2694533672</v>
          </cell>
          <cell r="H115">
            <v>1162337.2694533672</v>
          </cell>
          <cell r="I115">
            <v>3487011.8083601017</v>
          </cell>
          <cell r="J115">
            <v>0</v>
          </cell>
        </row>
        <row r="116">
          <cell r="A116">
            <v>42855</v>
          </cell>
          <cell r="B116">
            <v>30</v>
          </cell>
          <cell r="C116">
            <v>0</v>
          </cell>
          <cell r="D116">
            <v>0</v>
          </cell>
          <cell r="E116">
            <v>-183865637.1400001</v>
          </cell>
          <cell r="G116">
            <v>1162337.2694533672</v>
          </cell>
          <cell r="H116">
            <v>1162337.2694533672</v>
          </cell>
          <cell r="I116">
            <v>4649349.0778134689</v>
          </cell>
          <cell r="J116">
            <v>0</v>
          </cell>
        </row>
        <row r="117">
          <cell r="A117">
            <v>42863</v>
          </cell>
          <cell r="B117">
            <v>7</v>
          </cell>
          <cell r="C117">
            <v>1466760.26</v>
          </cell>
          <cell r="D117">
            <v>12</v>
          </cell>
          <cell r="E117">
            <v>-182398876.88000011</v>
          </cell>
          <cell r="G117">
            <v>271212.02953911904</v>
          </cell>
          <cell r="H117">
            <v>271212.02953911904</v>
          </cell>
          <cell r="I117">
            <v>4920561.1073525883</v>
          </cell>
          <cell r="J117">
            <v>6974023.6167202033</v>
          </cell>
        </row>
        <row r="118">
          <cell r="A118">
            <v>42886</v>
          </cell>
          <cell r="B118">
            <v>23</v>
          </cell>
          <cell r="C118">
            <v>0</v>
          </cell>
          <cell r="D118">
            <v>0</v>
          </cell>
          <cell r="E118">
            <v>-182398876.88000011</v>
          </cell>
          <cell r="G118">
            <v>884016.42334079591</v>
          </cell>
          <cell r="H118">
            <v>1155228.452879915</v>
          </cell>
          <cell r="I118">
            <v>5804577.5306933839</v>
          </cell>
          <cell r="J118">
            <v>0</v>
          </cell>
        </row>
        <row r="119">
          <cell r="A119">
            <v>42916</v>
          </cell>
          <cell r="B119">
            <v>30</v>
          </cell>
          <cell r="C119">
            <v>0</v>
          </cell>
          <cell r="D119">
            <v>0</v>
          </cell>
          <cell r="E119">
            <v>-182398876.88000011</v>
          </cell>
          <cell r="G119">
            <v>1153064.9000097339</v>
          </cell>
          <cell r="H119">
            <v>1153064.9000097339</v>
          </cell>
          <cell r="I119">
            <v>6957642.4307031175</v>
          </cell>
          <cell r="J119">
            <v>0</v>
          </cell>
        </row>
        <row r="120">
          <cell r="A120">
            <v>42947</v>
          </cell>
          <cell r="B120">
            <v>30</v>
          </cell>
          <cell r="C120">
            <v>0</v>
          </cell>
          <cell r="D120">
            <v>0</v>
          </cell>
          <cell r="E120">
            <v>-182398876.88000011</v>
          </cell>
          <cell r="G120">
            <v>1153064.9000097339</v>
          </cell>
          <cell r="H120">
            <v>1153064.9000097339</v>
          </cell>
          <cell r="I120">
            <v>8110707.3307128511</v>
          </cell>
          <cell r="J120">
            <v>0</v>
          </cell>
        </row>
        <row r="121">
          <cell r="A121">
            <v>42978</v>
          </cell>
          <cell r="B121">
            <v>30</v>
          </cell>
          <cell r="C121">
            <v>0</v>
          </cell>
          <cell r="D121">
            <v>0</v>
          </cell>
          <cell r="E121">
            <v>-182398876.88000011</v>
          </cell>
          <cell r="G121">
            <v>1153064.9000097339</v>
          </cell>
          <cell r="H121">
            <v>1153064.9000097339</v>
          </cell>
          <cell r="I121">
            <v>9263772.2307225857</v>
          </cell>
          <cell r="J121">
            <v>0</v>
          </cell>
        </row>
        <row r="122">
          <cell r="A122">
            <v>43008</v>
          </cell>
          <cell r="B122">
            <v>30</v>
          </cell>
          <cell r="C122">
            <v>0</v>
          </cell>
          <cell r="D122">
            <v>0</v>
          </cell>
          <cell r="E122">
            <v>-182398876.88000011</v>
          </cell>
          <cell r="G122">
            <v>1153064.9000097339</v>
          </cell>
          <cell r="H122">
            <v>1153064.9000097339</v>
          </cell>
          <cell r="I122">
            <v>10416837.13073232</v>
          </cell>
          <cell r="J122">
            <v>0</v>
          </cell>
        </row>
        <row r="123">
          <cell r="A123">
            <v>43039</v>
          </cell>
          <cell r="B123">
            <v>30</v>
          </cell>
          <cell r="C123">
            <v>0</v>
          </cell>
          <cell r="D123">
            <v>0</v>
          </cell>
          <cell r="E123">
            <v>-182398876.88000011</v>
          </cell>
          <cell r="G123">
            <v>1153064.9000097339</v>
          </cell>
          <cell r="H123">
            <v>1153064.9000097339</v>
          </cell>
          <cell r="I123">
            <v>11569902.030742055</v>
          </cell>
          <cell r="J123">
            <v>0</v>
          </cell>
        </row>
        <row r="124">
          <cell r="A124">
            <v>43047</v>
          </cell>
          <cell r="B124">
            <v>7</v>
          </cell>
          <cell r="C124">
            <v>1466760.26</v>
          </cell>
          <cell r="D124">
            <v>13</v>
          </cell>
          <cell r="E124">
            <v>-180932116.62000012</v>
          </cell>
          <cell r="G124">
            <v>269048.47666893789</v>
          </cell>
          <cell r="H124">
            <v>269048.47666893789</v>
          </cell>
          <cell r="I124">
            <v>11838950.507410992</v>
          </cell>
          <cell r="J124">
            <v>6918389.4000584027</v>
          </cell>
        </row>
        <row r="125">
          <cell r="A125">
            <v>43069</v>
          </cell>
          <cell r="B125">
            <v>23</v>
          </cell>
          <cell r="C125">
            <v>0</v>
          </cell>
          <cell r="D125">
            <v>0</v>
          </cell>
          <cell r="E125">
            <v>-180932116.62000012</v>
          </cell>
          <cell r="G125">
            <v>876907.60676734382</v>
          </cell>
          <cell r="H125">
            <v>1145956.0834362817</v>
          </cell>
          <cell r="I125">
            <v>12715858.114178335</v>
          </cell>
          <cell r="J125">
            <v>0</v>
          </cell>
        </row>
        <row r="126">
          <cell r="A126">
            <v>43100</v>
          </cell>
          <cell r="B126">
            <v>30</v>
          </cell>
          <cell r="C126">
            <v>0</v>
          </cell>
          <cell r="D126">
            <v>0</v>
          </cell>
          <cell r="E126">
            <v>-180932116.62000012</v>
          </cell>
          <cell r="G126">
            <v>1143792.5305661007</v>
          </cell>
          <cell r="H126">
            <v>1143792.5305661007</v>
          </cell>
          <cell r="I126">
            <v>13859650.644744435</v>
          </cell>
          <cell r="J126">
            <v>0</v>
          </cell>
        </row>
        <row r="127">
          <cell r="A127">
            <v>43131</v>
          </cell>
          <cell r="B127">
            <v>30</v>
          </cell>
          <cell r="C127">
            <v>0</v>
          </cell>
          <cell r="D127">
            <v>0</v>
          </cell>
          <cell r="E127">
            <v>-180932116.62000012</v>
          </cell>
          <cell r="G127">
            <v>1143792.5305661007</v>
          </cell>
          <cell r="H127">
            <v>1143792.5305661007</v>
          </cell>
          <cell r="I127">
            <v>1143792.5305661007</v>
          </cell>
          <cell r="J127">
            <v>0</v>
          </cell>
        </row>
        <row r="128">
          <cell r="A128">
            <v>43159</v>
          </cell>
          <cell r="B128">
            <v>30</v>
          </cell>
          <cell r="C128">
            <v>0</v>
          </cell>
          <cell r="D128">
            <v>0</v>
          </cell>
          <cell r="E128">
            <v>-180932116.62000012</v>
          </cell>
          <cell r="G128">
            <v>1143792.5305661007</v>
          </cell>
          <cell r="H128">
            <v>1143792.5305661007</v>
          </cell>
          <cell r="I128">
            <v>2287585.0611322015</v>
          </cell>
          <cell r="J128">
            <v>0</v>
          </cell>
        </row>
        <row r="129">
          <cell r="A129">
            <v>43190</v>
          </cell>
          <cell r="B129">
            <v>30</v>
          </cell>
          <cell r="C129">
            <v>0</v>
          </cell>
          <cell r="D129">
            <v>0</v>
          </cell>
          <cell r="E129">
            <v>-180932116.62000012</v>
          </cell>
          <cell r="G129">
            <v>1143792.5305661007</v>
          </cell>
          <cell r="H129">
            <v>1143792.5305661007</v>
          </cell>
          <cell r="I129">
            <v>3431377.591698302</v>
          </cell>
          <cell r="J129">
            <v>0</v>
          </cell>
        </row>
        <row r="130">
          <cell r="A130">
            <v>43220</v>
          </cell>
          <cell r="B130">
            <v>30</v>
          </cell>
          <cell r="C130">
            <v>0</v>
          </cell>
          <cell r="D130">
            <v>0</v>
          </cell>
          <cell r="E130">
            <v>-180932116.62000012</v>
          </cell>
          <cell r="G130">
            <v>1143792.5305661007</v>
          </cell>
          <cell r="H130">
            <v>1143792.5305661007</v>
          </cell>
          <cell r="I130">
            <v>4575170.1222644029</v>
          </cell>
          <cell r="J130">
            <v>0</v>
          </cell>
        </row>
        <row r="131">
          <cell r="A131">
            <v>43228</v>
          </cell>
          <cell r="B131">
            <v>7</v>
          </cell>
          <cell r="C131">
            <v>1466760.26</v>
          </cell>
          <cell r="D131">
            <v>14</v>
          </cell>
          <cell r="E131">
            <v>-179465356.36000013</v>
          </cell>
          <cell r="G131">
            <v>266884.92379875685</v>
          </cell>
          <cell r="H131">
            <v>266884.92379875685</v>
          </cell>
          <cell r="I131">
            <v>4842055.0460631596</v>
          </cell>
          <cell r="J131">
            <v>6862755.1833966048</v>
          </cell>
        </row>
        <row r="132">
          <cell r="A132">
            <v>43251</v>
          </cell>
          <cell r="B132">
            <v>23</v>
          </cell>
          <cell r="C132">
            <v>0</v>
          </cell>
          <cell r="D132">
            <v>0</v>
          </cell>
          <cell r="E132">
            <v>-179465356.36000013</v>
          </cell>
          <cell r="G132">
            <v>869798.79019389173</v>
          </cell>
          <cell r="H132">
            <v>1136683.7139926485</v>
          </cell>
          <cell r="I132">
            <v>5711853.8362570517</v>
          </cell>
          <cell r="J132">
            <v>0</v>
          </cell>
        </row>
        <row r="133">
          <cell r="A133">
            <v>43281</v>
          </cell>
          <cell r="B133">
            <v>30</v>
          </cell>
          <cell r="C133">
            <v>0</v>
          </cell>
          <cell r="D133">
            <v>0</v>
          </cell>
          <cell r="E133">
            <v>-179465356.36000013</v>
          </cell>
          <cell r="G133">
            <v>1134520.1611224676</v>
          </cell>
          <cell r="H133">
            <v>1134520.1611224676</v>
          </cell>
          <cell r="I133">
            <v>6846373.997379519</v>
          </cell>
          <cell r="J133">
            <v>0</v>
          </cell>
        </row>
        <row r="134">
          <cell r="A134">
            <v>43312</v>
          </cell>
          <cell r="B134">
            <v>30</v>
          </cell>
          <cell r="C134">
            <v>0</v>
          </cell>
          <cell r="D134">
            <v>0</v>
          </cell>
          <cell r="E134">
            <v>-179465356.36000013</v>
          </cell>
          <cell r="G134">
            <v>1134520.1611224676</v>
          </cell>
          <cell r="H134">
            <v>1134520.1611224676</v>
          </cell>
          <cell r="I134">
            <v>7980894.1585019864</v>
          </cell>
          <cell r="J134">
            <v>0</v>
          </cell>
        </row>
        <row r="135">
          <cell r="A135">
            <v>43343</v>
          </cell>
          <cell r="B135">
            <v>30</v>
          </cell>
          <cell r="C135">
            <v>0</v>
          </cell>
          <cell r="D135">
            <v>0</v>
          </cell>
          <cell r="E135">
            <v>-179465356.36000013</v>
          </cell>
          <cell r="G135">
            <v>1134520.1611224676</v>
          </cell>
          <cell r="H135">
            <v>1134520.1611224676</v>
          </cell>
          <cell r="I135">
            <v>9115414.3196244538</v>
          </cell>
          <cell r="J135">
            <v>0</v>
          </cell>
        </row>
        <row r="136">
          <cell r="A136">
            <v>43373</v>
          </cell>
          <cell r="B136">
            <v>30</v>
          </cell>
          <cell r="C136">
            <v>0</v>
          </cell>
          <cell r="D136">
            <v>0</v>
          </cell>
          <cell r="E136">
            <v>-179465356.36000013</v>
          </cell>
          <cell r="G136">
            <v>1134520.1611224676</v>
          </cell>
          <cell r="H136">
            <v>1134520.1611224676</v>
          </cell>
          <cell r="I136">
            <v>10249934.480746921</v>
          </cell>
          <cell r="J136">
            <v>0</v>
          </cell>
        </row>
        <row r="137">
          <cell r="A137">
            <v>43404</v>
          </cell>
          <cell r="B137">
            <v>30</v>
          </cell>
          <cell r="C137">
            <v>0</v>
          </cell>
          <cell r="D137">
            <v>0</v>
          </cell>
          <cell r="E137">
            <v>-179465356.36000013</v>
          </cell>
          <cell r="G137">
            <v>1134520.1611224676</v>
          </cell>
          <cell r="H137">
            <v>1134520.1611224676</v>
          </cell>
          <cell r="I137">
            <v>11384454.641869389</v>
          </cell>
          <cell r="J137">
            <v>0</v>
          </cell>
        </row>
        <row r="138">
          <cell r="A138">
            <v>43412</v>
          </cell>
          <cell r="B138">
            <v>7</v>
          </cell>
          <cell r="C138">
            <v>1466760.26</v>
          </cell>
          <cell r="D138">
            <v>15</v>
          </cell>
          <cell r="E138">
            <v>-177998596.10000014</v>
          </cell>
          <cell r="G138">
            <v>264721.37092857581</v>
          </cell>
          <cell r="H138">
            <v>264721.37092857581</v>
          </cell>
          <cell r="I138">
            <v>11649176.012797965</v>
          </cell>
          <cell r="J138">
            <v>6807120.9667348051</v>
          </cell>
        </row>
        <row r="139">
          <cell r="A139">
            <v>43434</v>
          </cell>
          <cell r="B139">
            <v>23</v>
          </cell>
          <cell r="C139">
            <v>0</v>
          </cell>
          <cell r="D139">
            <v>0</v>
          </cell>
          <cell r="E139">
            <v>-177998596.10000014</v>
          </cell>
          <cell r="G139">
            <v>862689.97362043953</v>
          </cell>
          <cell r="H139">
            <v>1127411.3445490154</v>
          </cell>
          <cell r="I139">
            <v>12511865.986418404</v>
          </cell>
          <cell r="J139">
            <v>0</v>
          </cell>
        </row>
        <row r="140">
          <cell r="A140">
            <v>43465</v>
          </cell>
          <cell r="B140">
            <v>30</v>
          </cell>
          <cell r="C140">
            <v>0</v>
          </cell>
          <cell r="D140">
            <v>0</v>
          </cell>
          <cell r="E140">
            <v>-177998596.10000014</v>
          </cell>
          <cell r="G140">
            <v>1125247.7916788342</v>
          </cell>
          <cell r="H140">
            <v>1125247.7916788342</v>
          </cell>
          <cell r="I140">
            <v>13637113.778097238</v>
          </cell>
          <cell r="J140">
            <v>0</v>
          </cell>
        </row>
        <row r="141">
          <cell r="A141">
            <v>43496</v>
          </cell>
          <cell r="B141">
            <v>30</v>
          </cell>
          <cell r="C141">
            <v>0</v>
          </cell>
          <cell r="D141">
            <v>0</v>
          </cell>
          <cell r="E141">
            <v>-177998596.10000014</v>
          </cell>
          <cell r="G141">
            <v>1125247.7916788342</v>
          </cell>
          <cell r="H141">
            <v>1125247.7916788342</v>
          </cell>
          <cell r="I141">
            <v>1125247.7916788342</v>
          </cell>
          <cell r="J141">
            <v>0</v>
          </cell>
        </row>
        <row r="142">
          <cell r="A142">
            <v>43524</v>
          </cell>
          <cell r="B142">
            <v>30</v>
          </cell>
          <cell r="C142">
            <v>0</v>
          </cell>
          <cell r="D142">
            <v>0</v>
          </cell>
          <cell r="E142">
            <v>-177998596.10000014</v>
          </cell>
          <cell r="G142">
            <v>1125247.7916788342</v>
          </cell>
          <cell r="H142">
            <v>1125247.7916788342</v>
          </cell>
          <cell r="I142">
            <v>2250495.5833576685</v>
          </cell>
          <cell r="J142">
            <v>0</v>
          </cell>
        </row>
        <row r="143">
          <cell r="A143">
            <v>43555</v>
          </cell>
          <cell r="B143">
            <v>30</v>
          </cell>
          <cell r="C143">
            <v>0</v>
          </cell>
          <cell r="D143">
            <v>0</v>
          </cell>
          <cell r="E143">
            <v>-177998596.10000014</v>
          </cell>
          <cell r="G143">
            <v>1125247.7916788342</v>
          </cell>
          <cell r="H143">
            <v>1125247.7916788342</v>
          </cell>
          <cell r="I143">
            <v>3375743.3750365027</v>
          </cell>
          <cell r="J143">
            <v>0</v>
          </cell>
        </row>
        <row r="144">
          <cell r="A144">
            <v>43585</v>
          </cell>
          <cell r="B144">
            <v>30</v>
          </cell>
          <cell r="C144">
            <v>0</v>
          </cell>
          <cell r="D144">
            <v>0</v>
          </cell>
          <cell r="E144">
            <v>-177998596.10000014</v>
          </cell>
          <cell r="G144">
            <v>1125247.7916788342</v>
          </cell>
          <cell r="H144">
            <v>1125247.7916788342</v>
          </cell>
          <cell r="I144">
            <v>4500991.166715337</v>
          </cell>
          <cell r="J144">
            <v>0</v>
          </cell>
        </row>
        <row r="145">
          <cell r="A145">
            <v>43593</v>
          </cell>
          <cell r="B145">
            <v>7</v>
          </cell>
          <cell r="C145">
            <v>1466760.26</v>
          </cell>
          <cell r="D145">
            <v>16</v>
          </cell>
          <cell r="E145">
            <v>-176531835.84000015</v>
          </cell>
          <cell r="G145">
            <v>262557.81805839465</v>
          </cell>
          <cell r="H145">
            <v>262557.81805839465</v>
          </cell>
          <cell r="I145">
            <v>4763548.9847737318</v>
          </cell>
          <cell r="J145">
            <v>6751486.7500730054</v>
          </cell>
        </row>
        <row r="146">
          <cell r="A146">
            <v>43616</v>
          </cell>
          <cell r="B146">
            <v>23</v>
          </cell>
          <cell r="C146">
            <v>0</v>
          </cell>
          <cell r="D146">
            <v>0</v>
          </cell>
          <cell r="E146">
            <v>-176531835.84000015</v>
          </cell>
          <cell r="G146">
            <v>855581.15704698733</v>
          </cell>
          <cell r="H146">
            <v>1118138.975105382</v>
          </cell>
          <cell r="I146">
            <v>5619130.1418207195</v>
          </cell>
          <cell r="J146">
            <v>0</v>
          </cell>
        </row>
        <row r="147">
          <cell r="A147">
            <v>43646</v>
          </cell>
          <cell r="B147">
            <v>30</v>
          </cell>
          <cell r="C147">
            <v>0</v>
          </cell>
          <cell r="D147">
            <v>0</v>
          </cell>
          <cell r="E147">
            <v>-176531835.84000015</v>
          </cell>
          <cell r="G147">
            <v>1115975.4222352009</v>
          </cell>
          <cell r="H147">
            <v>1115975.4222352009</v>
          </cell>
          <cell r="I147">
            <v>6735105.5640559206</v>
          </cell>
          <cell r="J147">
            <v>0</v>
          </cell>
        </row>
        <row r="148">
          <cell r="A148">
            <v>43677</v>
          </cell>
          <cell r="B148">
            <v>30</v>
          </cell>
          <cell r="C148">
            <v>0</v>
          </cell>
          <cell r="D148">
            <v>0</v>
          </cell>
          <cell r="E148">
            <v>-176531835.84000015</v>
          </cell>
          <cell r="G148">
            <v>1115975.4222352009</v>
          </cell>
          <cell r="H148">
            <v>1115975.4222352009</v>
          </cell>
          <cell r="I148">
            <v>7851080.9862911217</v>
          </cell>
          <cell r="J148">
            <v>0</v>
          </cell>
        </row>
        <row r="149">
          <cell r="A149">
            <v>43708</v>
          </cell>
          <cell r="B149">
            <v>30</v>
          </cell>
          <cell r="C149">
            <v>0</v>
          </cell>
          <cell r="D149">
            <v>0</v>
          </cell>
          <cell r="E149">
            <v>-176531835.84000015</v>
          </cell>
          <cell r="G149">
            <v>1115975.4222352009</v>
          </cell>
          <cell r="H149">
            <v>1115975.4222352009</v>
          </cell>
          <cell r="I149">
            <v>8967056.4085263219</v>
          </cell>
          <cell r="J149">
            <v>0</v>
          </cell>
        </row>
        <row r="150">
          <cell r="A150">
            <v>43738</v>
          </cell>
          <cell r="B150">
            <v>30</v>
          </cell>
          <cell r="C150">
            <v>0</v>
          </cell>
          <cell r="D150">
            <v>0</v>
          </cell>
          <cell r="E150">
            <v>-176531835.84000015</v>
          </cell>
          <cell r="G150">
            <v>1115975.4222352009</v>
          </cell>
          <cell r="H150">
            <v>1115975.4222352009</v>
          </cell>
          <cell r="I150">
            <v>10083031.830761522</v>
          </cell>
          <cell r="J150">
            <v>0</v>
          </cell>
        </row>
        <row r="151">
          <cell r="A151">
            <v>43769</v>
          </cell>
          <cell r="B151">
            <v>30</v>
          </cell>
          <cell r="C151">
            <v>0</v>
          </cell>
          <cell r="D151">
            <v>0</v>
          </cell>
          <cell r="E151">
            <v>-176531835.84000015</v>
          </cell>
          <cell r="G151">
            <v>1115975.4222352009</v>
          </cell>
          <cell r="H151">
            <v>1115975.4222352009</v>
          </cell>
          <cell r="I151">
            <v>11199007.252996722</v>
          </cell>
          <cell r="J151">
            <v>0</v>
          </cell>
        </row>
        <row r="152">
          <cell r="A152">
            <v>43777</v>
          </cell>
          <cell r="B152">
            <v>7</v>
          </cell>
          <cell r="C152">
            <v>1466760.26</v>
          </cell>
          <cell r="D152">
            <v>17</v>
          </cell>
          <cell r="E152">
            <v>-175065075.58000016</v>
          </cell>
          <cell r="G152">
            <v>260394.26518821353</v>
          </cell>
          <cell r="H152">
            <v>260394.26518821353</v>
          </cell>
          <cell r="I152">
            <v>11459401.518184936</v>
          </cell>
          <cell r="J152">
            <v>6695852.5334112057</v>
          </cell>
        </row>
        <row r="153">
          <cell r="A153">
            <v>43799</v>
          </cell>
          <cell r="B153">
            <v>23</v>
          </cell>
          <cell r="C153">
            <v>0</v>
          </cell>
          <cell r="D153">
            <v>0</v>
          </cell>
          <cell r="E153">
            <v>-175065075.58000016</v>
          </cell>
          <cell r="G153">
            <v>848472.34047353524</v>
          </cell>
          <cell r="H153">
            <v>1108866.6056617487</v>
          </cell>
          <cell r="I153">
            <v>12307873.85865847</v>
          </cell>
          <cell r="J153">
            <v>0</v>
          </cell>
        </row>
        <row r="154">
          <cell r="A154">
            <v>43830</v>
          </cell>
          <cell r="B154">
            <v>30</v>
          </cell>
          <cell r="C154">
            <v>0</v>
          </cell>
          <cell r="D154">
            <v>0</v>
          </cell>
          <cell r="E154">
            <v>-175065075.58000016</v>
          </cell>
          <cell r="G154">
            <v>1106703.0527915678</v>
          </cell>
          <cell r="H154">
            <v>1106703.0527915678</v>
          </cell>
          <cell r="I154">
            <v>13414576.911450038</v>
          </cell>
          <cell r="J154">
            <v>0</v>
          </cell>
        </row>
        <row r="155">
          <cell r="A155">
            <v>43861</v>
          </cell>
          <cell r="B155">
            <v>30</v>
          </cell>
          <cell r="C155">
            <v>0</v>
          </cell>
          <cell r="D155">
            <v>0</v>
          </cell>
          <cell r="E155">
            <v>-175065075.58000016</v>
          </cell>
          <cell r="G155">
            <v>1106703.0527915678</v>
          </cell>
          <cell r="H155">
            <v>1106703.0527915678</v>
          </cell>
          <cell r="I155">
            <v>1106703.0527915678</v>
          </cell>
          <cell r="J155">
            <v>0</v>
          </cell>
        </row>
        <row r="156">
          <cell r="A156">
            <v>43890</v>
          </cell>
          <cell r="B156">
            <v>30</v>
          </cell>
          <cell r="C156">
            <v>0</v>
          </cell>
          <cell r="D156">
            <v>0</v>
          </cell>
          <cell r="E156">
            <v>-175065075.58000016</v>
          </cell>
          <cell r="G156">
            <v>1106703.0527915678</v>
          </cell>
          <cell r="H156">
            <v>1106703.0527915678</v>
          </cell>
          <cell r="I156">
            <v>2213406.1055831355</v>
          </cell>
          <cell r="J156">
            <v>0</v>
          </cell>
        </row>
        <row r="157">
          <cell r="A157">
            <v>43921</v>
          </cell>
          <cell r="B157">
            <v>30</v>
          </cell>
          <cell r="C157">
            <v>0</v>
          </cell>
          <cell r="D157">
            <v>0</v>
          </cell>
          <cell r="E157">
            <v>-175065075.58000016</v>
          </cell>
          <cell r="G157">
            <v>1106703.0527915678</v>
          </cell>
          <cell r="H157">
            <v>1106703.0527915678</v>
          </cell>
          <cell r="I157">
            <v>3320109.1583747035</v>
          </cell>
          <cell r="J157">
            <v>0</v>
          </cell>
        </row>
        <row r="158">
          <cell r="A158">
            <v>43951</v>
          </cell>
          <cell r="B158">
            <v>30</v>
          </cell>
          <cell r="C158">
            <v>0</v>
          </cell>
          <cell r="D158">
            <v>0</v>
          </cell>
          <cell r="E158">
            <v>-175065075.58000016</v>
          </cell>
          <cell r="G158">
            <v>1106703.0527915678</v>
          </cell>
          <cell r="H158">
            <v>1106703.0527915678</v>
          </cell>
          <cell r="I158">
            <v>4426812.211166271</v>
          </cell>
          <cell r="J158">
            <v>0</v>
          </cell>
        </row>
        <row r="159">
          <cell r="A159">
            <v>43959</v>
          </cell>
          <cell r="B159">
            <v>7</v>
          </cell>
          <cell r="C159">
            <v>1466760.26</v>
          </cell>
          <cell r="D159">
            <v>18</v>
          </cell>
          <cell r="E159">
            <v>-173598315.32000017</v>
          </cell>
          <cell r="G159">
            <v>258230.71231803249</v>
          </cell>
          <cell r="H159">
            <v>258230.71231803249</v>
          </cell>
          <cell r="I159">
            <v>4685042.9234843031</v>
          </cell>
          <cell r="J159">
            <v>6640218.3167494051</v>
          </cell>
        </row>
        <row r="160">
          <cell r="A160">
            <v>43982</v>
          </cell>
          <cell r="B160">
            <v>23</v>
          </cell>
          <cell r="C160">
            <v>0</v>
          </cell>
          <cell r="D160">
            <v>0</v>
          </cell>
          <cell r="E160">
            <v>-173598315.32000017</v>
          </cell>
          <cell r="G160">
            <v>841363.52390008303</v>
          </cell>
          <cell r="H160">
            <v>1099594.2362181155</v>
          </cell>
          <cell r="I160">
            <v>5526406.4473843863</v>
          </cell>
          <cell r="J160">
            <v>0</v>
          </cell>
        </row>
        <row r="161">
          <cell r="A161">
            <v>44012</v>
          </cell>
          <cell r="B161">
            <v>30</v>
          </cell>
          <cell r="C161">
            <v>0</v>
          </cell>
          <cell r="D161">
            <v>0</v>
          </cell>
          <cell r="E161">
            <v>-173598315.32000017</v>
          </cell>
          <cell r="G161">
            <v>1097430.6833479344</v>
          </cell>
          <cell r="H161">
            <v>1097430.6833479344</v>
          </cell>
          <cell r="I161">
            <v>6623837.1307323202</v>
          </cell>
          <cell r="J161">
            <v>0</v>
          </cell>
        </row>
        <row r="162">
          <cell r="A162">
            <v>44043</v>
          </cell>
          <cell r="B162">
            <v>30</v>
          </cell>
          <cell r="C162">
            <v>0</v>
          </cell>
          <cell r="D162">
            <v>0</v>
          </cell>
          <cell r="E162">
            <v>-173598315.32000017</v>
          </cell>
          <cell r="G162">
            <v>1097430.6833479344</v>
          </cell>
          <cell r="H162">
            <v>1097430.6833479344</v>
          </cell>
          <cell r="I162">
            <v>7721267.8140802551</v>
          </cell>
          <cell r="J162">
            <v>0</v>
          </cell>
        </row>
        <row r="163">
          <cell r="A163">
            <v>44074</v>
          </cell>
          <cell r="B163">
            <v>30</v>
          </cell>
          <cell r="C163">
            <v>0</v>
          </cell>
          <cell r="D163">
            <v>0</v>
          </cell>
          <cell r="E163">
            <v>-173598315.32000017</v>
          </cell>
          <cell r="G163">
            <v>1097430.6833479344</v>
          </cell>
          <cell r="H163">
            <v>1097430.6833479344</v>
          </cell>
          <cell r="I163">
            <v>8818698.49742819</v>
          </cell>
          <cell r="J163">
            <v>0</v>
          </cell>
        </row>
        <row r="164">
          <cell r="A164">
            <v>44104</v>
          </cell>
          <cell r="B164">
            <v>30</v>
          </cell>
          <cell r="C164">
            <v>0</v>
          </cell>
          <cell r="D164">
            <v>0</v>
          </cell>
          <cell r="E164">
            <v>-173598315.32000017</v>
          </cell>
          <cell r="G164">
            <v>1097430.6833479344</v>
          </cell>
          <cell r="H164">
            <v>1097430.6833479344</v>
          </cell>
          <cell r="I164">
            <v>9916129.1807761248</v>
          </cell>
          <cell r="J164">
            <v>0</v>
          </cell>
        </row>
        <row r="165">
          <cell r="A165">
            <v>44135</v>
          </cell>
          <cell r="B165">
            <v>30</v>
          </cell>
          <cell r="C165">
            <v>0</v>
          </cell>
          <cell r="D165">
            <v>0</v>
          </cell>
          <cell r="E165">
            <v>-173598315.32000017</v>
          </cell>
          <cell r="G165">
            <v>1097430.6833479344</v>
          </cell>
          <cell r="H165">
            <v>1097430.6833479344</v>
          </cell>
          <cell r="I165">
            <v>11013559.86412406</v>
          </cell>
          <cell r="J165">
            <v>0</v>
          </cell>
        </row>
        <row r="166">
          <cell r="A166">
            <v>44143</v>
          </cell>
          <cell r="B166">
            <v>7</v>
          </cell>
          <cell r="C166">
            <v>1466760.26</v>
          </cell>
          <cell r="D166">
            <v>19</v>
          </cell>
          <cell r="E166">
            <v>-172131555.06000018</v>
          </cell>
          <cell r="G166">
            <v>256067.15944785133</v>
          </cell>
          <cell r="H166">
            <v>256067.15944785133</v>
          </cell>
          <cell r="I166">
            <v>11269627.02357191</v>
          </cell>
          <cell r="J166">
            <v>6584584.1000876063</v>
          </cell>
        </row>
        <row r="167">
          <cell r="A167">
            <v>44165</v>
          </cell>
          <cell r="B167">
            <v>23</v>
          </cell>
          <cell r="C167">
            <v>0</v>
          </cell>
          <cell r="D167">
            <v>0</v>
          </cell>
          <cell r="E167">
            <v>-172131555.06000018</v>
          </cell>
          <cell r="G167">
            <v>834254.70732663071</v>
          </cell>
          <cell r="H167">
            <v>1090321.866774482</v>
          </cell>
          <cell r="I167">
            <v>12103881.73089854</v>
          </cell>
          <cell r="J167">
            <v>0</v>
          </cell>
        </row>
        <row r="168">
          <cell r="A168">
            <v>44196</v>
          </cell>
          <cell r="B168">
            <v>30</v>
          </cell>
          <cell r="C168">
            <v>0</v>
          </cell>
          <cell r="D168">
            <v>0</v>
          </cell>
          <cell r="E168">
            <v>-172131555.06000018</v>
          </cell>
          <cell r="G168">
            <v>1088158.313904301</v>
          </cell>
          <cell r="H168">
            <v>1088158.313904301</v>
          </cell>
          <cell r="I168">
            <v>13192040.044802841</v>
          </cell>
          <cell r="J168">
            <v>0</v>
          </cell>
        </row>
        <row r="169">
          <cell r="A169">
            <v>44227</v>
          </cell>
          <cell r="B169">
            <v>30</v>
          </cell>
          <cell r="C169">
            <v>0</v>
          </cell>
          <cell r="D169">
            <v>0</v>
          </cell>
          <cell r="E169">
            <v>-172131555.06000018</v>
          </cell>
          <cell r="G169">
            <v>1088158.313904301</v>
          </cell>
          <cell r="H169">
            <v>1088158.313904301</v>
          </cell>
          <cell r="I169">
            <v>1088158.313904301</v>
          </cell>
          <cell r="J169">
            <v>0</v>
          </cell>
        </row>
        <row r="170">
          <cell r="A170">
            <v>44255</v>
          </cell>
          <cell r="B170">
            <v>30</v>
          </cell>
          <cell r="C170">
            <v>0</v>
          </cell>
          <cell r="D170">
            <v>0</v>
          </cell>
          <cell r="E170">
            <v>-172131555.06000018</v>
          </cell>
          <cell r="G170">
            <v>1088158.313904301</v>
          </cell>
          <cell r="H170">
            <v>1088158.313904301</v>
          </cell>
          <cell r="I170">
            <v>2176316.6278086021</v>
          </cell>
          <cell r="J170">
            <v>0</v>
          </cell>
        </row>
        <row r="171">
          <cell r="A171">
            <v>44286</v>
          </cell>
          <cell r="B171">
            <v>30</v>
          </cell>
          <cell r="C171">
            <v>0</v>
          </cell>
          <cell r="D171">
            <v>0</v>
          </cell>
          <cell r="E171">
            <v>-172131555.06000018</v>
          </cell>
          <cell r="G171">
            <v>1088158.313904301</v>
          </cell>
          <cell r="H171">
            <v>1088158.313904301</v>
          </cell>
          <cell r="I171">
            <v>3264474.9417129029</v>
          </cell>
          <cell r="J171">
            <v>0</v>
          </cell>
        </row>
        <row r="172">
          <cell r="A172">
            <v>44316</v>
          </cell>
          <cell r="B172">
            <v>30</v>
          </cell>
          <cell r="C172">
            <v>0</v>
          </cell>
          <cell r="D172">
            <v>0</v>
          </cell>
          <cell r="E172">
            <v>-172131555.06000018</v>
          </cell>
          <cell r="G172">
            <v>1088158.313904301</v>
          </cell>
          <cell r="H172">
            <v>1088158.313904301</v>
          </cell>
          <cell r="I172">
            <v>4352633.2556172041</v>
          </cell>
          <cell r="J172">
            <v>0</v>
          </cell>
        </row>
        <row r="173">
          <cell r="A173">
            <v>44324</v>
          </cell>
          <cell r="B173">
            <v>7</v>
          </cell>
          <cell r="C173">
            <v>1466760.26</v>
          </cell>
          <cell r="D173">
            <v>20</v>
          </cell>
          <cell r="E173">
            <v>-170664794.80000019</v>
          </cell>
          <cell r="G173">
            <v>253903.60657767023</v>
          </cell>
          <cell r="H173">
            <v>253903.60657767023</v>
          </cell>
          <cell r="I173">
            <v>4606536.8621948743</v>
          </cell>
          <cell r="J173">
            <v>6528949.8834258066</v>
          </cell>
        </row>
        <row r="174">
          <cell r="A174">
            <v>44347</v>
          </cell>
          <cell r="B174">
            <v>23</v>
          </cell>
          <cell r="C174">
            <v>0</v>
          </cell>
          <cell r="D174">
            <v>0</v>
          </cell>
          <cell r="E174">
            <v>-170664794.80000019</v>
          </cell>
          <cell r="G174">
            <v>827145.89075317862</v>
          </cell>
          <cell r="H174">
            <v>1081049.4973308488</v>
          </cell>
          <cell r="I174">
            <v>5433682.7529480532</v>
          </cell>
          <cell r="J174">
            <v>0</v>
          </cell>
        </row>
        <row r="175">
          <cell r="A175">
            <v>44377</v>
          </cell>
          <cell r="B175">
            <v>30</v>
          </cell>
          <cell r="C175">
            <v>0</v>
          </cell>
          <cell r="D175">
            <v>0</v>
          </cell>
          <cell r="E175">
            <v>-170664794.80000019</v>
          </cell>
          <cell r="G175">
            <v>1078885.9444606679</v>
          </cell>
          <cell r="H175">
            <v>1078885.9444606679</v>
          </cell>
          <cell r="I175">
            <v>6512568.6974087209</v>
          </cell>
          <cell r="J175">
            <v>0</v>
          </cell>
        </row>
        <row r="176">
          <cell r="A176">
            <v>44408</v>
          </cell>
          <cell r="B176">
            <v>30</v>
          </cell>
          <cell r="C176">
            <v>0</v>
          </cell>
          <cell r="D176">
            <v>0</v>
          </cell>
          <cell r="E176">
            <v>-170664794.80000019</v>
          </cell>
          <cell r="G176">
            <v>1078885.9444606679</v>
          </cell>
          <cell r="H176">
            <v>1078885.9444606679</v>
          </cell>
          <cell r="I176">
            <v>7591454.6418693885</v>
          </cell>
          <cell r="J176">
            <v>0</v>
          </cell>
        </row>
        <row r="177">
          <cell r="A177">
            <v>44439</v>
          </cell>
          <cell r="B177">
            <v>30</v>
          </cell>
          <cell r="C177">
            <v>0</v>
          </cell>
          <cell r="D177">
            <v>0</v>
          </cell>
          <cell r="E177">
            <v>-170664794.80000019</v>
          </cell>
          <cell r="G177">
            <v>1078885.9444606679</v>
          </cell>
          <cell r="H177">
            <v>1078885.9444606679</v>
          </cell>
          <cell r="I177">
            <v>8670340.5863300562</v>
          </cell>
          <cell r="J177">
            <v>0</v>
          </cell>
        </row>
        <row r="178">
          <cell r="A178">
            <v>44469</v>
          </cell>
          <cell r="B178">
            <v>30</v>
          </cell>
          <cell r="C178">
            <v>0</v>
          </cell>
          <cell r="D178">
            <v>0</v>
          </cell>
          <cell r="E178">
            <v>-170664794.80000019</v>
          </cell>
          <cell r="G178">
            <v>1078885.9444606679</v>
          </cell>
          <cell r="H178">
            <v>1078885.9444606679</v>
          </cell>
          <cell r="I178">
            <v>9749226.5307907239</v>
          </cell>
          <cell r="J178">
            <v>0</v>
          </cell>
        </row>
        <row r="179">
          <cell r="A179">
            <v>44500</v>
          </cell>
          <cell r="B179">
            <v>30</v>
          </cell>
          <cell r="C179">
            <v>0</v>
          </cell>
          <cell r="D179">
            <v>0</v>
          </cell>
          <cell r="E179">
            <v>-170664794.80000019</v>
          </cell>
          <cell r="G179">
            <v>1078885.9444606679</v>
          </cell>
          <cell r="H179">
            <v>1078885.9444606679</v>
          </cell>
          <cell r="I179">
            <v>10828112.475251392</v>
          </cell>
          <cell r="J179">
            <v>0</v>
          </cell>
        </row>
        <row r="180">
          <cell r="A180">
            <v>44508</v>
          </cell>
          <cell r="B180">
            <v>7</v>
          </cell>
          <cell r="C180">
            <v>1466760.26</v>
          </cell>
          <cell r="D180">
            <v>21</v>
          </cell>
          <cell r="E180">
            <v>-169198034.5400002</v>
          </cell>
          <cell r="G180">
            <v>251740.05370748919</v>
          </cell>
          <cell r="H180">
            <v>251740.05370748919</v>
          </cell>
          <cell r="I180">
            <v>11079852.528958881</v>
          </cell>
          <cell r="J180">
            <v>6473315.666764006</v>
          </cell>
        </row>
        <row r="181">
          <cell r="A181">
            <v>44530</v>
          </cell>
          <cell r="B181">
            <v>23</v>
          </cell>
          <cell r="C181">
            <v>0</v>
          </cell>
          <cell r="D181">
            <v>0</v>
          </cell>
          <cell r="E181">
            <v>-169198034.5400002</v>
          </cell>
          <cell r="G181">
            <v>820037.07417972642</v>
          </cell>
          <cell r="H181">
            <v>1071777.1278872157</v>
          </cell>
          <cell r="I181">
            <v>11899889.603138607</v>
          </cell>
          <cell r="J181">
            <v>0</v>
          </cell>
        </row>
        <row r="182">
          <cell r="A182">
            <v>44561</v>
          </cell>
          <cell r="B182">
            <v>30</v>
          </cell>
          <cell r="C182">
            <v>0</v>
          </cell>
          <cell r="D182">
            <v>0</v>
          </cell>
          <cell r="E182">
            <v>-169198034.5400002</v>
          </cell>
          <cell r="G182">
            <v>1069613.5750170345</v>
          </cell>
          <cell r="H182">
            <v>1069613.5750170345</v>
          </cell>
          <cell r="I182">
            <v>12969503.178155642</v>
          </cell>
          <cell r="J182">
            <v>0</v>
          </cell>
        </row>
        <row r="183">
          <cell r="A183">
            <v>44592</v>
          </cell>
          <cell r="B183">
            <v>30</v>
          </cell>
          <cell r="C183">
            <v>0</v>
          </cell>
          <cell r="D183">
            <v>0</v>
          </cell>
          <cell r="E183">
            <v>-169198034.5400002</v>
          </cell>
          <cell r="G183">
            <v>1069613.5750170345</v>
          </cell>
          <cell r="H183">
            <v>1069613.5750170345</v>
          </cell>
          <cell r="I183">
            <v>1069613.5750170345</v>
          </cell>
          <cell r="J183">
            <v>0</v>
          </cell>
        </row>
        <row r="184">
          <cell r="A184">
            <v>44620</v>
          </cell>
          <cell r="B184">
            <v>30</v>
          </cell>
          <cell r="C184">
            <v>0</v>
          </cell>
          <cell r="D184">
            <v>0</v>
          </cell>
          <cell r="E184">
            <v>-169198034.5400002</v>
          </cell>
          <cell r="G184">
            <v>1069613.5750170345</v>
          </cell>
          <cell r="H184">
            <v>1069613.5750170345</v>
          </cell>
          <cell r="I184">
            <v>2139227.1500340691</v>
          </cell>
          <cell r="J184">
            <v>0</v>
          </cell>
        </row>
        <row r="185">
          <cell r="A185">
            <v>44651</v>
          </cell>
          <cell r="B185">
            <v>30</v>
          </cell>
          <cell r="C185">
            <v>0</v>
          </cell>
          <cell r="D185">
            <v>0</v>
          </cell>
          <cell r="E185">
            <v>-169198034.5400002</v>
          </cell>
          <cell r="G185">
            <v>1069613.5750170345</v>
          </cell>
          <cell r="H185">
            <v>1069613.5750170345</v>
          </cell>
          <cell r="I185">
            <v>3208840.7250511036</v>
          </cell>
          <cell r="J185">
            <v>0</v>
          </cell>
        </row>
        <row r="186">
          <cell r="A186">
            <v>44681</v>
          </cell>
          <cell r="B186">
            <v>30</v>
          </cell>
          <cell r="C186">
            <v>0</v>
          </cell>
          <cell r="D186">
            <v>0</v>
          </cell>
          <cell r="E186">
            <v>-169198034.5400002</v>
          </cell>
          <cell r="G186">
            <v>1069613.5750170345</v>
          </cell>
          <cell r="H186">
            <v>1069613.5750170345</v>
          </cell>
          <cell r="I186">
            <v>4278454.3000681382</v>
          </cell>
          <cell r="J186">
            <v>0</v>
          </cell>
        </row>
        <row r="187">
          <cell r="A187">
            <v>44689</v>
          </cell>
          <cell r="B187">
            <v>7</v>
          </cell>
          <cell r="C187">
            <v>1466760.26</v>
          </cell>
          <cell r="D187">
            <v>22</v>
          </cell>
          <cell r="E187">
            <v>-167731274.28000021</v>
          </cell>
          <cell r="G187">
            <v>249576.50083730803</v>
          </cell>
          <cell r="H187">
            <v>249576.50083730803</v>
          </cell>
          <cell r="I187">
            <v>4528030.8009054465</v>
          </cell>
          <cell r="J187">
            <v>6417681.4501022073</v>
          </cell>
        </row>
        <row r="188">
          <cell r="A188">
            <v>44712</v>
          </cell>
          <cell r="B188">
            <v>23</v>
          </cell>
          <cell r="C188">
            <v>0</v>
          </cell>
          <cell r="D188">
            <v>0</v>
          </cell>
          <cell r="E188">
            <v>-167731274.28000021</v>
          </cell>
          <cell r="G188">
            <v>812928.25760627422</v>
          </cell>
          <cell r="H188">
            <v>1062504.7584435823</v>
          </cell>
          <cell r="I188">
            <v>5340959.058511721</v>
          </cell>
          <cell r="J188">
            <v>0</v>
          </cell>
        </row>
        <row r="189">
          <cell r="A189">
            <v>44742</v>
          </cell>
          <cell r="B189">
            <v>30</v>
          </cell>
          <cell r="C189">
            <v>0</v>
          </cell>
          <cell r="D189">
            <v>0</v>
          </cell>
          <cell r="E189">
            <v>-167731274.28000021</v>
          </cell>
          <cell r="G189">
            <v>1060341.2055734012</v>
          </cell>
          <cell r="H189">
            <v>1060341.2055734012</v>
          </cell>
          <cell r="I189">
            <v>6401300.2640851224</v>
          </cell>
          <cell r="J189">
            <v>0</v>
          </cell>
        </row>
        <row r="190">
          <cell r="A190">
            <v>44773</v>
          </cell>
          <cell r="B190">
            <v>30</v>
          </cell>
          <cell r="C190">
            <v>0</v>
          </cell>
          <cell r="D190">
            <v>0</v>
          </cell>
          <cell r="E190">
            <v>-167731274.28000021</v>
          </cell>
          <cell r="G190">
            <v>1060341.2055734012</v>
          </cell>
          <cell r="H190">
            <v>1060341.2055734012</v>
          </cell>
          <cell r="I190">
            <v>7461641.4696585238</v>
          </cell>
          <cell r="J190">
            <v>0</v>
          </cell>
        </row>
        <row r="191">
          <cell r="A191">
            <v>44804</v>
          </cell>
          <cell r="B191">
            <v>30</v>
          </cell>
          <cell r="C191">
            <v>0</v>
          </cell>
          <cell r="D191">
            <v>0</v>
          </cell>
          <cell r="E191">
            <v>-167731274.28000021</v>
          </cell>
          <cell r="G191">
            <v>1060341.2055734012</v>
          </cell>
          <cell r="H191">
            <v>1060341.2055734012</v>
          </cell>
          <cell r="I191">
            <v>8521982.6752319243</v>
          </cell>
          <cell r="J191">
            <v>0</v>
          </cell>
        </row>
        <row r="192">
          <cell r="A192">
            <v>44834</v>
          </cell>
          <cell r="B192">
            <v>30</v>
          </cell>
          <cell r="C192">
            <v>0</v>
          </cell>
          <cell r="D192">
            <v>0</v>
          </cell>
          <cell r="E192">
            <v>-167731274.28000021</v>
          </cell>
          <cell r="G192">
            <v>1060341.2055734012</v>
          </cell>
          <cell r="H192">
            <v>1060341.2055734012</v>
          </cell>
          <cell r="I192">
            <v>9582323.8808053248</v>
          </cell>
          <cell r="J192">
            <v>0</v>
          </cell>
        </row>
        <row r="193">
          <cell r="A193">
            <v>44865</v>
          </cell>
          <cell r="B193">
            <v>30</v>
          </cell>
          <cell r="C193">
            <v>0</v>
          </cell>
          <cell r="D193">
            <v>0</v>
          </cell>
          <cell r="E193">
            <v>-167731274.28000021</v>
          </cell>
          <cell r="G193">
            <v>1060341.2055734012</v>
          </cell>
          <cell r="H193">
            <v>1060341.2055734012</v>
          </cell>
          <cell r="I193">
            <v>10642665.086378725</v>
          </cell>
          <cell r="J193">
            <v>0</v>
          </cell>
        </row>
        <row r="194">
          <cell r="A194">
            <v>44873</v>
          </cell>
          <cell r="B194">
            <v>7</v>
          </cell>
          <cell r="C194">
            <v>1466760.26</v>
          </cell>
          <cell r="D194">
            <v>23</v>
          </cell>
          <cell r="E194">
            <v>-166264514.02000022</v>
          </cell>
          <cell r="G194">
            <v>247412.94796712694</v>
          </cell>
          <cell r="H194">
            <v>247412.94796712694</v>
          </cell>
          <cell r="I194">
            <v>10890078.034345852</v>
          </cell>
          <cell r="J194">
            <v>6362047.2334404076</v>
          </cell>
        </row>
        <row r="195">
          <cell r="A195">
            <v>44895</v>
          </cell>
          <cell r="B195">
            <v>23</v>
          </cell>
          <cell r="C195">
            <v>0</v>
          </cell>
          <cell r="D195">
            <v>0</v>
          </cell>
          <cell r="E195">
            <v>-166264514.02000022</v>
          </cell>
          <cell r="G195">
            <v>805819.44103282213</v>
          </cell>
          <cell r="H195">
            <v>1053232.388999949</v>
          </cell>
          <cell r="I195">
            <v>11695897.475378674</v>
          </cell>
          <cell r="J195">
            <v>0</v>
          </cell>
        </row>
        <row r="196">
          <cell r="A196">
            <v>44926</v>
          </cell>
          <cell r="B196">
            <v>30</v>
          </cell>
          <cell r="C196">
            <v>0</v>
          </cell>
          <cell r="D196">
            <v>0</v>
          </cell>
          <cell r="E196">
            <v>-166264514.02000022</v>
          </cell>
          <cell r="G196">
            <v>1051068.8361297681</v>
          </cell>
          <cell r="H196">
            <v>1051068.8361297681</v>
          </cell>
          <cell r="I196">
            <v>12746966.311508441</v>
          </cell>
          <cell r="J196">
            <v>0</v>
          </cell>
        </row>
        <row r="197">
          <cell r="A197">
            <v>44957</v>
          </cell>
          <cell r="B197">
            <v>30</v>
          </cell>
          <cell r="C197">
            <v>0</v>
          </cell>
          <cell r="D197">
            <v>0</v>
          </cell>
          <cell r="E197">
            <v>-166264514.02000022</v>
          </cell>
          <cell r="G197">
            <v>1051068.8361297681</v>
          </cell>
          <cell r="H197">
            <v>1051068.8361297681</v>
          </cell>
          <cell r="I197">
            <v>1051068.8361297681</v>
          </cell>
          <cell r="J197">
            <v>0</v>
          </cell>
        </row>
        <row r="198">
          <cell r="A198">
            <v>44985</v>
          </cell>
          <cell r="B198">
            <v>30</v>
          </cell>
          <cell r="C198">
            <v>0</v>
          </cell>
          <cell r="D198">
            <v>0</v>
          </cell>
          <cell r="E198">
            <v>-166264514.02000022</v>
          </cell>
          <cell r="G198">
            <v>1051068.8361297681</v>
          </cell>
          <cell r="H198">
            <v>1051068.8361297681</v>
          </cell>
          <cell r="I198">
            <v>2102137.6722595361</v>
          </cell>
          <cell r="J198">
            <v>0</v>
          </cell>
        </row>
        <row r="199">
          <cell r="A199">
            <v>45016</v>
          </cell>
          <cell r="B199">
            <v>30</v>
          </cell>
          <cell r="C199">
            <v>0</v>
          </cell>
          <cell r="D199">
            <v>0</v>
          </cell>
          <cell r="E199">
            <v>-166264514.02000022</v>
          </cell>
          <cell r="G199">
            <v>1051068.8361297681</v>
          </cell>
          <cell r="H199">
            <v>1051068.8361297681</v>
          </cell>
          <cell r="I199">
            <v>3153206.5083893044</v>
          </cell>
          <cell r="J199">
            <v>0</v>
          </cell>
        </row>
        <row r="200">
          <cell r="A200">
            <v>45046</v>
          </cell>
          <cell r="B200">
            <v>30</v>
          </cell>
          <cell r="C200">
            <v>0</v>
          </cell>
          <cell r="D200">
            <v>0</v>
          </cell>
          <cell r="E200">
            <v>-166264514.02000022</v>
          </cell>
          <cell r="G200">
            <v>1051068.8361297681</v>
          </cell>
          <cell r="H200">
            <v>1051068.8361297681</v>
          </cell>
          <cell r="I200">
            <v>4204275.3445190722</v>
          </cell>
          <cell r="J200">
            <v>0</v>
          </cell>
        </row>
        <row r="201">
          <cell r="A201">
            <v>45054</v>
          </cell>
          <cell r="B201">
            <v>7</v>
          </cell>
          <cell r="C201">
            <v>1466760.26</v>
          </cell>
          <cell r="D201">
            <v>24</v>
          </cell>
          <cell r="E201">
            <v>-164797753.76000023</v>
          </cell>
          <cell r="G201">
            <v>245249.3950969459</v>
          </cell>
          <cell r="H201">
            <v>245249.3950969459</v>
          </cell>
          <cell r="I201">
            <v>4449524.7396160178</v>
          </cell>
          <cell r="J201">
            <v>6306413.0167786069</v>
          </cell>
        </row>
        <row r="202">
          <cell r="A202">
            <v>45077</v>
          </cell>
          <cell r="B202">
            <v>23</v>
          </cell>
          <cell r="C202">
            <v>0</v>
          </cell>
          <cell r="D202">
            <v>0</v>
          </cell>
          <cell r="E202">
            <v>-164797753.76000023</v>
          </cell>
          <cell r="G202">
            <v>798710.62445936992</v>
          </cell>
          <cell r="H202">
            <v>1043960.0195563158</v>
          </cell>
          <cell r="I202">
            <v>5248235.3640753878</v>
          </cell>
          <cell r="J202">
            <v>0</v>
          </cell>
        </row>
        <row r="203">
          <cell r="A203">
            <v>45107</v>
          </cell>
          <cell r="B203">
            <v>30</v>
          </cell>
          <cell r="C203">
            <v>0</v>
          </cell>
          <cell r="D203">
            <v>0</v>
          </cell>
          <cell r="E203">
            <v>-164797753.76000023</v>
          </cell>
          <cell r="G203">
            <v>1041796.4666861347</v>
          </cell>
          <cell r="H203">
            <v>1041796.4666861347</v>
          </cell>
          <cell r="I203">
            <v>6290031.8307615221</v>
          </cell>
          <cell r="J203">
            <v>0</v>
          </cell>
        </row>
        <row r="204">
          <cell r="A204">
            <v>45138</v>
          </cell>
          <cell r="B204">
            <v>30</v>
          </cell>
          <cell r="C204">
            <v>0</v>
          </cell>
          <cell r="D204">
            <v>0</v>
          </cell>
          <cell r="E204">
            <v>-164797753.76000023</v>
          </cell>
          <cell r="G204">
            <v>1041796.4666861347</v>
          </cell>
          <cell r="H204">
            <v>1041796.4666861347</v>
          </cell>
          <cell r="I204">
            <v>7331828.2974476572</v>
          </cell>
          <cell r="J204">
            <v>0</v>
          </cell>
        </row>
        <row r="205">
          <cell r="A205">
            <v>45169</v>
          </cell>
          <cell r="B205">
            <v>30</v>
          </cell>
          <cell r="C205">
            <v>0</v>
          </cell>
          <cell r="D205">
            <v>0</v>
          </cell>
          <cell r="E205">
            <v>-164797753.76000023</v>
          </cell>
          <cell r="G205">
            <v>1041796.4666861347</v>
          </cell>
          <cell r="H205">
            <v>1041796.4666861347</v>
          </cell>
          <cell r="I205">
            <v>8373624.7641337924</v>
          </cell>
          <cell r="J205">
            <v>0</v>
          </cell>
        </row>
        <row r="206">
          <cell r="A206">
            <v>45199</v>
          </cell>
          <cell r="B206">
            <v>30</v>
          </cell>
          <cell r="C206">
            <v>0</v>
          </cell>
          <cell r="D206">
            <v>0</v>
          </cell>
          <cell r="E206">
            <v>-164797753.76000023</v>
          </cell>
          <cell r="G206">
            <v>1041796.4666861347</v>
          </cell>
          <cell r="H206">
            <v>1041796.4666861347</v>
          </cell>
          <cell r="I206">
            <v>9415421.2308199275</v>
          </cell>
          <cell r="J206">
            <v>0</v>
          </cell>
        </row>
        <row r="207">
          <cell r="A207">
            <v>45230</v>
          </cell>
          <cell r="B207">
            <v>30</v>
          </cell>
          <cell r="C207">
            <v>0</v>
          </cell>
          <cell r="D207">
            <v>0</v>
          </cell>
          <cell r="E207">
            <v>-164797753.76000023</v>
          </cell>
          <cell r="G207">
            <v>1041796.4666861347</v>
          </cell>
          <cell r="H207">
            <v>1041796.4666861347</v>
          </cell>
          <cell r="I207">
            <v>10457217.697506063</v>
          </cell>
          <cell r="J207">
            <v>0</v>
          </cell>
        </row>
        <row r="208">
          <cell r="A208">
            <v>45238</v>
          </cell>
          <cell r="B208">
            <v>7</v>
          </cell>
          <cell r="C208">
            <v>1466760.26</v>
          </cell>
          <cell r="D208">
            <v>25</v>
          </cell>
          <cell r="E208">
            <v>-163330993.50000024</v>
          </cell>
          <cell r="G208">
            <v>243085.84222676474</v>
          </cell>
          <cell r="H208">
            <v>243085.84222676474</v>
          </cell>
          <cell r="I208">
            <v>10700303.539732827</v>
          </cell>
          <cell r="J208">
            <v>6250778.8001168082</v>
          </cell>
        </row>
        <row r="209">
          <cell r="A209">
            <v>45260</v>
          </cell>
          <cell r="B209">
            <v>23</v>
          </cell>
          <cell r="C209">
            <v>0</v>
          </cell>
          <cell r="D209">
            <v>0</v>
          </cell>
          <cell r="E209">
            <v>-163330993.50000024</v>
          </cell>
          <cell r="G209">
            <v>791601.80788591772</v>
          </cell>
          <cell r="H209">
            <v>1034687.6501126825</v>
          </cell>
          <cell r="I209">
            <v>11491905.347618744</v>
          </cell>
          <cell r="J209">
            <v>0</v>
          </cell>
        </row>
        <row r="210">
          <cell r="A210">
            <v>45291</v>
          </cell>
          <cell r="B210">
            <v>30</v>
          </cell>
          <cell r="C210">
            <v>0</v>
          </cell>
          <cell r="D210">
            <v>0</v>
          </cell>
          <cell r="E210">
            <v>-163330993.50000024</v>
          </cell>
          <cell r="G210">
            <v>1032524.0972425014</v>
          </cell>
          <cell r="H210">
            <v>1032524.0972425014</v>
          </cell>
          <cell r="I210">
            <v>12524429.444861244</v>
          </cell>
          <cell r="J210">
            <v>0</v>
          </cell>
        </row>
        <row r="211">
          <cell r="A211">
            <v>45322</v>
          </cell>
          <cell r="B211">
            <v>30</v>
          </cell>
          <cell r="C211">
            <v>0</v>
          </cell>
          <cell r="D211">
            <v>0</v>
          </cell>
          <cell r="E211">
            <v>-163330993.50000024</v>
          </cell>
          <cell r="G211">
            <v>1032524.0972425014</v>
          </cell>
          <cell r="H211">
            <v>1032524.0972425014</v>
          </cell>
          <cell r="I211">
            <v>1032524.0972425014</v>
          </cell>
          <cell r="J211">
            <v>0</v>
          </cell>
        </row>
        <row r="212">
          <cell r="A212">
            <v>45351</v>
          </cell>
          <cell r="B212">
            <v>30</v>
          </cell>
          <cell r="C212">
            <v>0</v>
          </cell>
          <cell r="D212">
            <v>0</v>
          </cell>
          <cell r="E212">
            <v>-163330993.50000024</v>
          </cell>
          <cell r="G212">
            <v>1032524.0972425014</v>
          </cell>
          <cell r="H212">
            <v>1032524.0972425014</v>
          </cell>
          <cell r="I212">
            <v>2065048.1944850029</v>
          </cell>
          <cell r="J212">
            <v>0</v>
          </cell>
        </row>
        <row r="213">
          <cell r="A213">
            <v>45382</v>
          </cell>
          <cell r="B213">
            <v>30</v>
          </cell>
          <cell r="C213">
            <v>0</v>
          </cell>
          <cell r="D213">
            <v>0</v>
          </cell>
          <cell r="E213">
            <v>-163330993.50000024</v>
          </cell>
          <cell r="G213">
            <v>1032524.0972425014</v>
          </cell>
          <cell r="H213">
            <v>1032524.0972425014</v>
          </cell>
          <cell r="I213">
            <v>3097572.2917275042</v>
          </cell>
          <cell r="J213">
            <v>0</v>
          </cell>
        </row>
        <row r="214">
          <cell r="A214">
            <v>45412</v>
          </cell>
          <cell r="B214">
            <v>30</v>
          </cell>
          <cell r="C214">
            <v>0</v>
          </cell>
          <cell r="D214">
            <v>0</v>
          </cell>
          <cell r="E214">
            <v>-163330993.50000024</v>
          </cell>
          <cell r="G214">
            <v>1032524.0972425014</v>
          </cell>
          <cell r="H214">
            <v>1032524.0972425014</v>
          </cell>
          <cell r="I214">
            <v>4130096.3889700058</v>
          </cell>
          <cell r="J214">
            <v>0</v>
          </cell>
        </row>
        <row r="215">
          <cell r="A215">
            <v>45420</v>
          </cell>
          <cell r="B215">
            <v>7</v>
          </cell>
          <cell r="C215">
            <v>1466760.26</v>
          </cell>
          <cell r="D215">
            <v>26</v>
          </cell>
          <cell r="E215">
            <v>-161864233.24000025</v>
          </cell>
          <cell r="G215">
            <v>240922.28935658367</v>
          </cell>
          <cell r="H215">
            <v>240922.28935658367</v>
          </cell>
          <cell r="I215">
            <v>4371018.6783265891</v>
          </cell>
          <cell r="J215">
            <v>6195144.5834550085</v>
          </cell>
        </row>
        <row r="216">
          <cell r="A216">
            <v>45443</v>
          </cell>
          <cell r="B216">
            <v>23</v>
          </cell>
          <cell r="C216">
            <v>0</v>
          </cell>
          <cell r="D216">
            <v>0</v>
          </cell>
          <cell r="E216">
            <v>-161864233.24000025</v>
          </cell>
          <cell r="G216">
            <v>784492.99131246551</v>
          </cell>
          <cell r="H216">
            <v>1025415.2806690491</v>
          </cell>
          <cell r="I216">
            <v>5155511.6696390547</v>
          </cell>
          <cell r="J216">
            <v>0</v>
          </cell>
        </row>
        <row r="217">
          <cell r="A217">
            <v>45473</v>
          </cell>
          <cell r="B217">
            <v>30</v>
          </cell>
          <cell r="C217">
            <v>0</v>
          </cell>
          <cell r="D217">
            <v>0</v>
          </cell>
          <cell r="E217">
            <v>-161864233.24000025</v>
          </cell>
          <cell r="G217">
            <v>1023251.7277988681</v>
          </cell>
          <cell r="H217">
            <v>1023251.7277988681</v>
          </cell>
          <cell r="I217">
            <v>6178763.3974379227</v>
          </cell>
          <cell r="J217">
            <v>0</v>
          </cell>
        </row>
        <row r="218">
          <cell r="A218">
            <v>45504</v>
          </cell>
          <cell r="B218">
            <v>30</v>
          </cell>
          <cell r="C218">
            <v>0</v>
          </cell>
          <cell r="D218">
            <v>0</v>
          </cell>
          <cell r="E218">
            <v>-161864233.24000025</v>
          </cell>
          <cell r="G218">
            <v>1023251.7277988681</v>
          </cell>
          <cell r="H218">
            <v>1023251.7277988681</v>
          </cell>
          <cell r="I218">
            <v>7202015.1252367906</v>
          </cell>
          <cell r="J218">
            <v>0</v>
          </cell>
        </row>
        <row r="219">
          <cell r="A219">
            <v>45535</v>
          </cell>
          <cell r="B219">
            <v>30</v>
          </cell>
          <cell r="C219">
            <v>0</v>
          </cell>
          <cell r="D219">
            <v>0</v>
          </cell>
          <cell r="E219">
            <v>-161864233.24000025</v>
          </cell>
          <cell r="G219">
            <v>1023251.7277988681</v>
          </cell>
          <cell r="H219">
            <v>1023251.7277988681</v>
          </cell>
          <cell r="I219">
            <v>8225266.8530356586</v>
          </cell>
          <cell r="J219">
            <v>0</v>
          </cell>
        </row>
        <row r="220">
          <cell r="A220">
            <v>45565</v>
          </cell>
          <cell r="B220">
            <v>30</v>
          </cell>
          <cell r="C220">
            <v>0</v>
          </cell>
          <cell r="D220">
            <v>0</v>
          </cell>
          <cell r="E220">
            <v>-161864233.24000025</v>
          </cell>
          <cell r="G220">
            <v>1023251.7277988681</v>
          </cell>
          <cell r="H220">
            <v>1023251.7277988681</v>
          </cell>
          <cell r="I220">
            <v>9248518.5808345266</v>
          </cell>
          <cell r="J220">
            <v>0</v>
          </cell>
        </row>
        <row r="221">
          <cell r="A221">
            <v>45596</v>
          </cell>
          <cell r="B221">
            <v>30</v>
          </cell>
          <cell r="C221">
            <v>0</v>
          </cell>
          <cell r="D221">
            <v>0</v>
          </cell>
          <cell r="E221">
            <v>-161864233.24000025</v>
          </cell>
          <cell r="G221">
            <v>1023251.7277988681</v>
          </cell>
          <cell r="H221">
            <v>1023251.7277988681</v>
          </cell>
          <cell r="I221">
            <v>10271770.308633395</v>
          </cell>
          <cell r="J221">
            <v>0</v>
          </cell>
        </row>
        <row r="222">
          <cell r="A222">
            <v>45604</v>
          </cell>
          <cell r="B222">
            <v>7</v>
          </cell>
          <cell r="C222">
            <v>1466760.26</v>
          </cell>
          <cell r="D222">
            <v>27</v>
          </cell>
          <cell r="E222">
            <v>-160397472.98000026</v>
          </cell>
          <cell r="G222">
            <v>238758.73648640254</v>
          </cell>
          <cell r="H222">
            <v>238758.73648640254</v>
          </cell>
          <cell r="I222">
            <v>10510529.045119798</v>
          </cell>
          <cell r="J222">
            <v>6139510.3667932078</v>
          </cell>
        </row>
        <row r="223">
          <cell r="A223">
            <v>45626</v>
          </cell>
          <cell r="B223">
            <v>23</v>
          </cell>
          <cell r="C223">
            <v>0</v>
          </cell>
          <cell r="D223">
            <v>0</v>
          </cell>
          <cell r="E223">
            <v>-160397472.98000026</v>
          </cell>
          <cell r="G223">
            <v>777384.17473901331</v>
          </cell>
          <cell r="H223">
            <v>1016142.9112254159</v>
          </cell>
          <cell r="I223">
            <v>11287913.21985881</v>
          </cell>
          <cell r="J223">
            <v>0</v>
          </cell>
        </row>
        <row r="224">
          <cell r="A224">
            <v>45657</v>
          </cell>
          <cell r="B224">
            <v>30</v>
          </cell>
          <cell r="C224">
            <v>0</v>
          </cell>
          <cell r="D224">
            <v>0</v>
          </cell>
          <cell r="E224">
            <v>-160397472.98000026</v>
          </cell>
          <cell r="G224">
            <v>1013979.3583552348</v>
          </cell>
          <cell r="H224">
            <v>1013979.3583552348</v>
          </cell>
          <cell r="I224">
            <v>12301892.578214046</v>
          </cell>
          <cell r="J224">
            <v>0</v>
          </cell>
        </row>
        <row r="225">
          <cell r="A225">
            <v>45688</v>
          </cell>
          <cell r="B225">
            <v>30</v>
          </cell>
          <cell r="C225">
            <v>0</v>
          </cell>
          <cell r="D225">
            <v>0</v>
          </cell>
          <cell r="E225">
            <v>-160397472.98000026</v>
          </cell>
          <cell r="G225">
            <v>1013979.3583552348</v>
          </cell>
          <cell r="H225">
            <v>1013979.3583552348</v>
          </cell>
          <cell r="I225">
            <v>1013979.3583552348</v>
          </cell>
          <cell r="J225">
            <v>0</v>
          </cell>
        </row>
        <row r="226">
          <cell r="A226">
            <v>45716</v>
          </cell>
          <cell r="B226">
            <v>30</v>
          </cell>
          <cell r="C226">
            <v>0</v>
          </cell>
          <cell r="D226">
            <v>0</v>
          </cell>
          <cell r="E226">
            <v>-160397472.98000026</v>
          </cell>
          <cell r="G226">
            <v>1013979.3583552348</v>
          </cell>
          <cell r="H226">
            <v>1013979.3583552348</v>
          </cell>
          <cell r="I226">
            <v>2027958.7167104697</v>
          </cell>
          <cell r="J226">
            <v>0</v>
          </cell>
        </row>
        <row r="227">
          <cell r="A227">
            <v>45747</v>
          </cell>
          <cell r="B227">
            <v>30</v>
          </cell>
          <cell r="C227">
            <v>0</v>
          </cell>
          <cell r="D227">
            <v>0</v>
          </cell>
          <cell r="E227">
            <v>-160397472.98000026</v>
          </cell>
          <cell r="G227">
            <v>1013979.3583552348</v>
          </cell>
          <cell r="H227">
            <v>1013979.3583552348</v>
          </cell>
          <cell r="I227">
            <v>3041938.0750657045</v>
          </cell>
          <cell r="J227">
            <v>0</v>
          </cell>
        </row>
        <row r="228">
          <cell r="A228">
            <v>45777</v>
          </cell>
          <cell r="B228">
            <v>30</v>
          </cell>
          <cell r="C228">
            <v>0</v>
          </cell>
          <cell r="D228">
            <v>0</v>
          </cell>
          <cell r="E228">
            <v>-160397472.98000026</v>
          </cell>
          <cell r="G228">
            <v>1013979.3583552348</v>
          </cell>
          <cell r="H228">
            <v>1013979.3583552348</v>
          </cell>
          <cell r="I228">
            <v>4055917.4334209394</v>
          </cell>
          <cell r="J228">
            <v>0</v>
          </cell>
        </row>
        <row r="229">
          <cell r="A229">
            <v>45785</v>
          </cell>
          <cell r="B229">
            <v>7</v>
          </cell>
          <cell r="C229">
            <v>1466760.26</v>
          </cell>
          <cell r="D229">
            <v>28</v>
          </cell>
          <cell r="E229">
            <v>-158930712.72000027</v>
          </cell>
          <cell r="G229">
            <v>236595.18361622145</v>
          </cell>
          <cell r="H229">
            <v>236595.18361622145</v>
          </cell>
          <cell r="I229">
            <v>4292512.6170371613</v>
          </cell>
          <cell r="J229">
            <v>6083876.1501314091</v>
          </cell>
        </row>
        <row r="230">
          <cell r="A230">
            <v>45808</v>
          </cell>
          <cell r="B230">
            <v>23</v>
          </cell>
          <cell r="C230">
            <v>0</v>
          </cell>
          <cell r="D230">
            <v>0</v>
          </cell>
          <cell r="E230">
            <v>-158930712.72000027</v>
          </cell>
          <cell r="G230">
            <v>770275.35816556134</v>
          </cell>
          <cell r="H230">
            <v>1006870.5417817828</v>
          </cell>
          <cell r="I230">
            <v>5062787.9752027225</v>
          </cell>
          <cell r="J230">
            <v>0</v>
          </cell>
        </row>
        <row r="231">
          <cell r="A231">
            <v>45838</v>
          </cell>
          <cell r="B231">
            <v>30</v>
          </cell>
          <cell r="C231">
            <v>0</v>
          </cell>
          <cell r="D231">
            <v>0</v>
          </cell>
          <cell r="E231">
            <v>-158930712.72000027</v>
          </cell>
          <cell r="G231">
            <v>1004706.9889116017</v>
          </cell>
          <cell r="H231">
            <v>1004706.9889116017</v>
          </cell>
          <cell r="I231">
            <v>6067494.9641143242</v>
          </cell>
          <cell r="J231">
            <v>0</v>
          </cell>
        </row>
        <row r="232">
          <cell r="A232">
            <v>45869</v>
          </cell>
          <cell r="B232">
            <v>30</v>
          </cell>
          <cell r="C232">
            <v>0</v>
          </cell>
          <cell r="D232">
            <v>0</v>
          </cell>
          <cell r="E232">
            <v>-158930712.72000027</v>
          </cell>
          <cell r="G232">
            <v>1004706.9889116017</v>
          </cell>
          <cell r="H232">
            <v>1004706.9889116017</v>
          </cell>
          <cell r="I232">
            <v>7072201.9530259259</v>
          </cell>
          <cell r="J232">
            <v>0</v>
          </cell>
        </row>
        <row r="233">
          <cell r="A233">
            <v>45900</v>
          </cell>
          <cell r="B233">
            <v>30</v>
          </cell>
          <cell r="C233">
            <v>0</v>
          </cell>
          <cell r="D233">
            <v>0</v>
          </cell>
          <cell r="E233">
            <v>-158930712.72000027</v>
          </cell>
          <cell r="G233">
            <v>1004706.9889116017</v>
          </cell>
          <cell r="H233">
            <v>1004706.9889116017</v>
          </cell>
          <cell r="I233">
            <v>8076908.9419375276</v>
          </cell>
          <cell r="J233">
            <v>0</v>
          </cell>
        </row>
        <row r="234">
          <cell r="A234">
            <v>45930</v>
          </cell>
          <cell r="B234">
            <v>30</v>
          </cell>
          <cell r="C234">
            <v>0</v>
          </cell>
          <cell r="D234">
            <v>0</v>
          </cell>
          <cell r="E234">
            <v>-158930712.72000027</v>
          </cell>
          <cell r="G234">
            <v>1004706.9889116017</v>
          </cell>
          <cell r="H234">
            <v>1004706.9889116017</v>
          </cell>
          <cell r="I234">
            <v>9081615.9308491293</v>
          </cell>
          <cell r="J234">
            <v>0</v>
          </cell>
        </row>
        <row r="235">
          <cell r="A235">
            <v>45961</v>
          </cell>
          <cell r="B235">
            <v>30</v>
          </cell>
          <cell r="C235">
            <v>0</v>
          </cell>
          <cell r="D235">
            <v>0</v>
          </cell>
          <cell r="E235">
            <v>-158930712.72000027</v>
          </cell>
          <cell r="G235">
            <v>1004706.9889116017</v>
          </cell>
          <cell r="H235">
            <v>1004706.9889116017</v>
          </cell>
          <cell r="I235">
            <v>10086322.91976073</v>
          </cell>
          <cell r="J235">
            <v>0</v>
          </cell>
        </row>
        <row r="236">
          <cell r="A236">
            <v>45969</v>
          </cell>
          <cell r="B236">
            <v>7</v>
          </cell>
          <cell r="C236">
            <v>1457845.94</v>
          </cell>
          <cell r="D236">
            <v>29</v>
          </cell>
          <cell r="E236">
            <v>-157472866.78000027</v>
          </cell>
          <cell r="G236">
            <v>234431.63074604041</v>
          </cell>
          <cell r="H236">
            <v>234431.63074604041</v>
          </cell>
          <cell r="I236">
            <v>10320754.550506771</v>
          </cell>
          <cell r="J236">
            <v>6028241.9334696103</v>
          </cell>
        </row>
        <row r="237">
          <cell r="A237">
            <v>45991</v>
          </cell>
          <cell r="B237">
            <v>23</v>
          </cell>
          <cell r="C237">
            <v>0</v>
          </cell>
          <cell r="D237">
            <v>0</v>
          </cell>
          <cell r="E237">
            <v>-157472866.78000027</v>
          </cell>
          <cell r="G237">
            <v>763209.7458344691</v>
          </cell>
          <cell r="H237">
            <v>997641.37658050947</v>
          </cell>
          <cell r="I237">
            <v>11083964.29634124</v>
          </cell>
          <cell r="J237">
            <v>0</v>
          </cell>
        </row>
        <row r="238">
          <cell r="A238">
            <v>46022</v>
          </cell>
          <cell r="B238">
            <v>30</v>
          </cell>
          <cell r="C238">
            <v>0</v>
          </cell>
          <cell r="D238">
            <v>0</v>
          </cell>
          <cell r="E238">
            <v>-157472866.78000027</v>
          </cell>
          <cell r="G238">
            <v>995490.9728275683</v>
          </cell>
          <cell r="H238">
            <v>995490.9728275683</v>
          </cell>
          <cell r="I238">
            <v>12079455.269168809</v>
          </cell>
          <cell r="J238">
            <v>0</v>
          </cell>
        </row>
        <row r="239">
          <cell r="A239">
            <v>46053</v>
          </cell>
          <cell r="B239">
            <v>30</v>
          </cell>
          <cell r="C239">
            <v>0</v>
          </cell>
          <cell r="D239">
            <v>0</v>
          </cell>
          <cell r="E239">
            <v>-157472866.78000027</v>
          </cell>
          <cell r="G239">
            <v>995490.9728275683</v>
          </cell>
          <cell r="H239">
            <v>995490.9728275683</v>
          </cell>
          <cell r="I239">
            <v>995490.9728275683</v>
          </cell>
          <cell r="J239">
            <v>0</v>
          </cell>
        </row>
        <row r="240">
          <cell r="A240">
            <v>46081</v>
          </cell>
          <cell r="B240">
            <v>30</v>
          </cell>
          <cell r="C240">
            <v>0</v>
          </cell>
          <cell r="D240">
            <v>0</v>
          </cell>
          <cell r="E240">
            <v>-157472866.78000027</v>
          </cell>
          <cell r="G240">
            <v>995490.9728275683</v>
          </cell>
          <cell r="H240">
            <v>995490.9728275683</v>
          </cell>
          <cell r="I240">
            <v>1990981.9456551366</v>
          </cell>
          <cell r="J240">
            <v>0</v>
          </cell>
        </row>
        <row r="241">
          <cell r="A241">
            <v>46112</v>
          </cell>
          <cell r="B241">
            <v>30</v>
          </cell>
          <cell r="C241">
            <v>0</v>
          </cell>
          <cell r="D241">
            <v>0</v>
          </cell>
          <cell r="E241">
            <v>-157472866.78000027</v>
          </cell>
          <cell r="G241">
            <v>995490.9728275683</v>
          </cell>
          <cell r="H241">
            <v>995490.9728275683</v>
          </cell>
          <cell r="I241">
            <v>2986472.918482705</v>
          </cell>
          <cell r="J241">
            <v>0</v>
          </cell>
        </row>
        <row r="242">
          <cell r="A242">
            <v>46142</v>
          </cell>
          <cell r="B242">
            <v>30</v>
          </cell>
          <cell r="C242">
            <v>0</v>
          </cell>
          <cell r="D242">
            <v>0</v>
          </cell>
          <cell r="E242">
            <v>-157472866.78000027</v>
          </cell>
          <cell r="G242">
            <v>995490.9728275683</v>
          </cell>
          <cell r="H242">
            <v>995490.9728275683</v>
          </cell>
          <cell r="I242">
            <v>3981963.8913102732</v>
          </cell>
          <cell r="J242">
            <v>0</v>
          </cell>
        </row>
        <row r="243">
          <cell r="A243">
            <v>46150</v>
          </cell>
          <cell r="B243">
            <v>7</v>
          </cell>
          <cell r="C243">
            <v>1457845.94</v>
          </cell>
          <cell r="D243">
            <v>30</v>
          </cell>
          <cell r="E243">
            <v>-156015020.84000027</v>
          </cell>
          <cell r="G243">
            <v>232281.22699309926</v>
          </cell>
          <cell r="H243">
            <v>232281.22699309926</v>
          </cell>
          <cell r="I243">
            <v>4214245.1183033725</v>
          </cell>
          <cell r="J243">
            <v>5972945.83696541</v>
          </cell>
        </row>
        <row r="244">
          <cell r="A244">
            <v>46173</v>
          </cell>
          <cell r="B244">
            <v>23</v>
          </cell>
          <cell r="C244">
            <v>0</v>
          </cell>
          <cell r="D244">
            <v>0</v>
          </cell>
          <cell r="E244">
            <v>-156015020.84000027</v>
          </cell>
          <cell r="G244">
            <v>756144.13350337686</v>
          </cell>
          <cell r="H244">
            <v>988425.36049647606</v>
          </cell>
          <cell r="I244">
            <v>4970389.251806749</v>
          </cell>
          <cell r="J244">
            <v>0</v>
          </cell>
        </row>
        <row r="245">
          <cell r="A245">
            <v>46203</v>
          </cell>
          <cell r="B245">
            <v>30</v>
          </cell>
          <cell r="C245">
            <v>0</v>
          </cell>
          <cell r="D245">
            <v>0</v>
          </cell>
          <cell r="E245">
            <v>-156015020.84000027</v>
          </cell>
          <cell r="G245">
            <v>986274.956743535</v>
          </cell>
          <cell r="H245">
            <v>986274.956743535</v>
          </cell>
          <cell r="I245">
            <v>5956664.2085502837</v>
          </cell>
          <cell r="J245">
            <v>0</v>
          </cell>
        </row>
        <row r="246">
          <cell r="A246">
            <v>46234</v>
          </cell>
          <cell r="B246">
            <v>30</v>
          </cell>
          <cell r="C246">
            <v>0</v>
          </cell>
          <cell r="D246">
            <v>0</v>
          </cell>
          <cell r="E246">
            <v>-156015020.84000027</v>
          </cell>
          <cell r="G246">
            <v>986274.956743535</v>
          </cell>
          <cell r="H246">
            <v>986274.956743535</v>
          </cell>
          <cell r="I246">
            <v>6942939.1652938183</v>
          </cell>
          <cell r="J246">
            <v>0</v>
          </cell>
        </row>
        <row r="247">
          <cell r="A247">
            <v>46265</v>
          </cell>
          <cell r="B247">
            <v>30</v>
          </cell>
          <cell r="C247">
            <v>0</v>
          </cell>
          <cell r="D247">
            <v>0</v>
          </cell>
          <cell r="E247">
            <v>-156015020.84000027</v>
          </cell>
          <cell r="G247">
            <v>986274.956743535</v>
          </cell>
          <cell r="H247">
            <v>986274.956743535</v>
          </cell>
          <cell r="I247">
            <v>7929214.122037353</v>
          </cell>
          <cell r="J247">
            <v>0</v>
          </cell>
        </row>
        <row r="248">
          <cell r="A248">
            <v>46295</v>
          </cell>
          <cell r="B248">
            <v>30</v>
          </cell>
          <cell r="C248">
            <v>0</v>
          </cell>
          <cell r="D248">
            <v>0</v>
          </cell>
          <cell r="E248">
            <v>-156015020.84000027</v>
          </cell>
          <cell r="G248">
            <v>986274.956743535</v>
          </cell>
          <cell r="H248">
            <v>986274.956743535</v>
          </cell>
          <cell r="I248">
            <v>8915489.0787808876</v>
          </cell>
          <cell r="J248">
            <v>0</v>
          </cell>
        </row>
        <row r="249">
          <cell r="A249">
            <v>46326</v>
          </cell>
          <cell r="B249">
            <v>30</v>
          </cell>
          <cell r="C249">
            <v>0</v>
          </cell>
          <cell r="D249">
            <v>0</v>
          </cell>
          <cell r="E249">
            <v>-156015020.84000027</v>
          </cell>
          <cell r="G249">
            <v>986274.956743535</v>
          </cell>
          <cell r="H249">
            <v>986274.956743535</v>
          </cell>
          <cell r="I249">
            <v>9901764.0355244223</v>
          </cell>
          <cell r="J249">
            <v>0</v>
          </cell>
        </row>
        <row r="250">
          <cell r="A250">
            <v>46334</v>
          </cell>
          <cell r="B250">
            <v>7</v>
          </cell>
          <cell r="C250">
            <v>1373571.7</v>
          </cell>
          <cell r="D250">
            <v>31</v>
          </cell>
          <cell r="E250">
            <v>-154641449.14000028</v>
          </cell>
          <cell r="G250">
            <v>230130.82324015818</v>
          </cell>
          <cell r="H250">
            <v>230130.82324015818</v>
          </cell>
          <cell r="I250">
            <v>10131894.858764581</v>
          </cell>
          <cell r="J250">
            <v>5917649.7404612098</v>
          </cell>
        </row>
        <row r="251">
          <cell r="A251">
            <v>46356</v>
          </cell>
          <cell r="B251">
            <v>23</v>
          </cell>
          <cell r="C251">
            <v>0</v>
          </cell>
          <cell r="D251">
            <v>0</v>
          </cell>
          <cell r="E251">
            <v>-154641449.14000028</v>
          </cell>
          <cell r="G251">
            <v>749486.96564024908</v>
          </cell>
          <cell r="H251">
            <v>979617.78888040723</v>
          </cell>
          <cell r="I251">
            <v>10881381.82440483</v>
          </cell>
          <cell r="J251">
            <v>0</v>
          </cell>
        </row>
        <row r="252">
          <cell r="A252">
            <v>46387</v>
          </cell>
          <cell r="B252">
            <v>30</v>
          </cell>
          <cell r="C252">
            <v>0</v>
          </cell>
          <cell r="D252">
            <v>0</v>
          </cell>
          <cell r="E252">
            <v>-154641449.14000028</v>
          </cell>
          <cell r="G252">
            <v>977591.69431336841</v>
          </cell>
          <cell r="H252">
            <v>977591.69431336841</v>
          </cell>
          <cell r="I252">
            <v>11858973.518718198</v>
          </cell>
          <cell r="J252">
            <v>0</v>
          </cell>
        </row>
        <row r="253">
          <cell r="A253">
            <v>46418</v>
          </cell>
          <cell r="B253">
            <v>30</v>
          </cell>
          <cell r="C253">
            <v>0</v>
          </cell>
          <cell r="D253">
            <v>0</v>
          </cell>
          <cell r="E253">
            <v>-154641449.14000028</v>
          </cell>
          <cell r="G253">
            <v>977591.69431336841</v>
          </cell>
          <cell r="H253">
            <v>977591.69431336841</v>
          </cell>
          <cell r="I253">
            <v>977591.69431336841</v>
          </cell>
          <cell r="J253">
            <v>0</v>
          </cell>
        </row>
        <row r="254">
          <cell r="A254">
            <v>46446</v>
          </cell>
          <cell r="B254">
            <v>30</v>
          </cell>
          <cell r="C254">
            <v>0</v>
          </cell>
          <cell r="D254">
            <v>0</v>
          </cell>
          <cell r="E254">
            <v>-154641449.14000028</v>
          </cell>
          <cell r="G254">
            <v>977591.69431336841</v>
          </cell>
          <cell r="H254">
            <v>977591.69431336841</v>
          </cell>
          <cell r="I254">
            <v>1955183.3886267368</v>
          </cell>
          <cell r="J254">
            <v>0</v>
          </cell>
        </row>
        <row r="255">
          <cell r="A255">
            <v>46477</v>
          </cell>
          <cell r="B255">
            <v>30</v>
          </cell>
          <cell r="C255">
            <v>0</v>
          </cell>
          <cell r="D255">
            <v>0</v>
          </cell>
          <cell r="E255">
            <v>-154641449.14000028</v>
          </cell>
          <cell r="G255">
            <v>977591.69431336841</v>
          </cell>
          <cell r="H255">
            <v>977591.69431336841</v>
          </cell>
          <cell r="I255">
            <v>2932775.0829401053</v>
          </cell>
          <cell r="J255">
            <v>0</v>
          </cell>
        </row>
        <row r="256">
          <cell r="A256">
            <v>46507</v>
          </cell>
          <cell r="B256">
            <v>30</v>
          </cell>
          <cell r="C256">
            <v>0</v>
          </cell>
          <cell r="D256">
            <v>0</v>
          </cell>
          <cell r="E256">
            <v>-154641449.14000028</v>
          </cell>
          <cell r="G256">
            <v>977591.69431336841</v>
          </cell>
          <cell r="H256">
            <v>977591.69431336841</v>
          </cell>
          <cell r="I256">
            <v>3910366.7772534736</v>
          </cell>
          <cell r="J256">
            <v>0</v>
          </cell>
        </row>
        <row r="257">
          <cell r="A257">
            <v>46515</v>
          </cell>
          <cell r="B257">
            <v>7</v>
          </cell>
          <cell r="C257">
            <v>1373571.7</v>
          </cell>
          <cell r="D257">
            <v>32</v>
          </cell>
          <cell r="E257">
            <v>-153267877.4400003</v>
          </cell>
          <cell r="G257">
            <v>228104.72867311927</v>
          </cell>
          <cell r="H257">
            <v>228104.72867311927</v>
          </cell>
          <cell r="I257">
            <v>4138471.5059265927</v>
          </cell>
          <cell r="J257">
            <v>5865550.1658802107</v>
          </cell>
        </row>
        <row r="258">
          <cell r="A258">
            <v>46538</v>
          </cell>
          <cell r="B258">
            <v>23</v>
          </cell>
          <cell r="C258">
            <v>0</v>
          </cell>
          <cell r="D258">
            <v>0</v>
          </cell>
          <cell r="E258">
            <v>-153267877.4400003</v>
          </cell>
          <cell r="G258">
            <v>742829.79777712142</v>
          </cell>
          <cell r="H258">
            <v>970934.52645024075</v>
          </cell>
          <cell r="I258">
            <v>4881301.3037037142</v>
          </cell>
          <cell r="J258">
            <v>0</v>
          </cell>
        </row>
        <row r="259">
          <cell r="A259">
            <v>46568</v>
          </cell>
          <cell r="B259">
            <v>30</v>
          </cell>
          <cell r="C259">
            <v>0</v>
          </cell>
          <cell r="D259">
            <v>0</v>
          </cell>
          <cell r="E259">
            <v>-153267877.4400003</v>
          </cell>
          <cell r="G259">
            <v>968908.43188320182</v>
          </cell>
          <cell r="H259">
            <v>968908.43188320182</v>
          </cell>
          <cell r="I259">
            <v>5850209.7355869161</v>
          </cell>
          <cell r="J259">
            <v>0</v>
          </cell>
        </row>
        <row r="260">
          <cell r="A260">
            <v>46599</v>
          </cell>
          <cell r="B260">
            <v>30</v>
          </cell>
          <cell r="C260">
            <v>0</v>
          </cell>
          <cell r="D260">
            <v>0</v>
          </cell>
          <cell r="E260">
            <v>-153267877.4400003</v>
          </cell>
          <cell r="G260">
            <v>968908.43188320182</v>
          </cell>
          <cell r="H260">
            <v>968908.43188320182</v>
          </cell>
          <cell r="I260">
            <v>6819118.167470118</v>
          </cell>
          <cell r="J260">
            <v>0</v>
          </cell>
        </row>
        <row r="261">
          <cell r="A261">
            <v>46630</v>
          </cell>
          <cell r="B261">
            <v>30</v>
          </cell>
          <cell r="C261">
            <v>0</v>
          </cell>
          <cell r="D261">
            <v>0</v>
          </cell>
          <cell r="E261">
            <v>-153267877.4400003</v>
          </cell>
          <cell r="G261">
            <v>968908.43188320182</v>
          </cell>
          <cell r="H261">
            <v>968908.43188320182</v>
          </cell>
          <cell r="I261">
            <v>7788026.59935332</v>
          </cell>
          <cell r="J261">
            <v>0</v>
          </cell>
        </row>
        <row r="262">
          <cell r="A262">
            <v>46660</v>
          </cell>
          <cell r="B262">
            <v>30</v>
          </cell>
          <cell r="C262">
            <v>0</v>
          </cell>
          <cell r="D262">
            <v>0</v>
          </cell>
          <cell r="E262">
            <v>-153267877.4400003</v>
          </cell>
          <cell r="G262">
            <v>968908.43188320182</v>
          </cell>
          <cell r="H262">
            <v>968908.43188320182</v>
          </cell>
          <cell r="I262">
            <v>8756935.0312365219</v>
          </cell>
          <cell r="J262">
            <v>0</v>
          </cell>
        </row>
        <row r="263">
          <cell r="A263">
            <v>46691</v>
          </cell>
          <cell r="B263">
            <v>30</v>
          </cell>
          <cell r="C263">
            <v>0</v>
          </cell>
          <cell r="D263">
            <v>0</v>
          </cell>
          <cell r="E263">
            <v>-153267877.4400003</v>
          </cell>
          <cell r="G263">
            <v>968908.43188320182</v>
          </cell>
          <cell r="H263">
            <v>968908.43188320182</v>
          </cell>
          <cell r="I263">
            <v>9725843.4631197229</v>
          </cell>
          <cell r="J263">
            <v>0</v>
          </cell>
        </row>
        <row r="264">
          <cell r="A264">
            <v>46699</v>
          </cell>
          <cell r="B264">
            <v>7</v>
          </cell>
          <cell r="C264">
            <v>1373571.7</v>
          </cell>
          <cell r="D264">
            <v>33</v>
          </cell>
          <cell r="E264">
            <v>-151894305.74000031</v>
          </cell>
          <cell r="G264">
            <v>226078.63410608043</v>
          </cell>
          <cell r="H264">
            <v>226078.63410608043</v>
          </cell>
          <cell r="I264">
            <v>9951922.0972258039</v>
          </cell>
          <cell r="J264">
            <v>5813450.5912992107</v>
          </cell>
        </row>
        <row r="265">
          <cell r="A265">
            <v>46721</v>
          </cell>
          <cell r="B265">
            <v>23</v>
          </cell>
          <cell r="C265">
            <v>0</v>
          </cell>
          <cell r="D265">
            <v>0</v>
          </cell>
          <cell r="E265">
            <v>-151894305.74000031</v>
          </cell>
          <cell r="G265">
            <v>736172.62991399365</v>
          </cell>
          <cell r="H265">
            <v>962251.26402007404</v>
          </cell>
          <cell r="I265">
            <v>10688094.727139797</v>
          </cell>
          <cell r="J265">
            <v>0</v>
          </cell>
        </row>
        <row r="266">
          <cell r="A266">
            <v>46752</v>
          </cell>
          <cell r="B266">
            <v>30</v>
          </cell>
          <cell r="C266">
            <v>0</v>
          </cell>
          <cell r="D266">
            <v>0</v>
          </cell>
          <cell r="E266">
            <v>-151894305.74000031</v>
          </cell>
          <cell r="G266">
            <v>960225.16945303523</v>
          </cell>
          <cell r="H266">
            <v>960225.16945303523</v>
          </cell>
          <cell r="I266">
            <v>11648319.896592833</v>
          </cell>
          <cell r="J266">
            <v>0</v>
          </cell>
        </row>
        <row r="267">
          <cell r="A267">
            <v>46783</v>
          </cell>
          <cell r="B267">
            <v>30</v>
          </cell>
          <cell r="C267">
            <v>0</v>
          </cell>
          <cell r="D267">
            <v>0</v>
          </cell>
          <cell r="E267">
            <v>-151894305.74000031</v>
          </cell>
          <cell r="G267">
            <v>960225.16945303523</v>
          </cell>
          <cell r="H267">
            <v>960225.16945303523</v>
          </cell>
          <cell r="I267">
            <v>960225.16945303523</v>
          </cell>
          <cell r="J267">
            <v>0</v>
          </cell>
        </row>
        <row r="268">
          <cell r="A268">
            <v>46812</v>
          </cell>
          <cell r="B268">
            <v>30</v>
          </cell>
          <cell r="C268">
            <v>0</v>
          </cell>
          <cell r="D268">
            <v>0</v>
          </cell>
          <cell r="E268">
            <v>-151894305.74000031</v>
          </cell>
          <cell r="G268">
            <v>960225.16945303523</v>
          </cell>
          <cell r="H268">
            <v>960225.16945303523</v>
          </cell>
          <cell r="I268">
            <v>1920450.3389060705</v>
          </cell>
          <cell r="J268">
            <v>0</v>
          </cell>
        </row>
        <row r="269">
          <cell r="A269">
            <v>46843</v>
          </cell>
          <cell r="B269">
            <v>30</v>
          </cell>
          <cell r="C269">
            <v>0</v>
          </cell>
          <cell r="D269">
            <v>0</v>
          </cell>
          <cell r="E269">
            <v>-151894305.74000031</v>
          </cell>
          <cell r="G269">
            <v>960225.16945303523</v>
          </cell>
          <cell r="H269">
            <v>960225.16945303523</v>
          </cell>
          <cell r="I269">
            <v>2880675.5083591058</v>
          </cell>
          <cell r="J269">
            <v>0</v>
          </cell>
        </row>
        <row r="270">
          <cell r="A270">
            <v>46873</v>
          </cell>
          <cell r="B270">
            <v>30</v>
          </cell>
          <cell r="C270">
            <v>0</v>
          </cell>
          <cell r="D270">
            <v>0</v>
          </cell>
          <cell r="E270">
            <v>-151894305.74000031</v>
          </cell>
          <cell r="G270">
            <v>960225.16945303523</v>
          </cell>
          <cell r="H270">
            <v>960225.16945303523</v>
          </cell>
          <cell r="I270">
            <v>3840900.6778121409</v>
          </cell>
          <cell r="J270">
            <v>0</v>
          </cell>
        </row>
        <row r="271">
          <cell r="A271">
            <v>46881</v>
          </cell>
          <cell r="B271">
            <v>7</v>
          </cell>
          <cell r="C271">
            <v>1373571.7</v>
          </cell>
          <cell r="D271">
            <v>34</v>
          </cell>
          <cell r="E271">
            <v>-150520734.04000032</v>
          </cell>
          <cell r="G271">
            <v>224052.53953904155</v>
          </cell>
          <cell r="H271">
            <v>224052.53953904155</v>
          </cell>
          <cell r="I271">
            <v>4064953.2173511824</v>
          </cell>
          <cell r="J271">
            <v>5761351.0167182116</v>
          </cell>
        </row>
        <row r="272">
          <cell r="A272">
            <v>46904</v>
          </cell>
          <cell r="B272">
            <v>23</v>
          </cell>
          <cell r="C272">
            <v>0</v>
          </cell>
          <cell r="D272">
            <v>0</v>
          </cell>
          <cell r="E272">
            <v>-150520734.04000032</v>
          </cell>
          <cell r="G272">
            <v>729515.46205086599</v>
          </cell>
          <cell r="H272">
            <v>953568.00158990757</v>
          </cell>
          <cell r="I272">
            <v>4794468.6794020487</v>
          </cell>
          <cell r="J272">
            <v>0</v>
          </cell>
        </row>
        <row r="273">
          <cell r="A273">
            <v>46934</v>
          </cell>
          <cell r="B273">
            <v>30</v>
          </cell>
          <cell r="C273">
            <v>0</v>
          </cell>
          <cell r="D273">
            <v>0</v>
          </cell>
          <cell r="E273">
            <v>-150520734.04000032</v>
          </cell>
          <cell r="G273">
            <v>951541.90702286863</v>
          </cell>
          <cell r="H273">
            <v>951541.90702286863</v>
          </cell>
          <cell r="I273">
            <v>5746010.586424917</v>
          </cell>
          <cell r="J273">
            <v>0</v>
          </cell>
        </row>
        <row r="274">
          <cell r="A274">
            <v>46965</v>
          </cell>
          <cell r="B274">
            <v>30</v>
          </cell>
          <cell r="C274">
            <v>0</v>
          </cell>
          <cell r="D274">
            <v>0</v>
          </cell>
          <cell r="E274">
            <v>-150520734.04000032</v>
          </cell>
          <cell r="G274">
            <v>951541.90702286863</v>
          </cell>
          <cell r="H274">
            <v>951541.90702286863</v>
          </cell>
          <cell r="I274">
            <v>6697552.4934477853</v>
          </cell>
          <cell r="J274">
            <v>0</v>
          </cell>
        </row>
        <row r="275">
          <cell r="A275">
            <v>46996</v>
          </cell>
          <cell r="B275">
            <v>30</v>
          </cell>
          <cell r="C275">
            <v>0</v>
          </cell>
          <cell r="D275">
            <v>0</v>
          </cell>
          <cell r="E275">
            <v>-150520734.04000032</v>
          </cell>
          <cell r="G275">
            <v>951541.90702286863</v>
          </cell>
          <cell r="H275">
            <v>951541.90702286863</v>
          </cell>
          <cell r="I275">
            <v>7649094.4004706535</v>
          </cell>
          <cell r="J275">
            <v>0</v>
          </cell>
        </row>
        <row r="276">
          <cell r="A276">
            <v>47026</v>
          </cell>
          <cell r="B276">
            <v>30</v>
          </cell>
          <cell r="C276">
            <v>0</v>
          </cell>
          <cell r="D276">
            <v>0</v>
          </cell>
          <cell r="E276">
            <v>-150520734.04000032</v>
          </cell>
          <cell r="G276">
            <v>951541.90702286863</v>
          </cell>
          <cell r="H276">
            <v>951541.90702286863</v>
          </cell>
          <cell r="I276">
            <v>8600636.3074935228</v>
          </cell>
          <cell r="J276">
            <v>0</v>
          </cell>
        </row>
        <row r="277">
          <cell r="A277">
            <v>47057</v>
          </cell>
          <cell r="B277">
            <v>30</v>
          </cell>
          <cell r="C277">
            <v>0</v>
          </cell>
          <cell r="D277">
            <v>0</v>
          </cell>
          <cell r="E277">
            <v>-150520734.04000032</v>
          </cell>
          <cell r="G277">
            <v>951541.90702286863</v>
          </cell>
          <cell r="H277">
            <v>951541.90702286863</v>
          </cell>
          <cell r="I277">
            <v>9552178.214516392</v>
          </cell>
          <cell r="J277">
            <v>0</v>
          </cell>
        </row>
        <row r="278">
          <cell r="A278">
            <v>47065</v>
          </cell>
          <cell r="B278">
            <v>7</v>
          </cell>
          <cell r="C278">
            <v>1373571.7</v>
          </cell>
          <cell r="D278">
            <v>35</v>
          </cell>
          <cell r="E278">
            <v>-149147162.34000033</v>
          </cell>
          <cell r="G278">
            <v>222026.4449720027</v>
          </cell>
          <cell r="H278">
            <v>222026.4449720027</v>
          </cell>
          <cell r="I278">
            <v>9774204.6594883949</v>
          </cell>
          <cell r="J278">
            <v>5709251.4421372116</v>
          </cell>
        </row>
        <row r="279">
          <cell r="A279">
            <v>47087</v>
          </cell>
          <cell r="B279">
            <v>23</v>
          </cell>
          <cell r="C279">
            <v>0</v>
          </cell>
          <cell r="D279">
            <v>0</v>
          </cell>
          <cell r="E279">
            <v>-149147162.34000033</v>
          </cell>
          <cell r="G279">
            <v>722858.29418773821</v>
          </cell>
          <cell r="H279">
            <v>944884.73915974097</v>
          </cell>
          <cell r="I279">
            <v>10497062.953676132</v>
          </cell>
          <cell r="J279">
            <v>0</v>
          </cell>
        </row>
        <row r="280">
          <cell r="A280">
            <v>47118</v>
          </cell>
          <cell r="B280">
            <v>30</v>
          </cell>
          <cell r="C280">
            <v>0</v>
          </cell>
          <cell r="D280">
            <v>0</v>
          </cell>
          <cell r="E280">
            <v>-149147162.34000033</v>
          </cell>
          <cell r="G280">
            <v>942858.64459270204</v>
          </cell>
          <cell r="H280">
            <v>942858.64459270204</v>
          </cell>
          <cell r="I280">
            <v>11439921.598268835</v>
          </cell>
          <cell r="J280">
            <v>0</v>
          </cell>
        </row>
        <row r="281">
          <cell r="A281">
            <v>47149</v>
          </cell>
          <cell r="B281">
            <v>30</v>
          </cell>
          <cell r="C281">
            <v>0</v>
          </cell>
          <cell r="D281">
            <v>0</v>
          </cell>
          <cell r="E281">
            <v>-149147162.34000033</v>
          </cell>
          <cell r="G281">
            <v>942858.64459270204</v>
          </cell>
          <cell r="H281">
            <v>942858.64459270204</v>
          </cell>
          <cell r="I281">
            <v>942858.64459270204</v>
          </cell>
          <cell r="J281">
            <v>0</v>
          </cell>
        </row>
        <row r="282">
          <cell r="A282">
            <v>47177</v>
          </cell>
          <cell r="B282">
            <v>30</v>
          </cell>
          <cell r="C282">
            <v>0</v>
          </cell>
          <cell r="D282">
            <v>0</v>
          </cell>
          <cell r="E282">
            <v>-149147162.34000033</v>
          </cell>
          <cell r="G282">
            <v>942858.64459270204</v>
          </cell>
          <cell r="H282">
            <v>942858.64459270204</v>
          </cell>
          <cell r="I282">
            <v>1885717.2891854041</v>
          </cell>
          <cell r="J282">
            <v>0</v>
          </cell>
        </row>
        <row r="283">
          <cell r="A283">
            <v>47208</v>
          </cell>
          <cell r="B283">
            <v>30</v>
          </cell>
          <cell r="C283">
            <v>0</v>
          </cell>
          <cell r="D283">
            <v>0</v>
          </cell>
          <cell r="E283">
            <v>-149147162.34000033</v>
          </cell>
          <cell r="G283">
            <v>942858.64459270204</v>
          </cell>
          <cell r="H283">
            <v>942858.64459270204</v>
          </cell>
          <cell r="I283">
            <v>2828575.9337781062</v>
          </cell>
          <cell r="J283">
            <v>0</v>
          </cell>
        </row>
        <row r="284">
          <cell r="A284">
            <v>47238</v>
          </cell>
          <cell r="B284">
            <v>30</v>
          </cell>
          <cell r="C284">
            <v>0</v>
          </cell>
          <cell r="D284">
            <v>0</v>
          </cell>
          <cell r="E284">
            <v>-149147162.34000033</v>
          </cell>
          <cell r="G284">
            <v>942858.64459270204</v>
          </cell>
          <cell r="H284">
            <v>942858.64459270204</v>
          </cell>
          <cell r="I284">
            <v>3771434.5783708082</v>
          </cell>
          <cell r="J284">
            <v>0</v>
          </cell>
        </row>
        <row r="285">
          <cell r="A285">
            <v>47246</v>
          </cell>
          <cell r="B285">
            <v>7</v>
          </cell>
          <cell r="C285">
            <v>1373571.7</v>
          </cell>
          <cell r="D285">
            <v>36</v>
          </cell>
          <cell r="E285">
            <v>-147773590.64000034</v>
          </cell>
          <cell r="G285">
            <v>220000.3504049638</v>
          </cell>
          <cell r="H285">
            <v>220000.3504049638</v>
          </cell>
          <cell r="I285">
            <v>3991434.928775772</v>
          </cell>
          <cell r="J285">
            <v>5657151.8675562125</v>
          </cell>
        </row>
        <row r="286">
          <cell r="A286">
            <v>47269</v>
          </cell>
          <cell r="B286">
            <v>23</v>
          </cell>
          <cell r="C286">
            <v>0</v>
          </cell>
          <cell r="D286">
            <v>0</v>
          </cell>
          <cell r="E286">
            <v>-147773590.64000034</v>
          </cell>
          <cell r="G286">
            <v>716201.12632461055</v>
          </cell>
          <cell r="H286">
            <v>936201.47672957438</v>
          </cell>
          <cell r="I286">
            <v>4707636.0551003823</v>
          </cell>
          <cell r="J286">
            <v>0</v>
          </cell>
        </row>
        <row r="287">
          <cell r="A287">
            <v>47299</v>
          </cell>
          <cell r="B287">
            <v>30</v>
          </cell>
          <cell r="C287">
            <v>0</v>
          </cell>
          <cell r="D287">
            <v>0</v>
          </cell>
          <cell r="E287">
            <v>-147773590.64000034</v>
          </cell>
          <cell r="G287">
            <v>934175.38216253545</v>
          </cell>
          <cell r="H287">
            <v>934175.38216253545</v>
          </cell>
          <cell r="I287">
            <v>5641811.4372629179</v>
          </cell>
          <cell r="J287">
            <v>0</v>
          </cell>
        </row>
        <row r="288">
          <cell r="A288">
            <v>47330</v>
          </cell>
          <cell r="B288">
            <v>30</v>
          </cell>
          <cell r="C288">
            <v>0</v>
          </cell>
          <cell r="D288">
            <v>0</v>
          </cell>
          <cell r="E288">
            <v>-147773590.64000034</v>
          </cell>
          <cell r="G288">
            <v>934175.38216253545</v>
          </cell>
          <cell r="H288">
            <v>934175.38216253545</v>
          </cell>
          <cell r="I288">
            <v>6575986.8194254534</v>
          </cell>
          <cell r="J288">
            <v>0</v>
          </cell>
        </row>
        <row r="289">
          <cell r="A289">
            <v>47361</v>
          </cell>
          <cell r="B289">
            <v>30</v>
          </cell>
          <cell r="C289">
            <v>0</v>
          </cell>
          <cell r="D289">
            <v>0</v>
          </cell>
          <cell r="E289">
            <v>-147773590.64000034</v>
          </cell>
          <cell r="G289">
            <v>934175.38216253545</v>
          </cell>
          <cell r="H289">
            <v>934175.38216253545</v>
          </cell>
          <cell r="I289">
            <v>7510162.201587989</v>
          </cell>
          <cell r="J289">
            <v>0</v>
          </cell>
        </row>
        <row r="290">
          <cell r="A290">
            <v>47391</v>
          </cell>
          <cell r="B290">
            <v>30</v>
          </cell>
          <cell r="C290">
            <v>0</v>
          </cell>
          <cell r="D290">
            <v>0</v>
          </cell>
          <cell r="E290">
            <v>-147773590.64000034</v>
          </cell>
          <cell r="G290">
            <v>934175.38216253545</v>
          </cell>
          <cell r="H290">
            <v>934175.38216253545</v>
          </cell>
          <cell r="I290">
            <v>8444337.5837505236</v>
          </cell>
          <cell r="J290">
            <v>0</v>
          </cell>
        </row>
        <row r="291">
          <cell r="A291">
            <v>47422</v>
          </cell>
          <cell r="B291">
            <v>30</v>
          </cell>
          <cell r="C291">
            <v>0</v>
          </cell>
          <cell r="D291">
            <v>0</v>
          </cell>
          <cell r="E291">
            <v>-147773590.64000034</v>
          </cell>
          <cell r="G291">
            <v>934175.38216253545</v>
          </cell>
          <cell r="H291">
            <v>934175.38216253545</v>
          </cell>
          <cell r="I291">
            <v>9378512.9659130592</v>
          </cell>
          <cell r="J291">
            <v>0</v>
          </cell>
        </row>
        <row r="292">
          <cell r="A292">
            <v>47430</v>
          </cell>
          <cell r="B292">
            <v>7</v>
          </cell>
          <cell r="C292">
            <v>1373571.7</v>
          </cell>
          <cell r="D292">
            <v>37</v>
          </cell>
          <cell r="E292">
            <v>-146400018.94000036</v>
          </cell>
          <cell r="G292">
            <v>217974.25583792492</v>
          </cell>
          <cell r="H292">
            <v>217974.25583792492</v>
          </cell>
          <cell r="I292">
            <v>9596487.221750984</v>
          </cell>
          <cell r="J292">
            <v>5605052.2929752124</v>
          </cell>
        </row>
        <row r="293">
          <cell r="A293">
            <v>47452</v>
          </cell>
          <cell r="B293">
            <v>23</v>
          </cell>
          <cell r="C293">
            <v>0</v>
          </cell>
          <cell r="D293">
            <v>0</v>
          </cell>
          <cell r="E293">
            <v>-146400018.94000036</v>
          </cell>
          <cell r="G293">
            <v>709543.95846148278</v>
          </cell>
          <cell r="H293">
            <v>927518.21429940767</v>
          </cell>
          <cell r="I293">
            <v>10306031.180212466</v>
          </cell>
          <cell r="J293">
            <v>0</v>
          </cell>
        </row>
        <row r="294">
          <cell r="A294">
            <v>47483</v>
          </cell>
          <cell r="B294">
            <v>30</v>
          </cell>
          <cell r="C294">
            <v>0</v>
          </cell>
          <cell r="D294">
            <v>0</v>
          </cell>
          <cell r="E294">
            <v>-146400018.94000036</v>
          </cell>
          <cell r="G294">
            <v>925492.11973236885</v>
          </cell>
          <cell r="H294">
            <v>925492.11973236885</v>
          </cell>
          <cell r="I294">
            <v>11231523.299944835</v>
          </cell>
          <cell r="J294">
            <v>0</v>
          </cell>
        </row>
        <row r="295">
          <cell r="A295">
            <v>47514</v>
          </cell>
          <cell r="B295">
            <v>30</v>
          </cell>
          <cell r="C295">
            <v>0</v>
          </cell>
          <cell r="D295">
            <v>0</v>
          </cell>
          <cell r="E295">
            <v>-146400018.94000036</v>
          </cell>
          <cell r="G295">
            <v>925492.11973236885</v>
          </cell>
          <cell r="H295">
            <v>925492.11973236885</v>
          </cell>
          <cell r="I295">
            <v>925492.11973236885</v>
          </cell>
          <cell r="J295">
            <v>0</v>
          </cell>
        </row>
        <row r="296">
          <cell r="A296">
            <v>47542</v>
          </cell>
          <cell r="B296">
            <v>30</v>
          </cell>
          <cell r="C296">
            <v>0</v>
          </cell>
          <cell r="D296">
            <v>0</v>
          </cell>
          <cell r="E296">
            <v>-146400018.94000036</v>
          </cell>
          <cell r="G296">
            <v>925492.11973236885</v>
          </cell>
          <cell r="H296">
            <v>925492.11973236885</v>
          </cell>
          <cell r="I296">
            <v>1850984.2394647377</v>
          </cell>
          <cell r="J296">
            <v>0</v>
          </cell>
        </row>
        <row r="297">
          <cell r="A297">
            <v>47573</v>
          </cell>
          <cell r="B297">
            <v>30</v>
          </cell>
          <cell r="C297">
            <v>0</v>
          </cell>
          <cell r="D297">
            <v>0</v>
          </cell>
          <cell r="E297">
            <v>-146400018.94000036</v>
          </cell>
          <cell r="G297">
            <v>925492.11973236885</v>
          </cell>
          <cell r="H297">
            <v>925492.11973236885</v>
          </cell>
          <cell r="I297">
            <v>2776476.3591971067</v>
          </cell>
          <cell r="J297">
            <v>0</v>
          </cell>
        </row>
        <row r="298">
          <cell r="A298">
            <v>47603</v>
          </cell>
          <cell r="B298">
            <v>30</v>
          </cell>
          <cell r="C298">
            <v>0</v>
          </cell>
          <cell r="D298">
            <v>0</v>
          </cell>
          <cell r="E298">
            <v>-146400018.94000036</v>
          </cell>
          <cell r="G298">
            <v>925492.11973236885</v>
          </cell>
          <cell r="H298">
            <v>925492.11973236885</v>
          </cell>
          <cell r="I298">
            <v>3701968.4789294754</v>
          </cell>
          <cell r="J298">
            <v>0</v>
          </cell>
        </row>
        <row r="299">
          <cell r="A299">
            <v>47611</v>
          </cell>
          <cell r="B299">
            <v>7</v>
          </cell>
          <cell r="C299">
            <v>1373571.7</v>
          </cell>
          <cell r="D299">
            <v>38</v>
          </cell>
          <cell r="E299">
            <v>-145026447.24000037</v>
          </cell>
          <cell r="G299">
            <v>215948.16127088608</v>
          </cell>
          <cell r="H299">
            <v>215948.16127088608</v>
          </cell>
          <cell r="I299">
            <v>3917916.6402003616</v>
          </cell>
          <cell r="J299">
            <v>5552952.7183942124</v>
          </cell>
        </row>
        <row r="300">
          <cell r="A300">
            <v>47634</v>
          </cell>
          <cell r="B300">
            <v>23</v>
          </cell>
          <cell r="C300">
            <v>0</v>
          </cell>
          <cell r="D300">
            <v>0</v>
          </cell>
          <cell r="E300">
            <v>-145026447.24000037</v>
          </cell>
          <cell r="G300">
            <v>702886.79059835512</v>
          </cell>
          <cell r="H300">
            <v>918834.95186924119</v>
          </cell>
          <cell r="I300">
            <v>4620803.4307987168</v>
          </cell>
          <cell r="J300">
            <v>0</v>
          </cell>
        </row>
        <row r="301">
          <cell r="A301">
            <v>47664</v>
          </cell>
          <cell r="B301">
            <v>30</v>
          </cell>
          <cell r="C301">
            <v>0</v>
          </cell>
          <cell r="D301">
            <v>0</v>
          </cell>
          <cell r="E301">
            <v>-145026447.24000037</v>
          </cell>
          <cell r="G301">
            <v>916808.85730220226</v>
          </cell>
          <cell r="H301">
            <v>916808.85730220226</v>
          </cell>
          <cell r="I301">
            <v>5537612.2881009188</v>
          </cell>
          <cell r="J301">
            <v>0</v>
          </cell>
        </row>
        <row r="302">
          <cell r="A302">
            <v>47695</v>
          </cell>
          <cell r="B302">
            <v>30</v>
          </cell>
          <cell r="C302">
            <v>0</v>
          </cell>
          <cell r="D302">
            <v>0</v>
          </cell>
          <cell r="E302">
            <v>-145026447.24000037</v>
          </cell>
          <cell r="G302">
            <v>916808.85730220226</v>
          </cell>
          <cell r="H302">
            <v>916808.85730220226</v>
          </cell>
          <cell r="I302">
            <v>6454421.1454031207</v>
          </cell>
          <cell r="J302">
            <v>0</v>
          </cell>
        </row>
        <row r="303">
          <cell r="A303">
            <v>47726</v>
          </cell>
          <cell r="B303">
            <v>30</v>
          </cell>
          <cell r="C303">
            <v>0</v>
          </cell>
          <cell r="D303">
            <v>0</v>
          </cell>
          <cell r="E303">
            <v>-145026447.24000037</v>
          </cell>
          <cell r="G303">
            <v>916808.85730220226</v>
          </cell>
          <cell r="H303">
            <v>916808.85730220226</v>
          </cell>
          <cell r="I303">
            <v>7371230.0027053226</v>
          </cell>
          <cell r="J303">
            <v>0</v>
          </cell>
        </row>
        <row r="304">
          <cell r="A304">
            <v>47756</v>
          </cell>
          <cell r="B304">
            <v>30</v>
          </cell>
          <cell r="C304">
            <v>0</v>
          </cell>
          <cell r="D304">
            <v>0</v>
          </cell>
          <cell r="E304">
            <v>-145026447.24000037</v>
          </cell>
          <cell r="G304">
            <v>916808.85730220226</v>
          </cell>
          <cell r="H304">
            <v>916808.85730220226</v>
          </cell>
          <cell r="I304">
            <v>8288038.8600075245</v>
          </cell>
          <cell r="J304">
            <v>0</v>
          </cell>
        </row>
        <row r="305">
          <cell r="A305">
            <v>47787</v>
          </cell>
          <cell r="B305">
            <v>30</v>
          </cell>
          <cell r="C305">
            <v>0</v>
          </cell>
          <cell r="D305">
            <v>0</v>
          </cell>
          <cell r="E305">
            <v>-145026447.24000037</v>
          </cell>
          <cell r="G305">
            <v>916808.85730220226</v>
          </cell>
          <cell r="H305">
            <v>916808.85730220226</v>
          </cell>
          <cell r="I305">
            <v>9204847.7173097264</v>
          </cell>
          <cell r="J305">
            <v>0</v>
          </cell>
        </row>
        <row r="306">
          <cell r="A306">
            <v>47795</v>
          </cell>
          <cell r="B306">
            <v>7</v>
          </cell>
          <cell r="C306">
            <v>1373571.7</v>
          </cell>
          <cell r="D306">
            <v>39</v>
          </cell>
          <cell r="E306">
            <v>-143652875.54000038</v>
          </cell>
          <cell r="G306">
            <v>213922.0667038472</v>
          </cell>
          <cell r="H306">
            <v>213922.0667038472</v>
          </cell>
          <cell r="I306">
            <v>9418769.7840135731</v>
          </cell>
          <cell r="J306">
            <v>5500853.1438132133</v>
          </cell>
        </row>
        <row r="307">
          <cell r="A307">
            <v>47817</v>
          </cell>
          <cell r="B307">
            <v>23</v>
          </cell>
          <cell r="C307">
            <v>0</v>
          </cell>
          <cell r="D307">
            <v>0</v>
          </cell>
          <cell r="E307">
            <v>-143652875.54000038</v>
          </cell>
          <cell r="G307">
            <v>696229.62273522734</v>
          </cell>
          <cell r="H307">
            <v>910151.6894390746</v>
          </cell>
          <cell r="I307">
            <v>10114999.4067488</v>
          </cell>
          <cell r="J307">
            <v>0</v>
          </cell>
        </row>
        <row r="308">
          <cell r="A308">
            <v>47848</v>
          </cell>
          <cell r="B308">
            <v>30</v>
          </cell>
          <cell r="C308">
            <v>0</v>
          </cell>
          <cell r="D308">
            <v>0</v>
          </cell>
          <cell r="E308">
            <v>-143652875.54000038</v>
          </cell>
          <cell r="G308">
            <v>908125.59487203567</v>
          </cell>
          <cell r="H308">
            <v>908125.59487203567</v>
          </cell>
          <cell r="I308">
            <v>11023125.001620835</v>
          </cell>
          <cell r="J308">
            <v>0</v>
          </cell>
        </row>
        <row r="309">
          <cell r="A309">
            <v>47879</v>
          </cell>
          <cell r="B309">
            <v>30</v>
          </cell>
          <cell r="C309">
            <v>0</v>
          </cell>
          <cell r="D309">
            <v>0</v>
          </cell>
          <cell r="E309">
            <v>-143652875.54000038</v>
          </cell>
          <cell r="G309">
            <v>908125.59487203567</v>
          </cell>
          <cell r="H309">
            <v>908125.59487203567</v>
          </cell>
          <cell r="I309">
            <v>908125.59487203567</v>
          </cell>
          <cell r="J309">
            <v>0</v>
          </cell>
        </row>
        <row r="310">
          <cell r="A310">
            <v>47907</v>
          </cell>
          <cell r="B310">
            <v>30</v>
          </cell>
          <cell r="C310">
            <v>0</v>
          </cell>
          <cell r="D310">
            <v>0</v>
          </cell>
          <cell r="E310">
            <v>-143652875.54000038</v>
          </cell>
          <cell r="G310">
            <v>908125.59487203567</v>
          </cell>
          <cell r="H310">
            <v>908125.59487203567</v>
          </cell>
          <cell r="I310">
            <v>1816251.1897440713</v>
          </cell>
          <cell r="J310">
            <v>0</v>
          </cell>
        </row>
        <row r="311">
          <cell r="A311">
            <v>47938</v>
          </cell>
          <cell r="B311">
            <v>30</v>
          </cell>
          <cell r="C311">
            <v>0</v>
          </cell>
          <cell r="D311">
            <v>0</v>
          </cell>
          <cell r="E311">
            <v>-143652875.54000038</v>
          </cell>
          <cell r="G311">
            <v>908125.59487203567</v>
          </cell>
          <cell r="H311">
            <v>908125.59487203567</v>
          </cell>
          <cell r="I311">
            <v>2724376.7846161071</v>
          </cell>
          <cell r="J311">
            <v>0</v>
          </cell>
        </row>
        <row r="312">
          <cell r="A312">
            <v>47968</v>
          </cell>
          <cell r="B312">
            <v>30</v>
          </cell>
          <cell r="C312">
            <v>0</v>
          </cell>
          <cell r="D312">
            <v>0</v>
          </cell>
          <cell r="E312">
            <v>-143652875.54000038</v>
          </cell>
          <cell r="G312">
            <v>908125.59487203567</v>
          </cell>
          <cell r="H312">
            <v>908125.59487203567</v>
          </cell>
          <cell r="I312">
            <v>3632502.3794881427</v>
          </cell>
          <cell r="J312">
            <v>0</v>
          </cell>
        </row>
        <row r="313">
          <cell r="A313">
            <v>47976</v>
          </cell>
          <cell r="B313">
            <v>7</v>
          </cell>
          <cell r="C313">
            <v>1373571.7</v>
          </cell>
          <cell r="D313">
            <v>40</v>
          </cell>
          <cell r="E313">
            <v>-142279303.84000039</v>
          </cell>
          <cell r="G313">
            <v>211895.9721368083</v>
          </cell>
          <cell r="H313">
            <v>211895.9721368083</v>
          </cell>
          <cell r="I313">
            <v>3844398.3516249508</v>
          </cell>
          <cell r="J313">
            <v>5448753.5692322142</v>
          </cell>
        </row>
        <row r="314">
          <cell r="A314">
            <v>47999</v>
          </cell>
          <cell r="B314">
            <v>23</v>
          </cell>
          <cell r="C314">
            <v>0</v>
          </cell>
          <cell r="D314">
            <v>0</v>
          </cell>
          <cell r="E314">
            <v>-142279303.84000039</v>
          </cell>
          <cell r="G314">
            <v>689572.45487209968</v>
          </cell>
          <cell r="H314">
            <v>901468.42700890801</v>
          </cell>
          <cell r="I314">
            <v>4533970.8064970504</v>
          </cell>
          <cell r="J314">
            <v>0</v>
          </cell>
        </row>
        <row r="315">
          <cell r="A315">
            <v>48029</v>
          </cell>
          <cell r="B315">
            <v>30</v>
          </cell>
          <cell r="C315">
            <v>0</v>
          </cell>
          <cell r="D315">
            <v>0</v>
          </cell>
          <cell r="E315">
            <v>-142279303.84000039</v>
          </cell>
          <cell r="G315">
            <v>899442.33244186908</v>
          </cell>
          <cell r="H315">
            <v>899442.33244186908</v>
          </cell>
          <cell r="I315">
            <v>5433413.1389389196</v>
          </cell>
          <cell r="J315">
            <v>0</v>
          </cell>
        </row>
        <row r="316">
          <cell r="A316">
            <v>48060</v>
          </cell>
          <cell r="B316">
            <v>30</v>
          </cell>
          <cell r="C316">
            <v>0</v>
          </cell>
          <cell r="D316">
            <v>0</v>
          </cell>
          <cell r="E316">
            <v>-142279303.84000039</v>
          </cell>
          <cell r="G316">
            <v>899442.33244186908</v>
          </cell>
          <cell r="H316">
            <v>899442.33244186908</v>
          </cell>
          <cell r="I316">
            <v>6332855.4713807888</v>
          </cell>
          <cell r="J316">
            <v>0</v>
          </cell>
        </row>
        <row r="317">
          <cell r="A317">
            <v>48091</v>
          </cell>
          <cell r="B317">
            <v>30</v>
          </cell>
          <cell r="C317">
            <v>0</v>
          </cell>
          <cell r="D317">
            <v>0</v>
          </cell>
          <cell r="E317">
            <v>-142279303.84000039</v>
          </cell>
          <cell r="G317">
            <v>899442.33244186908</v>
          </cell>
          <cell r="H317">
            <v>899442.33244186908</v>
          </cell>
          <cell r="I317">
            <v>7232297.803822658</v>
          </cell>
          <cell r="J317">
            <v>0</v>
          </cell>
        </row>
        <row r="318">
          <cell r="A318">
            <v>48121</v>
          </cell>
          <cell r="B318">
            <v>30</v>
          </cell>
          <cell r="C318">
            <v>0</v>
          </cell>
          <cell r="D318">
            <v>0</v>
          </cell>
          <cell r="E318">
            <v>-142279303.84000039</v>
          </cell>
          <cell r="G318">
            <v>899442.33244186908</v>
          </cell>
          <cell r="H318">
            <v>899442.33244186908</v>
          </cell>
          <cell r="I318">
            <v>8131740.1362645272</v>
          </cell>
          <cell r="J318">
            <v>0</v>
          </cell>
        </row>
        <row r="319">
          <cell r="A319">
            <v>48152</v>
          </cell>
          <cell r="B319">
            <v>30</v>
          </cell>
          <cell r="C319">
            <v>0</v>
          </cell>
          <cell r="D319">
            <v>0</v>
          </cell>
          <cell r="E319">
            <v>-142279303.84000039</v>
          </cell>
          <cell r="G319">
            <v>899442.33244186908</v>
          </cell>
          <cell r="H319">
            <v>899442.33244186908</v>
          </cell>
          <cell r="I319">
            <v>9031182.4687063955</v>
          </cell>
          <cell r="J319">
            <v>0</v>
          </cell>
        </row>
        <row r="320">
          <cell r="A320">
            <v>48160</v>
          </cell>
          <cell r="B320">
            <v>7</v>
          </cell>
          <cell r="C320">
            <v>1371456.86</v>
          </cell>
          <cell r="D320">
            <v>41</v>
          </cell>
          <cell r="E320">
            <v>-140907846.98000038</v>
          </cell>
          <cell r="G320">
            <v>209869.87756976945</v>
          </cell>
          <cell r="H320">
            <v>209869.87756976945</v>
          </cell>
          <cell r="I320">
            <v>9241052.3462761641</v>
          </cell>
          <cell r="J320">
            <v>5396653.9946512152</v>
          </cell>
        </row>
        <row r="321">
          <cell r="A321">
            <v>48182</v>
          </cell>
          <cell r="B321">
            <v>23</v>
          </cell>
          <cell r="C321">
            <v>0</v>
          </cell>
          <cell r="D321">
            <v>0</v>
          </cell>
          <cell r="E321">
            <v>-140907846.98000038</v>
          </cell>
          <cell r="G321">
            <v>682925.53681601398</v>
          </cell>
          <cell r="H321">
            <v>892795.41438578349</v>
          </cell>
          <cell r="I321">
            <v>9923977.883092178</v>
          </cell>
          <cell r="J321">
            <v>0</v>
          </cell>
        </row>
        <row r="322">
          <cell r="A322">
            <v>48213</v>
          </cell>
          <cell r="B322">
            <v>30</v>
          </cell>
          <cell r="C322">
            <v>0</v>
          </cell>
          <cell r="D322">
            <v>0</v>
          </cell>
          <cell r="E322">
            <v>-140907846.98000038</v>
          </cell>
          <cell r="G322">
            <v>890772.43932523567</v>
          </cell>
          <cell r="H322">
            <v>890772.43932523567</v>
          </cell>
          <cell r="I322">
            <v>10814750.322417414</v>
          </cell>
          <cell r="J322">
            <v>0</v>
          </cell>
        </row>
        <row r="323">
          <cell r="A323">
            <v>48244</v>
          </cell>
          <cell r="B323">
            <v>30</v>
          </cell>
          <cell r="C323">
            <v>0</v>
          </cell>
          <cell r="D323">
            <v>0</v>
          </cell>
          <cell r="E323">
            <v>-140907846.98000038</v>
          </cell>
          <cell r="G323">
            <v>890772.43932523567</v>
          </cell>
          <cell r="H323">
            <v>890772.43932523567</v>
          </cell>
          <cell r="I323">
            <v>890772.43932523567</v>
          </cell>
          <cell r="J323">
            <v>0</v>
          </cell>
        </row>
        <row r="324">
          <cell r="A324">
            <v>48273</v>
          </cell>
          <cell r="B324">
            <v>30</v>
          </cell>
          <cell r="C324">
            <v>0</v>
          </cell>
          <cell r="D324">
            <v>0</v>
          </cell>
          <cell r="E324">
            <v>-140907846.98000038</v>
          </cell>
          <cell r="G324">
            <v>890772.43932523567</v>
          </cell>
          <cell r="H324">
            <v>890772.43932523567</v>
          </cell>
          <cell r="I324">
            <v>1781544.8786504713</v>
          </cell>
          <cell r="J324">
            <v>0</v>
          </cell>
        </row>
        <row r="325">
          <cell r="A325">
            <v>48304</v>
          </cell>
          <cell r="B325">
            <v>30</v>
          </cell>
          <cell r="C325">
            <v>0</v>
          </cell>
          <cell r="D325">
            <v>0</v>
          </cell>
          <cell r="E325">
            <v>-140907846.98000038</v>
          </cell>
          <cell r="G325">
            <v>890772.43932523567</v>
          </cell>
          <cell r="H325">
            <v>890772.43932523567</v>
          </cell>
          <cell r="I325">
            <v>2672317.3179757069</v>
          </cell>
          <cell r="J325">
            <v>0</v>
          </cell>
        </row>
        <row r="326">
          <cell r="A326">
            <v>48334</v>
          </cell>
          <cell r="B326">
            <v>30</v>
          </cell>
          <cell r="C326">
            <v>0</v>
          </cell>
          <cell r="D326">
            <v>0</v>
          </cell>
          <cell r="E326">
            <v>-140907846.98000038</v>
          </cell>
          <cell r="G326">
            <v>890772.43932523567</v>
          </cell>
          <cell r="H326">
            <v>890772.43932523567</v>
          </cell>
          <cell r="I326">
            <v>3563089.7573009427</v>
          </cell>
          <cell r="J326">
            <v>0</v>
          </cell>
        </row>
        <row r="327">
          <cell r="A327">
            <v>48342</v>
          </cell>
          <cell r="B327">
            <v>7</v>
          </cell>
          <cell r="C327">
            <v>1371456.86</v>
          </cell>
          <cell r="D327">
            <v>42</v>
          </cell>
          <cell r="E327">
            <v>-139536390.12000036</v>
          </cell>
          <cell r="G327">
            <v>207846.90250922166</v>
          </cell>
          <cell r="H327">
            <v>207846.90250922166</v>
          </cell>
          <cell r="I327">
            <v>3770936.6598101645</v>
          </cell>
          <cell r="J327">
            <v>5344634.6359514147</v>
          </cell>
        </row>
        <row r="328">
          <cell r="A328">
            <v>48365</v>
          </cell>
          <cell r="B328">
            <v>23</v>
          </cell>
          <cell r="C328">
            <v>0</v>
          </cell>
          <cell r="D328">
            <v>0</v>
          </cell>
          <cell r="E328">
            <v>-139536390.12000036</v>
          </cell>
          <cell r="G328">
            <v>676278.61875992839</v>
          </cell>
          <cell r="H328">
            <v>884125.52126915008</v>
          </cell>
          <cell r="I328">
            <v>4447215.2785700932</v>
          </cell>
          <cell r="J328">
            <v>0</v>
          </cell>
        </row>
        <row r="329">
          <cell r="A329">
            <v>48395</v>
          </cell>
          <cell r="B329">
            <v>30</v>
          </cell>
          <cell r="C329">
            <v>0</v>
          </cell>
          <cell r="D329">
            <v>0</v>
          </cell>
          <cell r="E329">
            <v>-139536390.12000036</v>
          </cell>
          <cell r="G329">
            <v>882102.54620860226</v>
          </cell>
          <cell r="H329">
            <v>882102.54620860226</v>
          </cell>
          <cell r="I329">
            <v>5329317.8247786956</v>
          </cell>
          <cell r="J329">
            <v>0</v>
          </cell>
        </row>
        <row r="330">
          <cell r="A330">
            <v>48426</v>
          </cell>
          <cell r="B330">
            <v>30</v>
          </cell>
          <cell r="C330">
            <v>0</v>
          </cell>
          <cell r="D330">
            <v>0</v>
          </cell>
          <cell r="E330">
            <v>-139536390.12000036</v>
          </cell>
          <cell r="G330">
            <v>882102.54620860226</v>
          </cell>
          <cell r="H330">
            <v>882102.54620860226</v>
          </cell>
          <cell r="I330">
            <v>6211420.370987298</v>
          </cell>
          <cell r="J330">
            <v>0</v>
          </cell>
        </row>
        <row r="331">
          <cell r="A331">
            <v>48457</v>
          </cell>
          <cell r="B331">
            <v>30</v>
          </cell>
          <cell r="C331">
            <v>0</v>
          </cell>
          <cell r="D331">
            <v>0</v>
          </cell>
          <cell r="E331">
            <v>-139536390.12000036</v>
          </cell>
          <cell r="G331">
            <v>882102.54620860226</v>
          </cell>
          <cell r="H331">
            <v>882102.54620860226</v>
          </cell>
          <cell r="I331">
            <v>7093522.9171959003</v>
          </cell>
          <cell r="J331">
            <v>0</v>
          </cell>
        </row>
        <row r="332">
          <cell r="A332">
            <v>48487</v>
          </cell>
          <cell r="B332">
            <v>30</v>
          </cell>
          <cell r="C332">
            <v>0</v>
          </cell>
          <cell r="D332">
            <v>0</v>
          </cell>
          <cell r="E332">
            <v>-139536390.12000036</v>
          </cell>
          <cell r="G332">
            <v>882102.54620860226</v>
          </cell>
          <cell r="H332">
            <v>882102.54620860226</v>
          </cell>
          <cell r="I332">
            <v>7975625.4634045027</v>
          </cell>
          <cell r="J332">
            <v>0</v>
          </cell>
        </row>
        <row r="333">
          <cell r="A333">
            <v>48518</v>
          </cell>
          <cell r="B333">
            <v>30</v>
          </cell>
          <cell r="C333">
            <v>0</v>
          </cell>
          <cell r="D333">
            <v>0</v>
          </cell>
          <cell r="E333">
            <v>-139536390.12000036</v>
          </cell>
          <cell r="G333">
            <v>882102.54620860226</v>
          </cell>
          <cell r="H333">
            <v>882102.54620860226</v>
          </cell>
          <cell r="I333">
            <v>8857728.0096131042</v>
          </cell>
          <cell r="J333">
            <v>0</v>
          </cell>
        </row>
        <row r="334">
          <cell r="A334">
            <v>48526</v>
          </cell>
          <cell r="B334">
            <v>7</v>
          </cell>
          <cell r="C334">
            <v>1371456.86</v>
          </cell>
          <cell r="D334">
            <v>43</v>
          </cell>
          <cell r="E334">
            <v>-138164933.26000035</v>
          </cell>
          <cell r="G334">
            <v>205823.92744867384</v>
          </cell>
          <cell r="H334">
            <v>205823.92744867384</v>
          </cell>
          <cell r="I334">
            <v>9063551.9370617773</v>
          </cell>
          <cell r="J334">
            <v>5292615.2772516143</v>
          </cell>
        </row>
        <row r="335">
          <cell r="A335">
            <v>48548</v>
          </cell>
          <cell r="B335">
            <v>23</v>
          </cell>
          <cell r="C335">
            <v>0</v>
          </cell>
          <cell r="D335">
            <v>0</v>
          </cell>
          <cell r="E335">
            <v>-138164933.26000035</v>
          </cell>
          <cell r="G335">
            <v>669631.7007038428</v>
          </cell>
          <cell r="H335">
            <v>875455.62815251667</v>
          </cell>
          <cell r="I335">
            <v>9733183.6377656199</v>
          </cell>
          <cell r="J335">
            <v>0</v>
          </cell>
        </row>
        <row r="336">
          <cell r="A336">
            <v>48579</v>
          </cell>
          <cell r="B336">
            <v>30</v>
          </cell>
          <cell r="C336">
            <v>0</v>
          </cell>
          <cell r="D336">
            <v>0</v>
          </cell>
          <cell r="E336">
            <v>-138164933.26000035</v>
          </cell>
          <cell r="G336">
            <v>873432.65309196885</v>
          </cell>
          <cell r="H336">
            <v>873432.65309196885</v>
          </cell>
          <cell r="I336">
            <v>10606616.290857589</v>
          </cell>
          <cell r="J336">
            <v>0</v>
          </cell>
        </row>
        <row r="337">
          <cell r="A337">
            <v>48610</v>
          </cell>
          <cell r="B337">
            <v>30</v>
          </cell>
          <cell r="C337">
            <v>0</v>
          </cell>
          <cell r="D337">
            <v>0</v>
          </cell>
          <cell r="E337">
            <v>-138164933.26000035</v>
          </cell>
          <cell r="G337">
            <v>873432.65309196885</v>
          </cell>
          <cell r="H337">
            <v>873432.65309196885</v>
          </cell>
          <cell r="I337">
            <v>873432.65309196885</v>
          </cell>
          <cell r="J337">
            <v>0</v>
          </cell>
        </row>
        <row r="338">
          <cell r="A338">
            <v>48638</v>
          </cell>
          <cell r="B338">
            <v>30</v>
          </cell>
          <cell r="C338">
            <v>0</v>
          </cell>
          <cell r="D338">
            <v>0</v>
          </cell>
          <cell r="E338">
            <v>-138164933.26000035</v>
          </cell>
          <cell r="G338">
            <v>873432.65309196885</v>
          </cell>
          <cell r="H338">
            <v>873432.65309196885</v>
          </cell>
          <cell r="I338">
            <v>1746865.3061839377</v>
          </cell>
          <cell r="J338">
            <v>0</v>
          </cell>
        </row>
        <row r="339">
          <cell r="A339">
            <v>48669</v>
          </cell>
          <cell r="B339">
            <v>30</v>
          </cell>
          <cell r="C339">
            <v>0</v>
          </cell>
          <cell r="D339">
            <v>0</v>
          </cell>
          <cell r="E339">
            <v>-138164933.26000035</v>
          </cell>
          <cell r="G339">
            <v>873432.65309196885</v>
          </cell>
          <cell r="H339">
            <v>873432.65309196885</v>
          </cell>
          <cell r="I339">
            <v>2620297.9592759064</v>
          </cell>
          <cell r="J339">
            <v>0</v>
          </cell>
        </row>
        <row r="340">
          <cell r="A340">
            <v>48699</v>
          </cell>
          <cell r="B340">
            <v>30</v>
          </cell>
          <cell r="C340">
            <v>0</v>
          </cell>
          <cell r="D340">
            <v>0</v>
          </cell>
          <cell r="E340">
            <v>-138164933.26000035</v>
          </cell>
          <cell r="G340">
            <v>873432.65309196885</v>
          </cell>
          <cell r="H340">
            <v>873432.65309196885</v>
          </cell>
          <cell r="I340">
            <v>3493730.6123678754</v>
          </cell>
          <cell r="J340">
            <v>0</v>
          </cell>
        </row>
        <row r="341">
          <cell r="A341">
            <v>48707</v>
          </cell>
          <cell r="B341">
            <v>7</v>
          </cell>
          <cell r="C341">
            <v>1371456.86</v>
          </cell>
          <cell r="D341">
            <v>44</v>
          </cell>
          <cell r="E341">
            <v>-136793476.40000033</v>
          </cell>
          <cell r="G341">
            <v>203800.95238812605</v>
          </cell>
          <cell r="H341">
            <v>203800.95238812605</v>
          </cell>
          <cell r="I341">
            <v>3697531.5647560013</v>
          </cell>
          <cell r="J341">
            <v>5240595.9185518138</v>
          </cell>
        </row>
        <row r="342">
          <cell r="A342">
            <v>48730</v>
          </cell>
          <cell r="B342">
            <v>23</v>
          </cell>
          <cell r="C342">
            <v>0</v>
          </cell>
          <cell r="D342">
            <v>0</v>
          </cell>
          <cell r="E342">
            <v>-136793476.40000033</v>
          </cell>
          <cell r="G342">
            <v>662984.78264775721</v>
          </cell>
          <cell r="H342">
            <v>866785.73503588326</v>
          </cell>
          <cell r="I342">
            <v>4360516.3474037582</v>
          </cell>
          <cell r="J342">
            <v>0</v>
          </cell>
        </row>
        <row r="343">
          <cell r="A343">
            <v>48760</v>
          </cell>
          <cell r="B343">
            <v>30</v>
          </cell>
          <cell r="C343">
            <v>0</v>
          </cell>
          <cell r="D343">
            <v>0</v>
          </cell>
          <cell r="E343">
            <v>-136793476.40000033</v>
          </cell>
          <cell r="G343">
            <v>864762.75997533544</v>
          </cell>
          <cell r="H343">
            <v>864762.75997533544</v>
          </cell>
          <cell r="I343">
            <v>5225279.1073790938</v>
          </cell>
          <cell r="J343">
            <v>0</v>
          </cell>
        </row>
        <row r="344">
          <cell r="A344">
            <v>48791</v>
          </cell>
          <cell r="B344">
            <v>30</v>
          </cell>
          <cell r="C344">
            <v>0</v>
          </cell>
          <cell r="D344">
            <v>0</v>
          </cell>
          <cell r="E344">
            <v>-136793476.40000033</v>
          </cell>
          <cell r="G344">
            <v>864762.75997533544</v>
          </cell>
          <cell r="H344">
            <v>864762.75997533544</v>
          </cell>
          <cell r="I344">
            <v>6090041.8673544293</v>
          </cell>
          <cell r="J344">
            <v>0</v>
          </cell>
        </row>
        <row r="345">
          <cell r="A345">
            <v>48822</v>
          </cell>
          <cell r="B345">
            <v>30</v>
          </cell>
          <cell r="C345">
            <v>0</v>
          </cell>
          <cell r="D345">
            <v>0</v>
          </cell>
          <cell r="E345">
            <v>-136793476.40000033</v>
          </cell>
          <cell r="G345">
            <v>864762.75997533544</v>
          </cell>
          <cell r="H345">
            <v>864762.75997533544</v>
          </cell>
          <cell r="I345">
            <v>6954804.6273297649</v>
          </cell>
          <cell r="J345">
            <v>0</v>
          </cell>
        </row>
        <row r="346">
          <cell r="A346">
            <v>48852</v>
          </cell>
          <cell r="B346">
            <v>30</v>
          </cell>
          <cell r="C346">
            <v>0</v>
          </cell>
          <cell r="D346">
            <v>0</v>
          </cell>
          <cell r="E346">
            <v>-136793476.40000033</v>
          </cell>
          <cell r="G346">
            <v>864762.75997533544</v>
          </cell>
          <cell r="H346">
            <v>864762.75997533544</v>
          </cell>
          <cell r="I346">
            <v>7819567.3873051004</v>
          </cell>
          <cell r="J346">
            <v>0</v>
          </cell>
        </row>
        <row r="347">
          <cell r="A347">
            <v>48883</v>
          </cell>
          <cell r="B347">
            <v>30</v>
          </cell>
          <cell r="C347">
            <v>0</v>
          </cell>
          <cell r="D347">
            <v>0</v>
          </cell>
          <cell r="E347">
            <v>-136793476.40000033</v>
          </cell>
          <cell r="G347">
            <v>864762.75997533544</v>
          </cell>
          <cell r="H347">
            <v>864762.75997533544</v>
          </cell>
          <cell r="I347">
            <v>8684330.147280436</v>
          </cell>
          <cell r="J347">
            <v>0</v>
          </cell>
        </row>
        <row r="348">
          <cell r="A348">
            <v>48891</v>
          </cell>
          <cell r="B348">
            <v>7</v>
          </cell>
          <cell r="C348">
            <v>1371456.86</v>
          </cell>
          <cell r="D348">
            <v>45</v>
          </cell>
          <cell r="E348">
            <v>-135422019.54000032</v>
          </cell>
          <cell r="G348">
            <v>201777.97732757826</v>
          </cell>
          <cell r="H348">
            <v>201777.97732757826</v>
          </cell>
          <cell r="I348">
            <v>8886108.1246080138</v>
          </cell>
          <cell r="J348">
            <v>5188576.5598520134</v>
          </cell>
        </row>
        <row r="349">
          <cell r="A349">
            <v>48913</v>
          </cell>
          <cell r="B349">
            <v>23</v>
          </cell>
          <cell r="C349">
            <v>0</v>
          </cell>
          <cell r="D349">
            <v>0</v>
          </cell>
          <cell r="E349">
            <v>-135422019.54000032</v>
          </cell>
          <cell r="G349">
            <v>656337.8645916715</v>
          </cell>
          <cell r="H349">
            <v>858115.84191924974</v>
          </cell>
          <cell r="I349">
            <v>9542445.9891996849</v>
          </cell>
          <cell r="J349">
            <v>0</v>
          </cell>
        </row>
        <row r="350">
          <cell r="A350">
            <v>48944</v>
          </cell>
          <cell r="B350">
            <v>30</v>
          </cell>
          <cell r="C350">
            <v>0</v>
          </cell>
          <cell r="D350">
            <v>0</v>
          </cell>
          <cell r="E350">
            <v>-135422019.54000032</v>
          </cell>
          <cell r="G350">
            <v>856092.86685870204</v>
          </cell>
          <cell r="H350">
            <v>856092.86685870204</v>
          </cell>
          <cell r="I350">
            <v>10398538.856058387</v>
          </cell>
          <cell r="J350">
            <v>0</v>
          </cell>
        </row>
        <row r="351">
          <cell r="A351">
            <v>48975</v>
          </cell>
          <cell r="B351">
            <v>30</v>
          </cell>
          <cell r="C351">
            <v>0</v>
          </cell>
          <cell r="D351">
            <v>0</v>
          </cell>
          <cell r="E351">
            <v>-135422019.54000032</v>
          </cell>
          <cell r="G351">
            <v>856092.86685870204</v>
          </cell>
          <cell r="H351">
            <v>856092.86685870204</v>
          </cell>
          <cell r="I351">
            <v>856092.86685870204</v>
          </cell>
          <cell r="J351">
            <v>0</v>
          </cell>
        </row>
        <row r="352">
          <cell r="A352">
            <v>49003</v>
          </cell>
          <cell r="B352">
            <v>30</v>
          </cell>
          <cell r="C352">
            <v>0</v>
          </cell>
          <cell r="D352">
            <v>0</v>
          </cell>
          <cell r="E352">
            <v>-135422019.54000032</v>
          </cell>
          <cell r="G352">
            <v>856092.86685870204</v>
          </cell>
          <cell r="H352">
            <v>856092.86685870204</v>
          </cell>
          <cell r="I352">
            <v>1712185.7337174041</v>
          </cell>
          <cell r="J352">
            <v>0</v>
          </cell>
        </row>
        <row r="353">
          <cell r="A353">
            <v>49034</v>
          </cell>
          <cell r="B353">
            <v>30</v>
          </cell>
          <cell r="C353">
            <v>0</v>
          </cell>
          <cell r="D353">
            <v>0</v>
          </cell>
          <cell r="E353">
            <v>-135422019.54000032</v>
          </cell>
          <cell r="G353">
            <v>856092.86685870204</v>
          </cell>
          <cell r="H353">
            <v>856092.86685870204</v>
          </cell>
          <cell r="I353">
            <v>2568278.600576106</v>
          </cell>
          <cell r="J353">
            <v>0</v>
          </cell>
        </row>
        <row r="354">
          <cell r="A354">
            <v>49064</v>
          </cell>
          <cell r="B354">
            <v>30</v>
          </cell>
          <cell r="C354">
            <v>0</v>
          </cell>
          <cell r="D354">
            <v>0</v>
          </cell>
          <cell r="E354">
            <v>-135422019.54000032</v>
          </cell>
          <cell r="G354">
            <v>856092.86685870204</v>
          </cell>
          <cell r="H354">
            <v>856092.86685870204</v>
          </cell>
          <cell r="I354">
            <v>3424371.4674348081</v>
          </cell>
          <cell r="J354">
            <v>0</v>
          </cell>
        </row>
        <row r="355">
          <cell r="A355">
            <v>49072</v>
          </cell>
          <cell r="B355">
            <v>7</v>
          </cell>
          <cell r="C355">
            <v>1371456.86</v>
          </cell>
          <cell r="D355">
            <v>46</v>
          </cell>
          <cell r="E355">
            <v>-134050562.68000032</v>
          </cell>
          <cell r="G355">
            <v>199755.00226703048</v>
          </cell>
          <cell r="H355">
            <v>199755.00226703048</v>
          </cell>
          <cell r="I355">
            <v>3624126.4697018387</v>
          </cell>
          <cell r="J355">
            <v>5136557.201152212</v>
          </cell>
        </row>
        <row r="356">
          <cell r="A356">
            <v>49095</v>
          </cell>
          <cell r="B356">
            <v>23</v>
          </cell>
          <cell r="C356">
            <v>0</v>
          </cell>
          <cell r="D356">
            <v>0</v>
          </cell>
          <cell r="E356">
            <v>-134050562.68000032</v>
          </cell>
          <cell r="G356">
            <v>649690.94653558591</v>
          </cell>
          <cell r="H356">
            <v>849445.94880261645</v>
          </cell>
          <cell r="I356">
            <v>4273817.4162374251</v>
          </cell>
          <cell r="J356">
            <v>0</v>
          </cell>
        </row>
        <row r="357">
          <cell r="A357">
            <v>49125</v>
          </cell>
          <cell r="B357">
            <v>30</v>
          </cell>
          <cell r="C357">
            <v>0</v>
          </cell>
          <cell r="D357">
            <v>0</v>
          </cell>
          <cell r="E357">
            <v>-134050562.68000032</v>
          </cell>
          <cell r="G357">
            <v>847422.97374206863</v>
          </cell>
          <cell r="H357">
            <v>847422.97374206863</v>
          </cell>
          <cell r="I357">
            <v>5121240.3899794938</v>
          </cell>
          <cell r="J357">
            <v>0</v>
          </cell>
        </row>
        <row r="358">
          <cell r="A358">
            <v>49156</v>
          </cell>
          <cell r="B358">
            <v>30</v>
          </cell>
          <cell r="C358">
            <v>0</v>
          </cell>
          <cell r="D358">
            <v>0</v>
          </cell>
          <cell r="E358">
            <v>-134050562.68000032</v>
          </cell>
          <cell r="G358">
            <v>847422.97374206863</v>
          </cell>
          <cell r="H358">
            <v>847422.97374206863</v>
          </cell>
          <cell r="I358">
            <v>5968663.3637215625</v>
          </cell>
          <cell r="J358">
            <v>0</v>
          </cell>
        </row>
        <row r="359">
          <cell r="A359">
            <v>49187</v>
          </cell>
          <cell r="B359">
            <v>30</v>
          </cell>
          <cell r="C359">
            <v>0</v>
          </cell>
          <cell r="D359">
            <v>0</v>
          </cell>
          <cell r="E359">
            <v>-134050562.68000032</v>
          </cell>
          <cell r="G359">
            <v>847422.97374206863</v>
          </cell>
          <cell r="H359">
            <v>847422.97374206863</v>
          </cell>
          <cell r="I359">
            <v>6816086.3374636313</v>
          </cell>
          <cell r="J359">
            <v>0</v>
          </cell>
        </row>
        <row r="360">
          <cell r="A360">
            <v>49217</v>
          </cell>
          <cell r="B360">
            <v>30</v>
          </cell>
          <cell r="C360">
            <v>0</v>
          </cell>
          <cell r="D360">
            <v>0</v>
          </cell>
          <cell r="E360">
            <v>-134050562.68000032</v>
          </cell>
          <cell r="G360">
            <v>847422.97374206863</v>
          </cell>
          <cell r="H360">
            <v>847422.97374206863</v>
          </cell>
          <cell r="I360">
            <v>7663509.3112057</v>
          </cell>
          <cell r="J360">
            <v>0</v>
          </cell>
        </row>
        <row r="361">
          <cell r="A361">
            <v>49248</v>
          </cell>
          <cell r="B361">
            <v>30</v>
          </cell>
          <cell r="C361">
            <v>0</v>
          </cell>
          <cell r="D361">
            <v>0</v>
          </cell>
          <cell r="E361">
            <v>-134050562.68000032</v>
          </cell>
          <cell r="G361">
            <v>847422.97374206863</v>
          </cell>
          <cell r="H361">
            <v>847422.97374206863</v>
          </cell>
          <cell r="I361">
            <v>8510932.2849477679</v>
          </cell>
          <cell r="J361">
            <v>0</v>
          </cell>
        </row>
        <row r="362">
          <cell r="A362">
            <v>49256</v>
          </cell>
          <cell r="B362">
            <v>7</v>
          </cell>
          <cell r="C362">
            <v>1371456.86</v>
          </cell>
          <cell r="D362">
            <v>47</v>
          </cell>
          <cell r="E362">
            <v>-132679105.82000032</v>
          </cell>
          <cell r="G362">
            <v>197732.02720648269</v>
          </cell>
          <cell r="H362">
            <v>197732.02720648269</v>
          </cell>
          <cell r="I362">
            <v>8708664.3121542502</v>
          </cell>
          <cell r="J362">
            <v>5084537.8424524115</v>
          </cell>
        </row>
        <row r="363">
          <cell r="A363">
            <v>49278</v>
          </cell>
          <cell r="B363">
            <v>23</v>
          </cell>
          <cell r="C363">
            <v>0</v>
          </cell>
          <cell r="D363">
            <v>0</v>
          </cell>
          <cell r="E363">
            <v>-132679105.82000032</v>
          </cell>
          <cell r="G363">
            <v>643044.02847950032</v>
          </cell>
          <cell r="H363">
            <v>840776.05568598304</v>
          </cell>
          <cell r="I363">
            <v>9351708.34063375</v>
          </cell>
          <cell r="J363">
            <v>0</v>
          </cell>
        </row>
        <row r="364">
          <cell r="A364">
            <v>49309</v>
          </cell>
          <cell r="B364">
            <v>30</v>
          </cell>
          <cell r="C364">
            <v>0</v>
          </cell>
          <cell r="D364">
            <v>0</v>
          </cell>
          <cell r="E364">
            <v>-132679105.82000032</v>
          </cell>
          <cell r="G364">
            <v>838753.08062543534</v>
          </cell>
          <cell r="H364">
            <v>838753.08062543534</v>
          </cell>
          <cell r="I364">
            <v>10190461.421259185</v>
          </cell>
          <cell r="J364">
            <v>0</v>
          </cell>
        </row>
        <row r="365">
          <cell r="A365">
            <v>49340</v>
          </cell>
          <cell r="B365">
            <v>30</v>
          </cell>
          <cell r="C365">
            <v>0</v>
          </cell>
          <cell r="D365">
            <v>0</v>
          </cell>
          <cell r="E365">
            <v>-132679105.82000032</v>
          </cell>
          <cell r="G365">
            <v>838753.08062543534</v>
          </cell>
          <cell r="H365">
            <v>838753.08062543534</v>
          </cell>
          <cell r="I365">
            <v>838753.08062543534</v>
          </cell>
          <cell r="J365">
            <v>0</v>
          </cell>
        </row>
        <row r="366">
          <cell r="A366">
            <v>49368</v>
          </cell>
          <cell r="B366">
            <v>30</v>
          </cell>
          <cell r="C366">
            <v>0</v>
          </cell>
          <cell r="D366">
            <v>0</v>
          </cell>
          <cell r="E366">
            <v>-132679105.82000032</v>
          </cell>
          <cell r="G366">
            <v>838753.08062543534</v>
          </cell>
          <cell r="H366">
            <v>838753.08062543534</v>
          </cell>
          <cell r="I366">
            <v>1677506.1612508707</v>
          </cell>
          <cell r="J366">
            <v>0</v>
          </cell>
        </row>
        <row r="367">
          <cell r="A367">
            <v>49399</v>
          </cell>
          <cell r="B367">
            <v>30</v>
          </cell>
          <cell r="C367">
            <v>0</v>
          </cell>
          <cell r="D367">
            <v>0</v>
          </cell>
          <cell r="E367">
            <v>-132679105.82000032</v>
          </cell>
          <cell r="G367">
            <v>838753.08062543534</v>
          </cell>
          <cell r="H367">
            <v>838753.08062543534</v>
          </cell>
          <cell r="I367">
            <v>2516259.241876306</v>
          </cell>
          <cell r="J367">
            <v>0</v>
          </cell>
        </row>
        <row r="368">
          <cell r="A368">
            <v>49429</v>
          </cell>
          <cell r="B368">
            <v>30</v>
          </cell>
          <cell r="C368">
            <v>0</v>
          </cell>
          <cell r="D368">
            <v>0</v>
          </cell>
          <cell r="E368">
            <v>-132679105.82000032</v>
          </cell>
          <cell r="G368">
            <v>838753.08062543534</v>
          </cell>
          <cell r="H368">
            <v>838753.08062543534</v>
          </cell>
          <cell r="I368">
            <v>3355012.3225017413</v>
          </cell>
          <cell r="J368">
            <v>0</v>
          </cell>
        </row>
        <row r="369">
          <cell r="A369">
            <v>49437</v>
          </cell>
          <cell r="B369">
            <v>7</v>
          </cell>
          <cell r="C369">
            <v>1371456.86</v>
          </cell>
          <cell r="D369">
            <v>48</v>
          </cell>
          <cell r="E369">
            <v>-131307648.96000032</v>
          </cell>
          <cell r="G369">
            <v>195709.05214593493</v>
          </cell>
          <cell r="H369">
            <v>195709.05214593493</v>
          </cell>
          <cell r="I369">
            <v>3550721.3746476765</v>
          </cell>
          <cell r="J369">
            <v>5032518.4837526111</v>
          </cell>
        </row>
        <row r="370">
          <cell r="A370">
            <v>49460</v>
          </cell>
          <cell r="B370">
            <v>23</v>
          </cell>
          <cell r="C370">
            <v>0</v>
          </cell>
          <cell r="D370">
            <v>0</v>
          </cell>
          <cell r="E370">
            <v>-131307648.96000032</v>
          </cell>
          <cell r="G370">
            <v>636397.11042341474</v>
          </cell>
          <cell r="H370">
            <v>832106.16256934963</v>
          </cell>
          <cell r="I370">
            <v>4187118.485071091</v>
          </cell>
          <cell r="J370">
            <v>0</v>
          </cell>
        </row>
        <row r="371">
          <cell r="A371">
            <v>49490</v>
          </cell>
          <cell r="B371">
            <v>30</v>
          </cell>
          <cell r="C371">
            <v>0</v>
          </cell>
          <cell r="D371">
            <v>0</v>
          </cell>
          <cell r="E371">
            <v>-131307648.96000032</v>
          </cell>
          <cell r="G371">
            <v>830083.18750880193</v>
          </cell>
          <cell r="H371">
            <v>830083.18750880193</v>
          </cell>
          <cell r="I371">
            <v>5017201.6725798929</v>
          </cell>
          <cell r="J371">
            <v>0</v>
          </cell>
        </row>
        <row r="372">
          <cell r="A372">
            <v>49521</v>
          </cell>
          <cell r="B372">
            <v>30</v>
          </cell>
          <cell r="C372">
            <v>0</v>
          </cell>
          <cell r="D372">
            <v>0</v>
          </cell>
          <cell r="E372">
            <v>-131307648.96000032</v>
          </cell>
          <cell r="G372">
            <v>830083.18750880193</v>
          </cell>
          <cell r="H372">
            <v>830083.18750880193</v>
          </cell>
          <cell r="I372">
            <v>5847284.8600886948</v>
          </cell>
          <cell r="J372">
            <v>0</v>
          </cell>
        </row>
        <row r="373">
          <cell r="A373">
            <v>49552</v>
          </cell>
          <cell r="B373">
            <v>30</v>
          </cell>
          <cell r="C373">
            <v>0</v>
          </cell>
          <cell r="D373">
            <v>0</v>
          </cell>
          <cell r="E373">
            <v>-131307648.96000032</v>
          </cell>
          <cell r="G373">
            <v>830083.18750880193</v>
          </cell>
          <cell r="H373">
            <v>830083.18750880193</v>
          </cell>
          <cell r="I373">
            <v>6677368.0475974968</v>
          </cell>
          <cell r="J373">
            <v>0</v>
          </cell>
        </row>
        <row r="374">
          <cell r="A374">
            <v>49582</v>
          </cell>
          <cell r="B374">
            <v>30</v>
          </cell>
          <cell r="C374">
            <v>0</v>
          </cell>
          <cell r="D374">
            <v>0</v>
          </cell>
          <cell r="E374">
            <v>-131307648.96000032</v>
          </cell>
          <cell r="G374">
            <v>830083.18750880193</v>
          </cell>
          <cell r="H374">
            <v>830083.18750880193</v>
          </cell>
          <cell r="I374">
            <v>7507451.2351062987</v>
          </cell>
          <cell r="J374">
            <v>0</v>
          </cell>
        </row>
        <row r="375">
          <cell r="A375">
            <v>49613</v>
          </cell>
          <cell r="B375">
            <v>30</v>
          </cell>
          <cell r="C375">
            <v>0</v>
          </cell>
          <cell r="D375">
            <v>0</v>
          </cell>
          <cell r="E375">
            <v>-131307648.96000032</v>
          </cell>
          <cell r="G375">
            <v>830083.18750880193</v>
          </cell>
          <cell r="H375">
            <v>830083.18750880193</v>
          </cell>
          <cell r="I375">
            <v>8337534.4226151006</v>
          </cell>
          <cell r="J375">
            <v>0</v>
          </cell>
        </row>
        <row r="376">
          <cell r="A376">
            <v>49621</v>
          </cell>
          <cell r="B376">
            <v>7</v>
          </cell>
          <cell r="C376">
            <v>1368599.7</v>
          </cell>
          <cell r="D376">
            <v>49</v>
          </cell>
          <cell r="E376">
            <v>-129939049.26000032</v>
          </cell>
          <cell r="G376">
            <v>193686.07708538711</v>
          </cell>
          <cell r="H376">
            <v>193686.07708538711</v>
          </cell>
          <cell r="I376">
            <v>8531220.4997004885</v>
          </cell>
          <cell r="J376">
            <v>4980499.1250528116</v>
          </cell>
        </row>
        <row r="377">
          <cell r="A377">
            <v>49643</v>
          </cell>
          <cell r="B377">
            <v>23</v>
          </cell>
          <cell r="C377">
            <v>0</v>
          </cell>
          <cell r="D377">
            <v>0</v>
          </cell>
          <cell r="E377">
            <v>-129939049.26000032</v>
          </cell>
          <cell r="G377">
            <v>629764.03991073149</v>
          </cell>
          <cell r="H377">
            <v>823450.11699611857</v>
          </cell>
          <cell r="I377">
            <v>9160984.5396112204</v>
          </cell>
          <cell r="J377">
            <v>0</v>
          </cell>
        </row>
        <row r="378">
          <cell r="A378">
            <v>49674</v>
          </cell>
          <cell r="B378">
            <v>30</v>
          </cell>
          <cell r="C378">
            <v>0</v>
          </cell>
          <cell r="D378">
            <v>0</v>
          </cell>
          <cell r="E378">
            <v>-129939049.26000032</v>
          </cell>
          <cell r="G378">
            <v>821431.35640530195</v>
          </cell>
          <cell r="H378">
            <v>821431.35640530195</v>
          </cell>
          <cell r="I378">
            <v>9982415.8960165232</v>
          </cell>
          <cell r="J378">
            <v>0</v>
          </cell>
        </row>
        <row r="379">
          <cell r="A379">
            <v>49705</v>
          </cell>
          <cell r="B379">
            <v>30</v>
          </cell>
          <cell r="C379">
            <v>0</v>
          </cell>
          <cell r="D379">
            <v>0</v>
          </cell>
          <cell r="E379">
            <v>-129939049.26000032</v>
          </cell>
          <cell r="G379">
            <v>821431.35640530195</v>
          </cell>
          <cell r="H379">
            <v>821431.35640530195</v>
          </cell>
          <cell r="I379">
            <v>821431.35640530195</v>
          </cell>
          <cell r="J379">
            <v>0</v>
          </cell>
        </row>
        <row r="380">
          <cell r="A380">
            <v>49734</v>
          </cell>
          <cell r="B380">
            <v>30</v>
          </cell>
          <cell r="C380">
            <v>0</v>
          </cell>
          <cell r="D380">
            <v>0</v>
          </cell>
          <cell r="E380">
            <v>-129939049.26000032</v>
          </cell>
          <cell r="G380">
            <v>821431.35640530195</v>
          </cell>
          <cell r="H380">
            <v>821431.35640530195</v>
          </cell>
          <cell r="I380">
            <v>1642862.7128106039</v>
          </cell>
          <cell r="J380">
            <v>0</v>
          </cell>
        </row>
        <row r="381">
          <cell r="A381">
            <v>49765</v>
          </cell>
          <cell r="B381">
            <v>30</v>
          </cell>
          <cell r="C381">
            <v>0</v>
          </cell>
          <cell r="D381">
            <v>0</v>
          </cell>
          <cell r="E381">
            <v>-129939049.26000032</v>
          </cell>
          <cell r="G381">
            <v>821431.35640530195</v>
          </cell>
          <cell r="H381">
            <v>821431.35640530195</v>
          </cell>
          <cell r="I381">
            <v>2464294.0692159059</v>
          </cell>
          <cell r="J381">
            <v>0</v>
          </cell>
        </row>
        <row r="382">
          <cell r="A382">
            <v>49795</v>
          </cell>
          <cell r="B382">
            <v>30</v>
          </cell>
          <cell r="C382">
            <v>0</v>
          </cell>
          <cell r="D382">
            <v>0</v>
          </cell>
          <cell r="E382">
            <v>-129939049.26000032</v>
          </cell>
          <cell r="G382">
            <v>821431.35640530195</v>
          </cell>
          <cell r="H382">
            <v>821431.35640530195</v>
          </cell>
          <cell r="I382">
            <v>3285725.4256212078</v>
          </cell>
          <cell r="J382">
            <v>0</v>
          </cell>
        </row>
        <row r="383">
          <cell r="A383">
            <v>49803</v>
          </cell>
          <cell r="B383">
            <v>7</v>
          </cell>
          <cell r="C383">
            <v>1368599.7</v>
          </cell>
          <cell r="D383">
            <v>50</v>
          </cell>
          <cell r="E383">
            <v>-128570449.56000032</v>
          </cell>
          <cell r="G383">
            <v>191667.31649457046</v>
          </cell>
          <cell r="H383">
            <v>191667.31649457046</v>
          </cell>
          <cell r="I383">
            <v>3477392.7421157784</v>
          </cell>
          <cell r="J383">
            <v>4928588.1384318108</v>
          </cell>
        </row>
        <row r="384">
          <cell r="A384">
            <v>49826</v>
          </cell>
          <cell r="B384">
            <v>23</v>
          </cell>
          <cell r="C384">
            <v>0</v>
          </cell>
          <cell r="D384">
            <v>0</v>
          </cell>
          <cell r="E384">
            <v>-128570449.56000032</v>
          </cell>
          <cell r="G384">
            <v>623130.96939804812</v>
          </cell>
          <cell r="H384">
            <v>814798.28589261859</v>
          </cell>
          <cell r="I384">
            <v>4100523.7115138266</v>
          </cell>
          <cell r="J384">
            <v>0</v>
          </cell>
        </row>
        <row r="385">
          <cell r="A385">
            <v>49856</v>
          </cell>
          <cell r="B385">
            <v>30</v>
          </cell>
          <cell r="C385">
            <v>0</v>
          </cell>
          <cell r="D385">
            <v>0</v>
          </cell>
          <cell r="E385">
            <v>-128570449.56000032</v>
          </cell>
          <cell r="G385">
            <v>812779.52530180197</v>
          </cell>
          <cell r="H385">
            <v>812779.52530180197</v>
          </cell>
          <cell r="I385">
            <v>4913303.2368156286</v>
          </cell>
          <cell r="J385">
            <v>0</v>
          </cell>
        </row>
        <row r="386">
          <cell r="A386">
            <v>49887</v>
          </cell>
          <cell r="B386">
            <v>30</v>
          </cell>
          <cell r="C386">
            <v>0</v>
          </cell>
          <cell r="D386">
            <v>0</v>
          </cell>
          <cell r="E386">
            <v>-128570449.56000032</v>
          </cell>
          <cell r="G386">
            <v>812779.52530180197</v>
          </cell>
          <cell r="H386">
            <v>812779.52530180197</v>
          </cell>
          <cell r="I386">
            <v>5726082.7621174306</v>
          </cell>
          <cell r="J386">
            <v>0</v>
          </cell>
        </row>
        <row r="387">
          <cell r="A387">
            <v>49918</v>
          </cell>
          <cell r="B387">
            <v>30</v>
          </cell>
          <cell r="C387">
            <v>0</v>
          </cell>
          <cell r="D387">
            <v>0</v>
          </cell>
          <cell r="E387">
            <v>-128570449.56000032</v>
          </cell>
          <cell r="G387">
            <v>812779.52530180197</v>
          </cell>
          <cell r="H387">
            <v>812779.52530180197</v>
          </cell>
          <cell r="I387">
            <v>6538862.2874192325</v>
          </cell>
          <cell r="J387">
            <v>0</v>
          </cell>
        </row>
        <row r="388">
          <cell r="A388">
            <v>49948</v>
          </cell>
          <cell r="B388">
            <v>30</v>
          </cell>
          <cell r="C388">
            <v>0</v>
          </cell>
          <cell r="D388">
            <v>0</v>
          </cell>
          <cell r="E388">
            <v>-128570449.56000032</v>
          </cell>
          <cell r="G388">
            <v>812779.52530180197</v>
          </cell>
          <cell r="H388">
            <v>812779.52530180197</v>
          </cell>
          <cell r="I388">
            <v>7351641.8127210345</v>
          </cell>
          <cell r="J388">
            <v>0</v>
          </cell>
        </row>
        <row r="389">
          <cell r="A389">
            <v>49979</v>
          </cell>
          <cell r="B389">
            <v>30</v>
          </cell>
          <cell r="C389">
            <v>0</v>
          </cell>
          <cell r="D389">
            <v>0</v>
          </cell>
          <cell r="E389">
            <v>-128570449.56000032</v>
          </cell>
          <cell r="G389">
            <v>812779.52530180197</v>
          </cell>
          <cell r="H389">
            <v>812779.52530180197</v>
          </cell>
          <cell r="I389">
            <v>8164421.3380228365</v>
          </cell>
          <cell r="J389">
            <v>0</v>
          </cell>
        </row>
        <row r="390">
          <cell r="A390">
            <v>49987</v>
          </cell>
          <cell r="B390">
            <v>7</v>
          </cell>
          <cell r="C390">
            <v>1344043.42</v>
          </cell>
          <cell r="D390">
            <v>51</v>
          </cell>
          <cell r="E390">
            <v>-127226406.14000031</v>
          </cell>
          <cell r="G390">
            <v>189648.55590375379</v>
          </cell>
          <cell r="H390">
            <v>189648.55590375379</v>
          </cell>
          <cell r="I390">
            <v>8354069.8939265907</v>
          </cell>
          <cell r="J390">
            <v>4876677.1518108128</v>
          </cell>
        </row>
        <row r="391">
          <cell r="A391">
            <v>50009</v>
          </cell>
          <cell r="B391">
            <v>23</v>
          </cell>
          <cell r="C391">
            <v>0</v>
          </cell>
          <cell r="D391">
            <v>0</v>
          </cell>
          <cell r="E391">
            <v>-127226406.14000031</v>
          </cell>
          <cell r="G391">
            <v>616616.91362486046</v>
          </cell>
          <cell r="H391">
            <v>806265.46952861431</v>
          </cell>
          <cell r="I391">
            <v>8970686.807551451</v>
          </cell>
          <cell r="J391">
            <v>0</v>
          </cell>
        </row>
        <row r="392">
          <cell r="A392">
            <v>50040</v>
          </cell>
          <cell r="B392">
            <v>30</v>
          </cell>
          <cell r="C392">
            <v>0</v>
          </cell>
          <cell r="D392">
            <v>0</v>
          </cell>
          <cell r="E392">
            <v>-127226406.14000031</v>
          </cell>
          <cell r="G392">
            <v>804282.93081503536</v>
          </cell>
          <cell r="H392">
            <v>804282.93081503536</v>
          </cell>
          <cell r="I392">
            <v>9774969.7383664865</v>
          </cell>
          <cell r="J392">
            <v>0</v>
          </cell>
        </row>
        <row r="393">
          <cell r="A393">
            <v>50071</v>
          </cell>
          <cell r="B393">
            <v>30</v>
          </cell>
          <cell r="C393">
            <v>0</v>
          </cell>
          <cell r="D393">
            <v>0</v>
          </cell>
          <cell r="E393">
            <v>-127226406.14000031</v>
          </cell>
          <cell r="G393">
            <v>804282.93081503536</v>
          </cell>
          <cell r="H393">
            <v>804282.93081503536</v>
          </cell>
          <cell r="I393">
            <v>804282.93081503536</v>
          </cell>
          <cell r="J393">
            <v>0</v>
          </cell>
        </row>
        <row r="394">
          <cell r="A394">
            <v>50099</v>
          </cell>
          <cell r="B394">
            <v>30</v>
          </cell>
          <cell r="C394">
            <v>0</v>
          </cell>
          <cell r="D394">
            <v>0</v>
          </cell>
          <cell r="E394">
            <v>-127226406.14000031</v>
          </cell>
          <cell r="G394">
            <v>804282.93081503536</v>
          </cell>
          <cell r="H394">
            <v>804282.93081503536</v>
          </cell>
          <cell r="I394">
            <v>1608565.8616300707</v>
          </cell>
          <cell r="J394">
            <v>0</v>
          </cell>
        </row>
        <row r="395">
          <cell r="A395">
            <v>50130</v>
          </cell>
          <cell r="B395">
            <v>30</v>
          </cell>
          <cell r="C395">
            <v>0</v>
          </cell>
          <cell r="D395">
            <v>0</v>
          </cell>
          <cell r="E395">
            <v>-127226406.14000031</v>
          </cell>
          <cell r="G395">
            <v>804282.93081503536</v>
          </cell>
          <cell r="H395">
            <v>804282.93081503536</v>
          </cell>
          <cell r="I395">
            <v>2412848.792445106</v>
          </cell>
          <cell r="J395">
            <v>0</v>
          </cell>
        </row>
        <row r="396">
          <cell r="A396">
            <v>50160</v>
          </cell>
          <cell r="B396">
            <v>30</v>
          </cell>
          <cell r="C396">
            <v>0</v>
          </cell>
          <cell r="D396">
            <v>0</v>
          </cell>
          <cell r="E396">
            <v>-127226406.14000031</v>
          </cell>
          <cell r="G396">
            <v>804282.93081503536</v>
          </cell>
          <cell r="H396">
            <v>804282.93081503536</v>
          </cell>
          <cell r="I396">
            <v>3217131.7232601414</v>
          </cell>
          <cell r="J396">
            <v>0</v>
          </cell>
        </row>
        <row r="397">
          <cell r="A397">
            <v>50168</v>
          </cell>
          <cell r="B397">
            <v>7</v>
          </cell>
          <cell r="C397">
            <v>1344043.42</v>
          </cell>
          <cell r="D397">
            <v>52</v>
          </cell>
          <cell r="E397">
            <v>-125882362.72000031</v>
          </cell>
          <cell r="G397">
            <v>187666.01719017493</v>
          </cell>
          <cell r="H397">
            <v>187666.01719017493</v>
          </cell>
          <cell r="I397">
            <v>3404797.7404503166</v>
          </cell>
          <cell r="J397">
            <v>4825697.5848902129</v>
          </cell>
        </row>
        <row r="398">
          <cell r="A398">
            <v>50191</v>
          </cell>
          <cell r="B398">
            <v>23</v>
          </cell>
          <cell r="C398">
            <v>0</v>
          </cell>
          <cell r="D398">
            <v>0</v>
          </cell>
          <cell r="E398">
            <v>-125882362.72000031</v>
          </cell>
          <cell r="G398">
            <v>610102.85785167268</v>
          </cell>
          <cell r="H398">
            <v>797768.87504184758</v>
          </cell>
          <cell r="I398">
            <v>4014900.598301989</v>
          </cell>
          <cell r="J398">
            <v>0</v>
          </cell>
        </row>
        <row r="399">
          <cell r="A399">
            <v>50221</v>
          </cell>
          <cell r="B399">
            <v>30</v>
          </cell>
          <cell r="C399">
            <v>0</v>
          </cell>
          <cell r="D399">
            <v>0</v>
          </cell>
          <cell r="E399">
            <v>-125882362.72000031</v>
          </cell>
          <cell r="G399">
            <v>795786.33632826863</v>
          </cell>
          <cell r="H399">
            <v>795786.33632826863</v>
          </cell>
          <cell r="I399">
            <v>4810686.934630258</v>
          </cell>
          <cell r="J399">
            <v>0</v>
          </cell>
        </row>
        <row r="400">
          <cell r="A400">
            <v>50252</v>
          </cell>
          <cell r="B400">
            <v>30</v>
          </cell>
          <cell r="C400">
            <v>0</v>
          </cell>
          <cell r="D400">
            <v>0</v>
          </cell>
          <cell r="E400">
            <v>-125882362.72000031</v>
          </cell>
          <cell r="G400">
            <v>795786.33632826863</v>
          </cell>
          <cell r="H400">
            <v>795786.33632826863</v>
          </cell>
          <cell r="I400">
            <v>5606473.270958527</v>
          </cell>
          <cell r="J400">
            <v>0</v>
          </cell>
        </row>
        <row r="401">
          <cell r="A401">
            <v>50283</v>
          </cell>
          <cell r="B401">
            <v>30</v>
          </cell>
          <cell r="C401">
            <v>0</v>
          </cell>
          <cell r="D401">
            <v>0</v>
          </cell>
          <cell r="E401">
            <v>-125882362.72000031</v>
          </cell>
          <cell r="G401">
            <v>795786.33632826863</v>
          </cell>
          <cell r="H401">
            <v>795786.33632826863</v>
          </cell>
          <cell r="I401">
            <v>6402259.607286796</v>
          </cell>
          <cell r="J401">
            <v>0</v>
          </cell>
        </row>
        <row r="402">
          <cell r="A402">
            <v>50313</v>
          </cell>
          <cell r="B402">
            <v>30</v>
          </cell>
          <cell r="C402">
            <v>0</v>
          </cell>
          <cell r="D402">
            <v>0</v>
          </cell>
          <cell r="E402">
            <v>-125882362.72000031</v>
          </cell>
          <cell r="G402">
            <v>795786.33632826863</v>
          </cell>
          <cell r="H402">
            <v>795786.33632826863</v>
          </cell>
          <cell r="I402">
            <v>7198045.943615065</v>
          </cell>
          <cell r="J402">
            <v>0</v>
          </cell>
        </row>
        <row r="403">
          <cell r="A403">
            <v>50344</v>
          </cell>
          <cell r="B403">
            <v>30</v>
          </cell>
          <cell r="C403">
            <v>0</v>
          </cell>
          <cell r="D403">
            <v>0</v>
          </cell>
          <cell r="E403">
            <v>-125882362.72000031</v>
          </cell>
          <cell r="G403">
            <v>795786.33632826863</v>
          </cell>
          <cell r="H403">
            <v>795786.33632826863</v>
          </cell>
          <cell r="I403">
            <v>7993832.2799433339</v>
          </cell>
          <cell r="J403">
            <v>0</v>
          </cell>
        </row>
        <row r="404">
          <cell r="A404">
            <v>50352</v>
          </cell>
          <cell r="B404">
            <v>7</v>
          </cell>
          <cell r="C404">
            <v>1344043.42</v>
          </cell>
          <cell r="D404">
            <v>53</v>
          </cell>
          <cell r="E404">
            <v>-124538319.30000031</v>
          </cell>
          <cell r="G404">
            <v>185683.47847659601</v>
          </cell>
          <cell r="H404">
            <v>185683.47847659601</v>
          </cell>
          <cell r="I404">
            <v>8179515.75841993</v>
          </cell>
          <cell r="J404">
            <v>4774718.017969612</v>
          </cell>
        </row>
        <row r="405">
          <cell r="A405">
            <v>50374</v>
          </cell>
          <cell r="B405">
            <v>23</v>
          </cell>
          <cell r="C405">
            <v>0</v>
          </cell>
          <cell r="D405">
            <v>0</v>
          </cell>
          <cell r="E405">
            <v>-124538319.30000031</v>
          </cell>
          <cell r="G405">
            <v>603588.80207848479</v>
          </cell>
          <cell r="H405">
            <v>789272.28055508086</v>
          </cell>
          <cell r="I405">
            <v>8783104.5604984146</v>
          </cell>
          <cell r="J405">
            <v>0</v>
          </cell>
        </row>
        <row r="406">
          <cell r="A406">
            <v>50405</v>
          </cell>
          <cell r="B406">
            <v>30</v>
          </cell>
          <cell r="C406">
            <v>0</v>
          </cell>
          <cell r="D406">
            <v>0</v>
          </cell>
          <cell r="E406">
            <v>-124538319.30000031</v>
          </cell>
          <cell r="G406">
            <v>787289.74184150191</v>
          </cell>
          <cell r="H406">
            <v>787289.74184150191</v>
          </cell>
          <cell r="I406">
            <v>9570394.302339917</v>
          </cell>
          <cell r="J406">
            <v>0</v>
          </cell>
        </row>
        <row r="407">
          <cell r="A407">
            <v>50436</v>
          </cell>
          <cell r="B407">
            <v>30</v>
          </cell>
          <cell r="C407">
            <v>0</v>
          </cell>
          <cell r="D407">
            <v>0</v>
          </cell>
          <cell r="E407">
            <v>-124538319.30000031</v>
          </cell>
          <cell r="G407">
            <v>787289.74184150191</v>
          </cell>
          <cell r="H407">
            <v>787289.74184150191</v>
          </cell>
          <cell r="I407">
            <v>787289.74184150191</v>
          </cell>
          <cell r="J407">
            <v>0</v>
          </cell>
        </row>
        <row r="408">
          <cell r="A408">
            <v>50464</v>
          </cell>
          <cell r="B408">
            <v>30</v>
          </cell>
          <cell r="C408">
            <v>0</v>
          </cell>
          <cell r="D408">
            <v>0</v>
          </cell>
          <cell r="E408">
            <v>-124538319.30000031</v>
          </cell>
          <cell r="G408">
            <v>787289.74184150191</v>
          </cell>
          <cell r="H408">
            <v>787289.74184150191</v>
          </cell>
          <cell r="I408">
            <v>1574579.4836830038</v>
          </cell>
          <cell r="J408">
            <v>0</v>
          </cell>
        </row>
        <row r="409">
          <cell r="A409">
            <v>50495</v>
          </cell>
          <cell r="B409">
            <v>30</v>
          </cell>
          <cell r="C409">
            <v>0</v>
          </cell>
          <cell r="D409">
            <v>0</v>
          </cell>
          <cell r="E409">
            <v>-124538319.30000031</v>
          </cell>
          <cell r="G409">
            <v>787289.74184150191</v>
          </cell>
          <cell r="H409">
            <v>787289.74184150191</v>
          </cell>
          <cell r="I409">
            <v>2361869.2255245056</v>
          </cell>
          <cell r="J409">
            <v>0</v>
          </cell>
        </row>
        <row r="410">
          <cell r="A410">
            <v>50525</v>
          </cell>
          <cell r="B410">
            <v>30</v>
          </cell>
          <cell r="C410">
            <v>0</v>
          </cell>
          <cell r="D410">
            <v>0</v>
          </cell>
          <cell r="E410">
            <v>-124538319.30000031</v>
          </cell>
          <cell r="G410">
            <v>787289.74184150191</v>
          </cell>
          <cell r="H410">
            <v>787289.74184150191</v>
          </cell>
          <cell r="I410">
            <v>3149158.9673660076</v>
          </cell>
          <cell r="J410">
            <v>0</v>
          </cell>
        </row>
        <row r="411">
          <cell r="A411">
            <v>50533</v>
          </cell>
          <cell r="B411">
            <v>7</v>
          </cell>
          <cell r="C411">
            <v>1344043.42</v>
          </cell>
          <cell r="D411">
            <v>54</v>
          </cell>
          <cell r="E411">
            <v>-123194275.88000031</v>
          </cell>
          <cell r="G411">
            <v>183700.93976301712</v>
          </cell>
          <cell r="H411">
            <v>183700.93976301712</v>
          </cell>
          <cell r="I411">
            <v>3332859.9071290246</v>
          </cell>
          <cell r="J411">
            <v>4723738.4510490112</v>
          </cell>
        </row>
        <row r="412">
          <cell r="A412">
            <v>50556</v>
          </cell>
          <cell r="B412">
            <v>23</v>
          </cell>
          <cell r="C412">
            <v>0</v>
          </cell>
          <cell r="D412">
            <v>0</v>
          </cell>
          <cell r="E412">
            <v>-123194275.88000031</v>
          </cell>
          <cell r="G412">
            <v>597074.7463052969</v>
          </cell>
          <cell r="H412">
            <v>780775.68606831401</v>
          </cell>
          <cell r="I412">
            <v>3929934.6534343213</v>
          </cell>
          <cell r="J412">
            <v>0</v>
          </cell>
        </row>
        <row r="413">
          <cell r="A413">
            <v>50586</v>
          </cell>
          <cell r="B413">
            <v>30</v>
          </cell>
          <cell r="C413">
            <v>0</v>
          </cell>
          <cell r="D413">
            <v>0</v>
          </cell>
          <cell r="E413">
            <v>-123194275.88000031</v>
          </cell>
          <cell r="G413">
            <v>778793.14735473518</v>
          </cell>
          <cell r="H413">
            <v>778793.14735473518</v>
          </cell>
          <cell r="I413">
            <v>4708727.8007890563</v>
          </cell>
          <cell r="J413">
            <v>0</v>
          </cell>
        </row>
        <row r="414">
          <cell r="A414">
            <v>50617</v>
          </cell>
          <cell r="B414">
            <v>30</v>
          </cell>
          <cell r="C414">
            <v>0</v>
          </cell>
          <cell r="D414">
            <v>0</v>
          </cell>
          <cell r="E414">
            <v>-123194275.88000031</v>
          </cell>
          <cell r="G414">
            <v>778793.14735473518</v>
          </cell>
          <cell r="H414">
            <v>778793.14735473518</v>
          </cell>
          <cell r="I414">
            <v>5487520.9481437914</v>
          </cell>
          <cell r="J414">
            <v>0</v>
          </cell>
        </row>
        <row r="415">
          <cell r="A415">
            <v>50648</v>
          </cell>
          <cell r="B415">
            <v>30</v>
          </cell>
          <cell r="C415">
            <v>0</v>
          </cell>
          <cell r="D415">
            <v>0</v>
          </cell>
          <cell r="E415">
            <v>-123194275.88000031</v>
          </cell>
          <cell r="G415">
            <v>778793.14735473518</v>
          </cell>
          <cell r="H415">
            <v>778793.14735473518</v>
          </cell>
          <cell r="I415">
            <v>6266314.0954985265</v>
          </cell>
          <cell r="J415">
            <v>0</v>
          </cell>
        </row>
        <row r="416">
          <cell r="A416">
            <v>50678</v>
          </cell>
          <cell r="B416">
            <v>30</v>
          </cell>
          <cell r="C416">
            <v>0</v>
          </cell>
          <cell r="D416">
            <v>0</v>
          </cell>
          <cell r="E416">
            <v>-123194275.88000031</v>
          </cell>
          <cell r="G416">
            <v>778793.14735473518</v>
          </cell>
          <cell r="H416">
            <v>778793.14735473518</v>
          </cell>
          <cell r="I416">
            <v>7045107.2428532615</v>
          </cell>
          <cell r="J416">
            <v>0</v>
          </cell>
        </row>
        <row r="417">
          <cell r="A417">
            <v>50709</v>
          </cell>
          <cell r="B417">
            <v>30</v>
          </cell>
          <cell r="C417">
            <v>0</v>
          </cell>
          <cell r="D417">
            <v>0</v>
          </cell>
          <cell r="E417">
            <v>-123194275.88000031</v>
          </cell>
          <cell r="G417">
            <v>778793.14735473518</v>
          </cell>
          <cell r="H417">
            <v>778793.14735473518</v>
          </cell>
          <cell r="I417">
            <v>7823900.3902079966</v>
          </cell>
          <cell r="J417">
            <v>0</v>
          </cell>
        </row>
        <row r="418">
          <cell r="A418">
            <v>50717</v>
          </cell>
          <cell r="B418">
            <v>7</v>
          </cell>
          <cell r="C418">
            <v>1344043.42</v>
          </cell>
          <cell r="D418">
            <v>55</v>
          </cell>
          <cell r="E418">
            <v>-121850232.46000031</v>
          </cell>
          <cell r="G418">
            <v>181718.40104943822</v>
          </cell>
          <cell r="H418">
            <v>181718.40104943822</v>
          </cell>
          <cell r="I418">
            <v>8005618.7912574345</v>
          </cell>
          <cell r="J418">
            <v>4672758.8841284104</v>
          </cell>
        </row>
        <row r="419">
          <cell r="A419">
            <v>50739</v>
          </cell>
          <cell r="B419">
            <v>23</v>
          </cell>
          <cell r="C419">
            <v>0</v>
          </cell>
          <cell r="D419">
            <v>0</v>
          </cell>
          <cell r="E419">
            <v>-121850232.46000031</v>
          </cell>
          <cell r="G419">
            <v>590560.69053210923</v>
          </cell>
          <cell r="H419">
            <v>772279.0915815474</v>
          </cell>
          <cell r="I419">
            <v>8596179.4817895442</v>
          </cell>
          <cell r="J419">
            <v>0</v>
          </cell>
        </row>
        <row r="420">
          <cell r="A420">
            <v>50770</v>
          </cell>
          <cell r="B420">
            <v>30</v>
          </cell>
          <cell r="C420">
            <v>0</v>
          </cell>
          <cell r="D420">
            <v>0</v>
          </cell>
          <cell r="E420">
            <v>-121850232.46000031</v>
          </cell>
          <cell r="G420">
            <v>770296.55286796857</v>
          </cell>
          <cell r="H420">
            <v>770296.55286796857</v>
          </cell>
          <cell r="I420">
            <v>9366476.0346575119</v>
          </cell>
          <cell r="J420">
            <v>0</v>
          </cell>
        </row>
        <row r="421">
          <cell r="A421">
            <v>50801</v>
          </cell>
          <cell r="B421">
            <v>30</v>
          </cell>
          <cell r="C421">
            <v>0</v>
          </cell>
          <cell r="D421">
            <v>0</v>
          </cell>
          <cell r="E421">
            <v>-121850232.46000031</v>
          </cell>
          <cell r="G421">
            <v>770296.55286796857</v>
          </cell>
          <cell r="H421">
            <v>770296.55286796857</v>
          </cell>
          <cell r="I421">
            <v>770296.55286796857</v>
          </cell>
          <cell r="J421">
            <v>0</v>
          </cell>
        </row>
        <row r="422">
          <cell r="A422">
            <v>50829</v>
          </cell>
          <cell r="B422">
            <v>30</v>
          </cell>
          <cell r="C422">
            <v>0</v>
          </cell>
          <cell r="D422">
            <v>0</v>
          </cell>
          <cell r="E422">
            <v>-121850232.46000031</v>
          </cell>
          <cell r="G422">
            <v>770296.55286796857</v>
          </cell>
          <cell r="H422">
            <v>770296.55286796857</v>
          </cell>
          <cell r="I422">
            <v>1540593.1057359371</v>
          </cell>
          <cell r="J422">
            <v>0</v>
          </cell>
        </row>
        <row r="423">
          <cell r="A423">
            <v>50860</v>
          </cell>
          <cell r="B423">
            <v>30</v>
          </cell>
          <cell r="C423">
            <v>0</v>
          </cell>
          <cell r="D423">
            <v>0</v>
          </cell>
          <cell r="E423">
            <v>-121850232.46000031</v>
          </cell>
          <cell r="G423">
            <v>770296.55286796857</v>
          </cell>
          <cell r="H423">
            <v>770296.55286796857</v>
          </cell>
          <cell r="I423">
            <v>2310889.6586039057</v>
          </cell>
          <cell r="J423">
            <v>0</v>
          </cell>
        </row>
        <row r="424">
          <cell r="A424">
            <v>50890</v>
          </cell>
          <cell r="B424">
            <v>30</v>
          </cell>
          <cell r="C424">
            <v>0</v>
          </cell>
          <cell r="D424">
            <v>0</v>
          </cell>
          <cell r="E424">
            <v>-121850232.46000031</v>
          </cell>
          <cell r="G424">
            <v>770296.55286796857</v>
          </cell>
          <cell r="H424">
            <v>770296.55286796857</v>
          </cell>
          <cell r="I424">
            <v>3081186.2114718743</v>
          </cell>
          <cell r="J424">
            <v>0</v>
          </cell>
        </row>
        <row r="425">
          <cell r="A425">
            <v>50898</v>
          </cell>
          <cell r="B425">
            <v>7</v>
          </cell>
          <cell r="C425">
            <v>1344043.42</v>
          </cell>
          <cell r="D425">
            <v>56</v>
          </cell>
          <cell r="E425">
            <v>-120506189.0400003</v>
          </cell>
          <cell r="G425">
            <v>179735.86233585933</v>
          </cell>
          <cell r="H425">
            <v>179735.86233585933</v>
          </cell>
          <cell r="I425">
            <v>3260922.0738077336</v>
          </cell>
          <cell r="J425">
            <v>4621779.3172078114</v>
          </cell>
        </row>
        <row r="426">
          <cell r="A426">
            <v>50921</v>
          </cell>
          <cell r="B426">
            <v>23</v>
          </cell>
          <cell r="C426">
            <v>0</v>
          </cell>
          <cell r="D426">
            <v>0</v>
          </cell>
          <cell r="E426">
            <v>-120506189.0400003</v>
          </cell>
          <cell r="G426">
            <v>584046.63475892146</v>
          </cell>
          <cell r="H426">
            <v>763782.49709478079</v>
          </cell>
          <cell r="I426">
            <v>3844968.7085666549</v>
          </cell>
          <cell r="J426">
            <v>0</v>
          </cell>
        </row>
        <row r="427">
          <cell r="A427">
            <v>50951</v>
          </cell>
          <cell r="B427">
            <v>30</v>
          </cell>
          <cell r="C427">
            <v>0</v>
          </cell>
          <cell r="D427">
            <v>0</v>
          </cell>
          <cell r="E427">
            <v>-120506189.0400003</v>
          </cell>
          <cell r="G427">
            <v>761799.95838120196</v>
          </cell>
          <cell r="H427">
            <v>761799.95838120196</v>
          </cell>
          <cell r="I427">
            <v>4606768.6669478565</v>
          </cell>
          <cell r="J427">
            <v>0</v>
          </cell>
        </row>
        <row r="428">
          <cell r="A428">
            <v>50982</v>
          </cell>
          <cell r="B428">
            <v>30</v>
          </cell>
          <cell r="C428">
            <v>0</v>
          </cell>
          <cell r="D428">
            <v>0</v>
          </cell>
          <cell r="E428">
            <v>-120506189.0400003</v>
          </cell>
          <cell r="G428">
            <v>761799.95838120196</v>
          </cell>
          <cell r="H428">
            <v>761799.95838120196</v>
          </cell>
          <cell r="I428">
            <v>5368568.6253290586</v>
          </cell>
          <cell r="J428">
            <v>0</v>
          </cell>
        </row>
        <row r="429">
          <cell r="A429">
            <v>51013</v>
          </cell>
          <cell r="B429">
            <v>30</v>
          </cell>
          <cell r="C429">
            <v>0</v>
          </cell>
          <cell r="D429">
            <v>0</v>
          </cell>
          <cell r="E429">
            <v>-120506189.0400003</v>
          </cell>
          <cell r="G429">
            <v>761799.95838120196</v>
          </cell>
          <cell r="H429">
            <v>761799.95838120196</v>
          </cell>
          <cell r="I429">
            <v>6130368.5837102607</v>
          </cell>
          <cell r="J429">
            <v>0</v>
          </cell>
        </row>
        <row r="430">
          <cell r="A430">
            <v>51043</v>
          </cell>
          <cell r="B430">
            <v>30</v>
          </cell>
          <cell r="C430">
            <v>0</v>
          </cell>
          <cell r="D430">
            <v>0</v>
          </cell>
          <cell r="E430">
            <v>-120506189.0400003</v>
          </cell>
          <cell r="G430">
            <v>761799.95838120196</v>
          </cell>
          <cell r="H430">
            <v>761799.95838120196</v>
          </cell>
          <cell r="I430">
            <v>6892168.5420914628</v>
          </cell>
          <cell r="J430">
            <v>0</v>
          </cell>
        </row>
        <row r="431">
          <cell r="A431">
            <v>51074</v>
          </cell>
          <cell r="B431">
            <v>30</v>
          </cell>
          <cell r="C431">
            <v>0</v>
          </cell>
          <cell r="D431">
            <v>0</v>
          </cell>
          <cell r="E431">
            <v>-120506189.0400003</v>
          </cell>
          <cell r="G431">
            <v>761799.95838120196</v>
          </cell>
          <cell r="H431">
            <v>761799.95838120196</v>
          </cell>
          <cell r="I431">
            <v>7653968.5004726648</v>
          </cell>
          <cell r="J431">
            <v>0</v>
          </cell>
        </row>
        <row r="432">
          <cell r="A432">
            <v>51082</v>
          </cell>
          <cell r="B432">
            <v>7</v>
          </cell>
          <cell r="C432">
            <v>1344043.42</v>
          </cell>
          <cell r="D432">
            <v>57</v>
          </cell>
          <cell r="E432">
            <v>-119162145.6200003</v>
          </cell>
          <cell r="G432">
            <v>177753.32362228044</v>
          </cell>
          <cell r="H432">
            <v>177753.32362228044</v>
          </cell>
          <cell r="I432">
            <v>7831721.8240949456</v>
          </cell>
          <cell r="J432">
            <v>4570799.7502872124</v>
          </cell>
        </row>
        <row r="433">
          <cell r="A433">
            <v>51104</v>
          </cell>
          <cell r="B433">
            <v>23</v>
          </cell>
          <cell r="C433">
            <v>0</v>
          </cell>
          <cell r="D433">
            <v>0</v>
          </cell>
          <cell r="E433">
            <v>-119162145.6200003</v>
          </cell>
          <cell r="G433">
            <v>577532.57898573368</v>
          </cell>
          <cell r="H433">
            <v>755285.90260801418</v>
          </cell>
          <cell r="I433">
            <v>8409254.4030806795</v>
          </cell>
          <cell r="J433">
            <v>0</v>
          </cell>
        </row>
        <row r="434">
          <cell r="A434">
            <v>51135</v>
          </cell>
          <cell r="B434">
            <v>30</v>
          </cell>
          <cell r="C434">
            <v>0</v>
          </cell>
          <cell r="D434">
            <v>0</v>
          </cell>
          <cell r="E434">
            <v>-119162145.6200003</v>
          </cell>
          <cell r="G434">
            <v>753303.36389443523</v>
          </cell>
          <cell r="H434">
            <v>753303.36389443523</v>
          </cell>
          <cell r="I434">
            <v>9162557.7669751141</v>
          </cell>
          <cell r="J434">
            <v>0</v>
          </cell>
        </row>
        <row r="435">
          <cell r="A435">
            <v>51166</v>
          </cell>
          <cell r="B435">
            <v>30</v>
          </cell>
          <cell r="C435">
            <v>0</v>
          </cell>
          <cell r="D435">
            <v>0</v>
          </cell>
          <cell r="E435">
            <v>-119162145.6200003</v>
          </cell>
          <cell r="G435">
            <v>753303.36389443523</v>
          </cell>
          <cell r="H435">
            <v>753303.36389443523</v>
          </cell>
          <cell r="I435">
            <v>753303.36389443523</v>
          </cell>
          <cell r="J435">
            <v>0</v>
          </cell>
        </row>
        <row r="436">
          <cell r="A436">
            <v>51195</v>
          </cell>
          <cell r="B436">
            <v>30</v>
          </cell>
          <cell r="C436">
            <v>0</v>
          </cell>
          <cell r="D436">
            <v>0</v>
          </cell>
          <cell r="E436">
            <v>-119162145.6200003</v>
          </cell>
          <cell r="G436">
            <v>753303.36389443523</v>
          </cell>
          <cell r="H436">
            <v>753303.36389443523</v>
          </cell>
          <cell r="I436">
            <v>1506606.7277888705</v>
          </cell>
          <cell r="J436">
            <v>0</v>
          </cell>
        </row>
        <row r="437">
          <cell r="A437">
            <v>51226</v>
          </cell>
          <cell r="B437">
            <v>30</v>
          </cell>
          <cell r="C437">
            <v>0</v>
          </cell>
          <cell r="D437">
            <v>0</v>
          </cell>
          <cell r="E437">
            <v>-119162145.6200003</v>
          </cell>
          <cell r="G437">
            <v>753303.36389443523</v>
          </cell>
          <cell r="H437">
            <v>753303.36389443523</v>
          </cell>
          <cell r="I437">
            <v>2259910.0916833058</v>
          </cell>
          <cell r="J437">
            <v>0</v>
          </cell>
        </row>
        <row r="438">
          <cell r="A438">
            <v>51256</v>
          </cell>
          <cell r="B438">
            <v>30</v>
          </cell>
          <cell r="C438">
            <v>0</v>
          </cell>
          <cell r="D438">
            <v>0</v>
          </cell>
          <cell r="E438">
            <v>-119162145.6200003</v>
          </cell>
          <cell r="G438">
            <v>753303.36389443523</v>
          </cell>
          <cell r="H438">
            <v>753303.36389443523</v>
          </cell>
          <cell r="I438">
            <v>3013213.4555777409</v>
          </cell>
          <cell r="J438">
            <v>0</v>
          </cell>
        </row>
        <row r="439">
          <cell r="A439">
            <v>51264</v>
          </cell>
          <cell r="B439">
            <v>7</v>
          </cell>
          <cell r="C439">
            <v>1344043.42</v>
          </cell>
          <cell r="D439">
            <v>58</v>
          </cell>
          <cell r="E439">
            <v>-117818102.2000003</v>
          </cell>
          <cell r="G439">
            <v>175770.78490870155</v>
          </cell>
          <cell r="H439">
            <v>175770.78490870155</v>
          </cell>
          <cell r="I439">
            <v>3188984.2404864426</v>
          </cell>
          <cell r="J439">
            <v>4519820.1833666116</v>
          </cell>
        </row>
        <row r="440">
          <cell r="A440">
            <v>51287</v>
          </cell>
          <cell r="B440">
            <v>23</v>
          </cell>
          <cell r="C440">
            <v>0</v>
          </cell>
          <cell r="D440">
            <v>0</v>
          </cell>
          <cell r="E440">
            <v>-117818102.2000003</v>
          </cell>
          <cell r="G440">
            <v>571018.5232125459</v>
          </cell>
          <cell r="H440">
            <v>746789.30812124745</v>
          </cell>
          <cell r="I440">
            <v>3760002.7636989886</v>
          </cell>
          <cell r="J440">
            <v>0</v>
          </cell>
        </row>
        <row r="441">
          <cell r="A441">
            <v>51317</v>
          </cell>
          <cell r="B441">
            <v>30</v>
          </cell>
          <cell r="C441">
            <v>0</v>
          </cell>
          <cell r="D441">
            <v>0</v>
          </cell>
          <cell r="E441">
            <v>-117818102.2000003</v>
          </cell>
          <cell r="G441">
            <v>744806.7694076685</v>
          </cell>
          <cell r="H441">
            <v>744806.7694076685</v>
          </cell>
          <cell r="I441">
            <v>4504809.5331066567</v>
          </cell>
          <cell r="J441">
            <v>0</v>
          </cell>
        </row>
        <row r="442">
          <cell r="A442">
            <v>51348</v>
          </cell>
          <cell r="B442">
            <v>30</v>
          </cell>
          <cell r="C442">
            <v>0</v>
          </cell>
          <cell r="D442">
            <v>0</v>
          </cell>
          <cell r="E442">
            <v>-117818102.2000003</v>
          </cell>
          <cell r="G442">
            <v>744806.7694076685</v>
          </cell>
          <cell r="H442">
            <v>744806.7694076685</v>
          </cell>
          <cell r="I442">
            <v>5249616.3025143249</v>
          </cell>
          <cell r="J442">
            <v>0</v>
          </cell>
        </row>
        <row r="443">
          <cell r="A443">
            <v>51379</v>
          </cell>
          <cell r="B443">
            <v>30</v>
          </cell>
          <cell r="C443">
            <v>0</v>
          </cell>
          <cell r="D443">
            <v>0</v>
          </cell>
          <cell r="E443">
            <v>-117818102.2000003</v>
          </cell>
          <cell r="G443">
            <v>744806.7694076685</v>
          </cell>
          <cell r="H443">
            <v>744806.7694076685</v>
          </cell>
          <cell r="I443">
            <v>5994423.071921993</v>
          </cell>
          <cell r="J443">
            <v>0</v>
          </cell>
        </row>
        <row r="444">
          <cell r="A444">
            <v>51409</v>
          </cell>
          <cell r="B444">
            <v>30</v>
          </cell>
          <cell r="C444">
            <v>0</v>
          </cell>
          <cell r="D444">
            <v>0</v>
          </cell>
          <cell r="E444">
            <v>-117818102.2000003</v>
          </cell>
          <cell r="G444">
            <v>744806.7694076685</v>
          </cell>
          <cell r="H444">
            <v>744806.7694076685</v>
          </cell>
          <cell r="I444">
            <v>6739229.8413296612</v>
          </cell>
          <cell r="J444">
            <v>0</v>
          </cell>
        </row>
        <row r="445">
          <cell r="A445">
            <v>51440</v>
          </cell>
          <cell r="B445">
            <v>30</v>
          </cell>
          <cell r="C445">
            <v>0</v>
          </cell>
          <cell r="D445">
            <v>0</v>
          </cell>
          <cell r="E445">
            <v>-117818102.2000003</v>
          </cell>
          <cell r="G445">
            <v>744806.7694076685</v>
          </cell>
          <cell r="H445">
            <v>744806.7694076685</v>
          </cell>
          <cell r="I445">
            <v>7484036.6107373293</v>
          </cell>
          <cell r="J445">
            <v>0</v>
          </cell>
        </row>
        <row r="446">
          <cell r="A446">
            <v>51448</v>
          </cell>
          <cell r="B446">
            <v>7</v>
          </cell>
          <cell r="C446">
            <v>1333794.22</v>
          </cell>
          <cell r="D446">
            <v>59</v>
          </cell>
          <cell r="E446">
            <v>-116484307.9800003</v>
          </cell>
          <cell r="G446">
            <v>173788.24619512266</v>
          </cell>
          <cell r="H446">
            <v>173788.24619512266</v>
          </cell>
          <cell r="I446">
            <v>7657824.8569324519</v>
          </cell>
          <cell r="J446">
            <v>4468840.6164460108</v>
          </cell>
        </row>
        <row r="447">
          <cell r="A447">
            <v>51470</v>
          </cell>
          <cell r="B447">
            <v>23</v>
          </cell>
          <cell r="C447">
            <v>0</v>
          </cell>
          <cell r="D447">
            <v>0</v>
          </cell>
          <cell r="E447">
            <v>-116484307.9800003</v>
          </cell>
          <cell r="G447">
            <v>564554.14132595807</v>
          </cell>
          <cell r="H447">
            <v>738342.38752108067</v>
          </cell>
          <cell r="I447">
            <v>8222378.99825841</v>
          </cell>
          <cell r="J447">
            <v>0</v>
          </cell>
        </row>
        <row r="448">
          <cell r="A448">
            <v>51501</v>
          </cell>
          <cell r="B448">
            <v>30</v>
          </cell>
          <cell r="C448">
            <v>0</v>
          </cell>
          <cell r="D448">
            <v>0</v>
          </cell>
          <cell r="E448">
            <v>-116484307.9800003</v>
          </cell>
          <cell r="G448">
            <v>736374.96694690187</v>
          </cell>
          <cell r="H448">
            <v>736374.96694690187</v>
          </cell>
          <cell r="I448">
            <v>8958753.9652053118</v>
          </cell>
          <cell r="J448">
            <v>0</v>
          </cell>
        </row>
        <row r="449">
          <cell r="A449">
            <v>51532</v>
          </cell>
          <cell r="B449">
            <v>30</v>
          </cell>
          <cell r="C449">
            <v>0</v>
          </cell>
          <cell r="D449">
            <v>0</v>
          </cell>
          <cell r="E449">
            <v>-116484307.9800003</v>
          </cell>
          <cell r="G449">
            <v>736374.96694690187</v>
          </cell>
          <cell r="H449">
            <v>736374.96694690187</v>
          </cell>
          <cell r="I449">
            <v>736374.96694690187</v>
          </cell>
          <cell r="J449">
            <v>0</v>
          </cell>
        </row>
        <row r="450">
          <cell r="A450">
            <v>51560</v>
          </cell>
          <cell r="B450">
            <v>30</v>
          </cell>
          <cell r="C450">
            <v>0</v>
          </cell>
          <cell r="D450">
            <v>0</v>
          </cell>
          <cell r="E450">
            <v>-116484307.9800003</v>
          </cell>
          <cell r="G450">
            <v>736374.96694690187</v>
          </cell>
          <cell r="H450">
            <v>736374.96694690187</v>
          </cell>
          <cell r="I450">
            <v>1472749.9338938037</v>
          </cell>
          <cell r="J450">
            <v>0</v>
          </cell>
        </row>
        <row r="451">
          <cell r="A451">
            <v>51591</v>
          </cell>
          <cell r="B451">
            <v>30</v>
          </cell>
          <cell r="C451">
            <v>0</v>
          </cell>
          <cell r="D451">
            <v>0</v>
          </cell>
          <cell r="E451">
            <v>-116484307.9800003</v>
          </cell>
          <cell r="G451">
            <v>736374.96694690187</v>
          </cell>
          <cell r="H451">
            <v>736374.96694690187</v>
          </cell>
          <cell r="I451">
            <v>2209124.9008407057</v>
          </cell>
          <cell r="J451">
            <v>0</v>
          </cell>
        </row>
        <row r="452">
          <cell r="A452">
            <v>51621</v>
          </cell>
          <cell r="B452">
            <v>30</v>
          </cell>
          <cell r="C452">
            <v>0</v>
          </cell>
          <cell r="D452">
            <v>0</v>
          </cell>
          <cell r="E452">
            <v>-116484307.9800003</v>
          </cell>
          <cell r="G452">
            <v>736374.96694690187</v>
          </cell>
          <cell r="H452">
            <v>736374.96694690187</v>
          </cell>
          <cell r="I452">
            <v>2945499.8677876075</v>
          </cell>
          <cell r="J452">
            <v>0</v>
          </cell>
        </row>
        <row r="453">
          <cell r="A453">
            <v>51629</v>
          </cell>
          <cell r="B453">
            <v>7</v>
          </cell>
          <cell r="C453">
            <v>116484307.98</v>
          </cell>
          <cell r="D453">
            <v>60</v>
          </cell>
          <cell r="E453">
            <v>-2.9802322387695313E-7</v>
          </cell>
          <cell r="G453">
            <v>171820.82562094377</v>
          </cell>
          <cell r="H453">
            <v>171820.82562094377</v>
          </cell>
          <cell r="I453">
            <v>3117320.6934085512</v>
          </cell>
          <cell r="J453">
            <v>4418249.8016814105</v>
          </cell>
        </row>
      </sheetData>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2-2-1_Table 13"/>
      <sheetName val="F2-2-1_Table 14"/>
      <sheetName val="F2-2-1_Table 15"/>
      <sheetName val="F2-2-1_Table 16"/>
      <sheetName val="F2-2-1_Table 17"/>
      <sheetName val="F2-2-1_Table 18"/>
      <sheetName val="F2-2-1_Table 19"/>
      <sheetName val="F2-2-1_Table 20"/>
      <sheetName val="F2-2-2_Table 12"/>
      <sheetName val="F2-2-2 Table 13"/>
      <sheetName val="F2-2-2_Table 14"/>
      <sheetName val="F2-2-2 Table 15"/>
      <sheetName val="F2-2-2_Table 16"/>
      <sheetName val="F2-2-2_Table 17"/>
      <sheetName val="F2-2-2 Table 18"/>
      <sheetName val="F2-2-2_Table 19"/>
      <sheetName val="F2-2-2_Table 20"/>
      <sheetName val="F2-2-2 Table 21"/>
      <sheetName val="F2-2-2_Table 22"/>
      <sheetName val="#REF"/>
      <sheetName val="F_Operating Costs_Resource Ta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heet1"/>
      <sheetName val="2000SICK"/>
      <sheetName val="ALLEPHO Ntk Lnx All HBU ONLYl"/>
    </sheetNames>
    <sheetDataSet>
      <sheetData sheetId="0" refreshError="1"/>
      <sheetData sheetId="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Main"/>
      <sheetName val="InputRateForecast"/>
      <sheetName val="RateofReturn"/>
      <sheetName val="InputEscalationForecast"/>
      <sheetName val="EscalationIndices"/>
      <sheetName val="WeightedIndices"/>
      <sheetName val="InputCostWeightings"/>
      <sheetName val="InputOpeningBalances"/>
      <sheetName val="BalanceAllocation"/>
      <sheetName val="InputReferenceDatesDCM"/>
      <sheetName val="InputBaseCostsDCM"/>
      <sheetName val="ConstantCostsDCM"/>
      <sheetName val="ShiftedCostsDCM"/>
      <sheetName val="EscalationDCM"/>
      <sheetName val="AllocationDCM"/>
      <sheetName val="FixProvisionDCM"/>
      <sheetName val="InputBaseCostsUFS"/>
      <sheetName val="ConstantCostsUFS"/>
      <sheetName val="EscalationUFS"/>
      <sheetName val="AllocationUFS"/>
      <sheetName val="FixUFS PSL"/>
      <sheetName val="FixUFS Post Dism"/>
      <sheetName val="VarUFS PSL"/>
      <sheetName val="VarUFS Post Dism"/>
      <sheetName val="InputBaseCostsUFD"/>
      <sheetName val="FormattedCostsUFD"/>
      <sheetName val="ShiftedCostsUFD"/>
      <sheetName val="ConstantCostsUFD"/>
      <sheetName val="EscalationUFD"/>
      <sheetName val="AllocationUFD"/>
      <sheetName val="FixProvisionUFD"/>
      <sheetName val="VarProvisionUFD"/>
      <sheetName val="InputBaseCostsILW"/>
      <sheetName val="ShiftedCostsILW"/>
      <sheetName val="ConstantCostsOpsILW"/>
      <sheetName val="ConstantCostsDisposalILW"/>
      <sheetName val="EscalationILW"/>
      <sheetName val="AllocationILW"/>
      <sheetName val="FixProvisionOpsILW"/>
      <sheetName val="FixProvisionDisposalILW"/>
      <sheetName val="VarProvisionOpsILW"/>
      <sheetName val="VarProvisionDisposalILW"/>
      <sheetName val="InputBaseCostsLLW"/>
      <sheetName val="ConstantCostsOPSLLW"/>
      <sheetName val="ConstantCostsDisposalLLW"/>
      <sheetName val="ShiftedCostsLLW"/>
      <sheetName val="EscalationLLW"/>
      <sheetName val="AllocationLLW"/>
      <sheetName val="FixProvisionOpsLLW"/>
      <sheetName val="FixProvisionDisposalLLW"/>
      <sheetName val="VarProvisionOpsLLW"/>
      <sheetName val="VarProvisionDisposalLLW"/>
      <sheetName val="InputBundleForecast"/>
      <sheetName val="InputAccumBundles"/>
      <sheetName val="DetailedBundleSchedule"/>
      <sheetName val="Bundles"/>
      <sheetName val="InputAccumWaste"/>
      <sheetName val="InputWasteForecast"/>
      <sheetName val="ILWWaste"/>
      <sheetName val="DetailedILWSchedule"/>
      <sheetName val="LLWWaste"/>
      <sheetName val="DetailedLLWSchedule"/>
      <sheetName val="Checksheet"/>
      <sheetName val="Methods"/>
      <sheetName val="Results"/>
      <sheetName val="Ext Results"/>
    </sheetNames>
    <sheetDataSet>
      <sheetData sheetId="0" refreshError="1">
        <row r="10">
          <cell r="D10">
            <v>2005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settings"/>
      <sheetName val="DialogOrgSetup"/>
      <sheetName val="DialogAbout"/>
      <sheetName val="DialogBreakLinks"/>
      <sheetName val="PrintDialog"/>
      <sheetName val="Instructions Dialog"/>
      <sheetName val="U12"/>
      <sheetName val="U34"/>
      <sheetName val="EP Data Input"/>
      <sheetName val="Lambton"/>
      <sheetName val="PAP"/>
      <sheetName val="Milestones"/>
      <sheetName val="Energy"/>
      <sheetName val="EP Budget Guideline"/>
      <sheetName val="2000SICK"/>
    </sheetNames>
    <sheetDataSet>
      <sheetData sheetId="0" refreshError="1">
        <row r="12">
          <cell r="B12" t="str">
            <v>Lambton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Sheet1"/>
      <sheetName val="2000SICK"/>
      <sheetName val="settings"/>
      <sheetName val="ALLEPHO Ntk Lnx All HBU ONLYl"/>
    </sheetNames>
    <sheetDataSet>
      <sheetData sheetId="0" refreshError="1"/>
      <sheetData sheetId="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Report Card - No Bruce"/>
      <sheetName val="settings"/>
    </sheetNames>
    <sheetDataSet>
      <sheetData sheetId="0" refreshError="1">
        <row r="5">
          <cell r="N5">
            <v>5</v>
          </cell>
          <cell r="P5">
            <v>17</v>
          </cell>
          <cell r="R5">
            <v>2521505.9</v>
          </cell>
        </row>
        <row r="6">
          <cell r="N6">
            <v>41</v>
          </cell>
          <cell r="P6">
            <v>22</v>
          </cell>
          <cell r="R6">
            <v>2279848.31</v>
          </cell>
        </row>
      </sheetData>
      <sheetData sheetId="1"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TM_Sheet1"/>
      <sheetName val="TM_Assessment of work and risks"/>
      <sheetName val="Instructions"/>
      <sheetName val="TRACKER"/>
      <sheetName val="CURRENT RC WBS"/>
      <sheetName val="ACTIONS WITHIN RC"/>
      <sheetName val="ACTIONS OUTSIDE RC"/>
      <sheetName val="Risk Profiles"/>
      <sheetName val="data07"/>
      <sheetName val="data08"/>
      <sheetName val="CALCS"/>
      <sheetName val="CALCS OUTSIDE"/>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v>1347</v>
          </cell>
          <cell r="B2" t="str">
            <v xml:space="preserve">RP Inhouse Field Support           </v>
          </cell>
          <cell r="C2">
            <v>8.3609820836098212</v>
          </cell>
          <cell r="D2">
            <v>812.072</v>
          </cell>
          <cell r="E2" t="str">
            <v xml:space="preserve">RC#1347 - RP Inhouse Field Support           </v>
          </cell>
        </row>
        <row r="3">
          <cell r="A3">
            <v>1348</v>
          </cell>
          <cell r="B3" t="str">
            <v xml:space="preserve">PB Quality Group                   </v>
          </cell>
          <cell r="C3">
            <v>7.7270615563298488</v>
          </cell>
          <cell r="D3">
            <v>1346.2910000000004</v>
          </cell>
          <cell r="E3" t="str">
            <v xml:space="preserve">RC#1348 - PB Quality Group                   </v>
          </cell>
        </row>
        <row r="4">
          <cell r="A4">
            <v>1350</v>
          </cell>
          <cell r="B4" t="str">
            <v xml:space="preserve">Mechanical Maintenance             </v>
          </cell>
          <cell r="C4">
            <v>24.993612078977932</v>
          </cell>
          <cell r="D4">
            <v>5435.7990799999998</v>
          </cell>
          <cell r="E4" t="str">
            <v xml:space="preserve">RC#1350 - Mechanical Maintenance             </v>
          </cell>
        </row>
        <row r="5">
          <cell r="A5">
            <v>1351</v>
          </cell>
          <cell r="B5" t="str">
            <v xml:space="preserve">Civil Maintenance                  </v>
          </cell>
          <cell r="C5">
            <v>17.992418989013615</v>
          </cell>
          <cell r="D5">
            <v>3712.4066900000007</v>
          </cell>
          <cell r="E5" t="str">
            <v xml:space="preserve">RC#1351 - Civil Maintenance                  </v>
          </cell>
        </row>
        <row r="6">
          <cell r="A6">
            <v>1360</v>
          </cell>
          <cell r="B6" t="str">
            <v xml:space="preserve">Maintenance Planning               </v>
          </cell>
          <cell r="C6">
            <v>34.262832531818788</v>
          </cell>
          <cell r="D6">
            <v>5198.6392300000016</v>
          </cell>
          <cell r="E6" t="str">
            <v xml:space="preserve">RC#1360 - Maintenance Planning               </v>
          </cell>
        </row>
        <row r="7">
          <cell r="A7">
            <v>1365</v>
          </cell>
          <cell r="B7" t="str">
            <v xml:space="preserve">Control Maintenance                </v>
          </cell>
          <cell r="C7">
            <v>23.997159290940427</v>
          </cell>
          <cell r="D7">
            <v>5100.6193000000003</v>
          </cell>
          <cell r="E7" t="str">
            <v xml:space="preserve">RC#1365 - Control Maintenance                </v>
          </cell>
        </row>
        <row r="8">
          <cell r="A8">
            <v>1375</v>
          </cell>
          <cell r="B8" t="str">
            <v xml:space="preserve">Roving Outage Crew                 </v>
          </cell>
          <cell r="C8">
            <v>0.56608187134502919</v>
          </cell>
          <cell r="D8">
            <v>172.72280000000001</v>
          </cell>
          <cell r="E8" t="str">
            <v xml:space="preserve">RC#1375 - Roving Outage Crew                 </v>
          </cell>
        </row>
        <row r="9">
          <cell r="A9">
            <v>1390</v>
          </cell>
          <cell r="B9" t="str">
            <v xml:space="preserve">Regulatory Affairs                 </v>
          </cell>
          <cell r="C9">
            <v>12.991533207470548</v>
          </cell>
          <cell r="D9">
            <v>1796.8989999999997</v>
          </cell>
          <cell r="E9" t="str">
            <v xml:space="preserve">RC#1390 - Regulatory Affairs                 </v>
          </cell>
        </row>
        <row r="10">
          <cell r="A10">
            <v>2301</v>
          </cell>
          <cell r="B10" t="str">
            <v xml:space="preserve">Mgr Operations                     </v>
          </cell>
          <cell r="C10">
            <v>7.8828850072648056</v>
          </cell>
          <cell r="D10">
            <v>1655.05799</v>
          </cell>
          <cell r="E10" t="str">
            <v xml:space="preserve">RC#2301 - Mgr Operations                     </v>
          </cell>
        </row>
        <row r="11">
          <cell r="A11">
            <v>2302</v>
          </cell>
          <cell r="B11" t="str">
            <v xml:space="preserve">Shift Duty A Crew                  </v>
          </cell>
          <cell r="C11">
            <v>4.9365071874592621</v>
          </cell>
          <cell r="D11">
            <v>1153.7896800000001</v>
          </cell>
          <cell r="E11" t="str">
            <v xml:space="preserve">RC#2302 - Shift Duty A Crew                  </v>
          </cell>
        </row>
        <row r="12">
          <cell r="A12">
            <v>2303</v>
          </cell>
          <cell r="B12" t="str">
            <v xml:space="preserve">Fall Outages                       </v>
          </cell>
          <cell r="C12">
            <v>8.9941826466216703</v>
          </cell>
          <cell r="D12">
            <v>1662.77</v>
          </cell>
          <cell r="E12" t="str">
            <v xml:space="preserve">RC#2303 - Fall Outages                       </v>
          </cell>
        </row>
        <row r="13">
          <cell r="A13">
            <v>2304</v>
          </cell>
          <cell r="B13" t="str">
            <v xml:space="preserve">Shift Duty B Crew                  </v>
          </cell>
          <cell r="C13">
            <v>4.9365071874592621</v>
          </cell>
          <cell r="D13">
            <v>1153.7896800000001</v>
          </cell>
          <cell r="E13" t="str">
            <v xml:space="preserve">RC#2304 - Shift Duty B Crew                  </v>
          </cell>
        </row>
        <row r="14">
          <cell r="A14">
            <v>2305</v>
          </cell>
          <cell r="B14" t="str">
            <v xml:space="preserve">Shift Duty C Crew                  </v>
          </cell>
          <cell r="C14">
            <v>4.9365071874592621</v>
          </cell>
          <cell r="D14">
            <v>1153.7896800000001</v>
          </cell>
          <cell r="E14" t="str">
            <v xml:space="preserve">RC#2305 - Shift Duty C Crew                  </v>
          </cell>
        </row>
        <row r="15">
          <cell r="A15">
            <v>2306</v>
          </cell>
          <cell r="B15" t="str">
            <v xml:space="preserve">Shift Duty D Crew                  </v>
          </cell>
          <cell r="C15">
            <v>4.9365071874592621</v>
          </cell>
          <cell r="D15">
            <v>1153.7896800000001</v>
          </cell>
          <cell r="E15" t="str">
            <v xml:space="preserve">RC#2306 - Shift Duty D Crew                  </v>
          </cell>
        </row>
        <row r="16">
          <cell r="A16">
            <v>2307</v>
          </cell>
          <cell r="B16" t="str">
            <v xml:space="preserve">Spring Outage                      </v>
          </cell>
          <cell r="C16">
            <v>21.985338413648666</v>
          </cell>
          <cell r="D16">
            <v>3843.2670000000007</v>
          </cell>
          <cell r="E16" t="str">
            <v xml:space="preserve">RC#2307 - Spring Outage                      </v>
          </cell>
        </row>
        <row r="17">
          <cell r="A17">
            <v>2308</v>
          </cell>
          <cell r="B17" t="str">
            <v xml:space="preserve">Outage Operations                  </v>
          </cell>
          <cell r="C17">
            <v>8.7661746404214558</v>
          </cell>
          <cell r="D17">
            <v>1844.6262299999999</v>
          </cell>
          <cell r="E17" t="str">
            <v xml:space="preserve">RC#2308 - Outage Operations                  </v>
          </cell>
        </row>
        <row r="18">
          <cell r="A18">
            <v>2309</v>
          </cell>
          <cell r="B18" t="str">
            <v xml:space="preserve">Strategic Planning                 </v>
          </cell>
          <cell r="C18">
            <v>11.002558726870701</v>
          </cell>
          <cell r="D18">
            <v>1824.2309999999998</v>
          </cell>
          <cell r="E18" t="str">
            <v xml:space="preserve">RC#2309 - Strategic Planning                 </v>
          </cell>
        </row>
        <row r="19">
          <cell r="A19">
            <v>2310</v>
          </cell>
          <cell r="B19" t="str">
            <v xml:space="preserve">Days Operations                    </v>
          </cell>
          <cell r="C19">
            <v>6.6156574358250868</v>
          </cell>
          <cell r="D19">
            <v>1556.86412</v>
          </cell>
          <cell r="E19" t="str">
            <v xml:space="preserve">RC#2310 - Days Operations                    </v>
          </cell>
        </row>
        <row r="20">
          <cell r="A20">
            <v>2311</v>
          </cell>
          <cell r="B20" t="str">
            <v xml:space="preserve">Authorization Training             </v>
          </cell>
          <cell r="C20">
            <v>18.873298692060519</v>
          </cell>
          <cell r="D20">
            <v>3498.5962100000002</v>
          </cell>
          <cell r="E20" t="str">
            <v xml:space="preserve">RC#2311 - Authorization Training             </v>
          </cell>
        </row>
        <row r="21">
          <cell r="A21">
            <v>2316</v>
          </cell>
          <cell r="B21" t="str">
            <v xml:space="preserve">Mgr Components &amp; Equip             </v>
          </cell>
          <cell r="C21">
            <v>49.024830629952213</v>
          </cell>
          <cell r="D21">
            <v>6887.8450000000012</v>
          </cell>
          <cell r="E21" t="str">
            <v xml:space="preserve">RC#2316 - Mgr Components &amp; Equip             </v>
          </cell>
        </row>
        <row r="22">
          <cell r="A22">
            <v>2317</v>
          </cell>
          <cell r="B22" t="str">
            <v xml:space="preserve">Mgr Prfmnce Engineering            </v>
          </cell>
          <cell r="C22">
            <v>62.017101179219559</v>
          </cell>
          <cell r="D22">
            <v>8791.2360000000008</v>
          </cell>
          <cell r="E22" t="str">
            <v xml:space="preserve">RC#2317 - Mgr Prfmnce Engineering            </v>
          </cell>
        </row>
        <row r="23">
          <cell r="A23">
            <v>2319</v>
          </cell>
          <cell r="B23" t="str">
            <v xml:space="preserve">Shift Duty E Crew                  </v>
          </cell>
          <cell r="C23">
            <v>4.9365071874592621</v>
          </cell>
          <cell r="D23">
            <v>1153.7896800000001</v>
          </cell>
          <cell r="E23" t="str">
            <v xml:space="preserve">RC#2319 - Shift Duty E Crew                  </v>
          </cell>
        </row>
        <row r="24">
          <cell r="A24">
            <v>2320</v>
          </cell>
          <cell r="B24" t="str">
            <v xml:space="preserve">Dir Station Engineering            </v>
          </cell>
          <cell r="C24">
            <v>2.0006301197227474</v>
          </cell>
          <cell r="D24">
            <v>296.041</v>
          </cell>
          <cell r="E24" t="str">
            <v xml:space="preserve">RC#2320 - Dir Station Engineering            </v>
          </cell>
        </row>
        <row r="25">
          <cell r="A25">
            <v>2330</v>
          </cell>
          <cell r="B25" t="str">
            <v xml:space="preserve">Procedures&amp;Standards               </v>
          </cell>
          <cell r="C25">
            <v>3.9794969890036587</v>
          </cell>
          <cell r="D25">
            <v>746.77316999999994</v>
          </cell>
          <cell r="E25" t="str">
            <v xml:space="preserve">RC#2330 - Procedures&amp;Standards               </v>
          </cell>
        </row>
        <row r="26">
          <cell r="A26">
            <v>2331</v>
          </cell>
          <cell r="B26" t="str">
            <v xml:space="preserve">FIN                                </v>
          </cell>
          <cell r="C26">
            <v>1.5176659528907923</v>
          </cell>
          <cell r="D26">
            <v>425.16716999999994</v>
          </cell>
          <cell r="E26" t="str">
            <v xml:space="preserve">RC#2331 - FIN                                </v>
          </cell>
        </row>
        <row r="27">
          <cell r="A27">
            <v>2360</v>
          </cell>
          <cell r="B27" t="str">
            <v xml:space="preserve">Mgr Work Control                   </v>
          </cell>
          <cell r="C27">
            <v>1.003052503052503</v>
          </cell>
          <cell r="D27">
            <v>220.54499999999999</v>
          </cell>
          <cell r="E27" t="str">
            <v xml:space="preserve">RC#2360 - Mgr Work Control                   </v>
          </cell>
        </row>
        <row r="28">
          <cell r="A28">
            <v>2361</v>
          </cell>
          <cell r="B28" t="str">
            <v xml:space="preserve">SPOC                               </v>
          </cell>
          <cell r="C28">
            <v>8.9982619149499765</v>
          </cell>
          <cell r="D28">
            <v>1533.4318699999999</v>
          </cell>
          <cell r="E28" t="str">
            <v xml:space="preserve">RC#2361 - SPOC                               </v>
          </cell>
        </row>
        <row r="29">
          <cell r="A29">
            <v>2364</v>
          </cell>
          <cell r="B29" t="str">
            <v xml:space="preserve">Work Week Preparation              </v>
          </cell>
          <cell r="C29">
            <v>7.9994152046783622</v>
          </cell>
          <cell r="D29">
            <v>1419.6210000000001</v>
          </cell>
          <cell r="E29" t="str">
            <v xml:space="preserve">RC#2364 - Work Week Preparation              </v>
          </cell>
        </row>
        <row r="30">
          <cell r="A30">
            <v>2365</v>
          </cell>
          <cell r="B30" t="str">
            <v xml:space="preserve">Scheduling                         </v>
          </cell>
          <cell r="C30">
            <v>24.966374509817946</v>
          </cell>
          <cell r="D30">
            <v>3141.7009999999996</v>
          </cell>
          <cell r="E30" t="str">
            <v xml:space="preserve">RC#2365 - Scheduling                         </v>
          </cell>
        </row>
        <row r="31">
          <cell r="A31">
            <v>2370</v>
          </cell>
          <cell r="B31" t="str">
            <v xml:space="preserve">Mgr Plant Design                   </v>
          </cell>
          <cell r="C31">
            <v>51.954944506868102</v>
          </cell>
          <cell r="D31">
            <v>7510.1920000000018</v>
          </cell>
          <cell r="E31" t="str">
            <v xml:space="preserve">RC#2370 - Mgr Plant Design                   </v>
          </cell>
        </row>
        <row r="32">
          <cell r="A32">
            <v>2371</v>
          </cell>
          <cell r="B32" t="str">
            <v xml:space="preserve">Mgr Eng Anlys &amp; Stategy            </v>
          </cell>
          <cell r="C32">
            <v>6.9927429811272983</v>
          </cell>
          <cell r="D32">
            <v>1032.5819999999999</v>
          </cell>
          <cell r="E32" t="str">
            <v xml:space="preserve">RC#2371 - Mgr Eng Anlys &amp; Stategy            </v>
          </cell>
        </row>
        <row r="33">
          <cell r="A33">
            <v>3300</v>
          </cell>
          <cell r="B33" t="str">
            <v xml:space="preserve">SVP Pickering B                    </v>
          </cell>
          <cell r="C33">
            <v>3.0024699328249369</v>
          </cell>
          <cell r="D33">
            <v>464.91099999999994</v>
          </cell>
          <cell r="E33" t="str">
            <v xml:space="preserve">RC#3300 - SVP Pickering B                    </v>
          </cell>
        </row>
        <row r="34">
          <cell r="A34">
            <v>3301</v>
          </cell>
          <cell r="B34" t="str">
            <v xml:space="preserve">Dir Ops &amp; Maintenance              </v>
          </cell>
          <cell r="C34">
            <v>1.9987397605545052</v>
          </cell>
          <cell r="D34">
            <v>295.91000000000003</v>
          </cell>
          <cell r="E34" t="str">
            <v xml:space="preserve">RC#3301 - Dir Ops &amp; Maintenance              </v>
          </cell>
        </row>
        <row r="35">
          <cell r="A35">
            <v>3302</v>
          </cell>
          <cell r="B35" t="str">
            <v xml:space="preserve">Mgr Maintenance                    </v>
          </cell>
          <cell r="C35">
            <v>1.9987397605545052</v>
          </cell>
          <cell r="D35">
            <v>295.91000000000003</v>
          </cell>
          <cell r="E35" t="str">
            <v xml:space="preserve">RC#3302 - Mgr Maintenance                    </v>
          </cell>
        </row>
        <row r="36">
          <cell r="A36">
            <v>3306</v>
          </cell>
          <cell r="B36" t="str">
            <v xml:space="preserve">Maintenance Programs               </v>
          </cell>
          <cell r="C36">
            <v>12.000802268542326</v>
          </cell>
          <cell r="D36">
            <v>1992.3030000000001</v>
          </cell>
          <cell r="E36" t="str">
            <v xml:space="preserve">RC#3306 - Maintenance Programs               </v>
          </cell>
        </row>
        <row r="37">
          <cell r="A37">
            <v>3307</v>
          </cell>
          <cell r="B37" t="str">
            <v xml:space="preserve">PB Deputy Vice President           </v>
          </cell>
          <cell r="C37">
            <v>1.9987397605545052</v>
          </cell>
          <cell r="D37">
            <v>295.91000000000003</v>
          </cell>
          <cell r="E37" t="str">
            <v xml:space="preserve">RC#3307 - PB Deputy Vice President           </v>
          </cell>
        </row>
        <row r="38">
          <cell r="A38">
            <v>3310</v>
          </cell>
          <cell r="B38" t="str">
            <v xml:space="preserve">Contracts Finance                  </v>
          </cell>
          <cell r="C38">
            <v>7.9970249780191081</v>
          </cell>
          <cell r="D38">
            <v>1426.61</v>
          </cell>
          <cell r="E38" t="str">
            <v xml:space="preserve">RC#3310 - Contracts Finance                  </v>
          </cell>
        </row>
        <row r="39">
          <cell r="A39">
            <v>3312</v>
          </cell>
          <cell r="B39" t="str">
            <v xml:space="preserve">Pick A Chemistry/Tech              </v>
          </cell>
          <cell r="C39">
            <v>3.9967257880871871</v>
          </cell>
          <cell r="D39">
            <v>544.64400000000001</v>
          </cell>
          <cell r="E39" t="str">
            <v xml:space="preserve">RC#3312 - Pick A Chemistry/Tech              </v>
          </cell>
        </row>
        <row r="40">
          <cell r="A40">
            <v>3316</v>
          </cell>
          <cell r="B40" t="str">
            <v xml:space="preserve">Chem Lab                           </v>
          </cell>
          <cell r="C40">
            <v>14.992226279287021</v>
          </cell>
          <cell r="D40">
            <v>2304.639650000001</v>
          </cell>
          <cell r="E40" t="str">
            <v xml:space="preserve">RC#3316 - Chem Lab                           </v>
          </cell>
        </row>
        <row r="41">
          <cell r="A41">
            <v>3320</v>
          </cell>
          <cell r="B41" t="str">
            <v xml:space="preserve">Mgr Reactor Safety                 </v>
          </cell>
          <cell r="C41">
            <v>35.999866669028151</v>
          </cell>
          <cell r="D41">
            <v>4980.639000000001</v>
          </cell>
          <cell r="E41" t="str">
            <v xml:space="preserve">RC#3320 - Mgr Reactor Safety                 </v>
          </cell>
        </row>
        <row r="42">
          <cell r="A42">
            <v>3329</v>
          </cell>
          <cell r="B42" t="str">
            <v xml:space="preserve">Mgr Chemistry&amp;Environment          </v>
          </cell>
          <cell r="C42">
            <v>2.0005807200929153</v>
          </cell>
          <cell r="D42">
            <v>378.22800000000001</v>
          </cell>
          <cell r="E42" t="str">
            <v xml:space="preserve">RC#3329 - Mgr Chemistry&amp;Environment          </v>
          </cell>
        </row>
        <row r="43">
          <cell r="A43">
            <v>3330</v>
          </cell>
          <cell r="B43" t="str">
            <v xml:space="preserve">Pick B Chemistry/Tech              </v>
          </cell>
          <cell r="C43">
            <v>5.998275070994187</v>
          </cell>
          <cell r="D43">
            <v>817.45500000000004</v>
          </cell>
          <cell r="E43" t="str">
            <v xml:space="preserve">RC#3330 - Pick B Chemistry/Tech              </v>
          </cell>
        </row>
        <row r="44">
          <cell r="A44">
            <v>3339</v>
          </cell>
          <cell r="B44" t="str">
            <v xml:space="preserve">Mgr Maintenance Support            </v>
          </cell>
          <cell r="C44">
            <v>1</v>
          </cell>
          <cell r="D44">
            <v>229.93699999999998</v>
          </cell>
          <cell r="E44" t="str">
            <v xml:space="preserve">RC#3339 - Mgr Maintenance Support            </v>
          </cell>
        </row>
        <row r="45">
          <cell r="A45">
            <v>3340</v>
          </cell>
          <cell r="B45" t="str">
            <v xml:space="preserve">Business &amp; Strategic Plan          </v>
          </cell>
          <cell r="C45">
            <v>5.9983834670105782</v>
          </cell>
          <cell r="D45">
            <v>950.2369999999994</v>
          </cell>
          <cell r="E45" t="str">
            <v xml:space="preserve">RC#3340 - Business &amp; Strategic Plan          </v>
          </cell>
        </row>
        <row r="46">
          <cell r="A46">
            <v>3345</v>
          </cell>
          <cell r="B46" t="str">
            <v xml:space="preserve">Pickering B Controller             </v>
          </cell>
          <cell r="C46">
            <v>8.9933281934638813</v>
          </cell>
          <cell r="D46">
            <v>1246.3</v>
          </cell>
          <cell r="E46" t="str">
            <v xml:space="preserve">RC#3345 - Pickering B Controller             </v>
          </cell>
        </row>
        <row r="47">
          <cell r="A47">
            <v>3350</v>
          </cell>
          <cell r="B47" t="str">
            <v xml:space="preserve">Mgr Fuel Handling                  </v>
          </cell>
          <cell r="C47">
            <v>1</v>
          </cell>
          <cell r="D47">
            <v>217.595</v>
          </cell>
          <cell r="E47" t="str">
            <v xml:space="preserve">RC#3350 - Mgr Fuel Handling                  </v>
          </cell>
        </row>
        <row r="48">
          <cell r="A48">
            <v>3351</v>
          </cell>
          <cell r="B48" t="str">
            <v xml:space="preserve">Technical                          </v>
          </cell>
          <cell r="C48">
            <v>10.998961225749829</v>
          </cell>
          <cell r="D48">
            <v>1538.5509999999999</v>
          </cell>
          <cell r="E48" t="str">
            <v xml:space="preserve">RC#3351 - Technical                          </v>
          </cell>
        </row>
        <row r="49">
          <cell r="A49">
            <v>3352</v>
          </cell>
          <cell r="B49" t="str">
            <v xml:space="preserve">UDM Outage                         </v>
          </cell>
          <cell r="C49">
            <v>3.9947735191637639</v>
          </cell>
          <cell r="D49">
            <v>732.86834999999996</v>
          </cell>
          <cell r="E49" t="str">
            <v xml:space="preserve">RC#3352 - UDM Outage                         </v>
          </cell>
        </row>
        <row r="50">
          <cell r="A50">
            <v>3355</v>
          </cell>
          <cell r="B50" t="str">
            <v xml:space="preserve">Maintenance                        </v>
          </cell>
          <cell r="C50">
            <v>10.994607377645055</v>
          </cell>
          <cell r="D50">
            <v>2156.2843600000001</v>
          </cell>
          <cell r="E50" t="str">
            <v xml:space="preserve">RC#3355 - Maintenance                        </v>
          </cell>
        </row>
        <row r="51">
          <cell r="A51">
            <v>3358</v>
          </cell>
          <cell r="B51" t="str">
            <v xml:space="preserve">Operations                         </v>
          </cell>
          <cell r="C51">
            <v>9.994755244755245</v>
          </cell>
          <cell r="D51">
            <v>2147.3662900000004</v>
          </cell>
          <cell r="E51" t="str">
            <v xml:space="preserve">RC#3358 - Operations                         </v>
          </cell>
        </row>
        <row r="52">
          <cell r="A52">
            <v>3367</v>
          </cell>
          <cell r="B52" t="str">
            <v xml:space="preserve">Operations Support                 </v>
          </cell>
          <cell r="C52">
            <v>11.302221351782295</v>
          </cell>
          <cell r="D52">
            <v>1977.99468</v>
          </cell>
          <cell r="E52" t="str">
            <v xml:space="preserve">RC#3367 - Operations Support                 </v>
          </cell>
        </row>
        <row r="53">
          <cell r="A53">
            <v>3370</v>
          </cell>
          <cell r="B53" t="str">
            <v xml:space="preserve">Rad Protection ALARA               </v>
          </cell>
          <cell r="C53">
            <v>3.9999862747713575</v>
          </cell>
          <cell r="D53">
            <v>577.48159999999996</v>
          </cell>
          <cell r="E53" t="str">
            <v xml:space="preserve">RC#3370 - Rad Protection ALARA               </v>
          </cell>
        </row>
        <row r="54">
          <cell r="A54">
            <v>3371</v>
          </cell>
          <cell r="B54" t="str">
            <v xml:space="preserve">Rad Protection Programs            </v>
          </cell>
          <cell r="C54">
            <v>5.7017700629700574</v>
          </cell>
          <cell r="D54">
            <v>751.50713000000007</v>
          </cell>
          <cell r="E54" t="str">
            <v xml:space="preserve">RC#3371 - Rad Protection Programs            </v>
          </cell>
        </row>
        <row r="55">
          <cell r="A55">
            <v>3372</v>
          </cell>
          <cell r="B55" t="str">
            <v xml:space="preserve">RP Field Spprt                     </v>
          </cell>
          <cell r="C55">
            <v>3.9998271278764461</v>
          </cell>
          <cell r="D55">
            <v>660.95627999999988</v>
          </cell>
          <cell r="E55" t="str">
            <v xml:space="preserve">RC#3372 - RP Field Spprt                     </v>
          </cell>
        </row>
        <row r="56">
          <cell r="A56">
            <v>3373</v>
          </cell>
          <cell r="B56" t="str">
            <v xml:space="preserve">Radiation Protection               </v>
          </cell>
          <cell r="C56">
            <v>2</v>
          </cell>
          <cell r="D56">
            <v>369.78699999999986</v>
          </cell>
          <cell r="E56" t="str">
            <v xml:space="preserve">RC#3373 - Radiation Protection               </v>
          </cell>
        </row>
        <row r="57">
          <cell r="A57">
            <v>3374</v>
          </cell>
          <cell r="B57" t="str">
            <v xml:space="preserve">Environmental Compliance           </v>
          </cell>
          <cell r="C57">
            <v>7.9964501441172686</v>
          </cell>
          <cell r="D57">
            <v>1073.1220000000001</v>
          </cell>
          <cell r="E57" t="str">
            <v xml:space="preserve">RC#3374 - Environmental Compliance           </v>
          </cell>
        </row>
        <row r="58">
          <cell r="A58">
            <v>3377</v>
          </cell>
          <cell r="B58" t="str">
            <v xml:space="preserve">PINO                               </v>
          </cell>
          <cell r="C58">
            <v>11.690028822677125</v>
          </cell>
          <cell r="D58">
            <v>1648.4919999999993</v>
          </cell>
          <cell r="E58" t="str">
            <v xml:space="preserve">RC#3377 - PINO                               </v>
          </cell>
        </row>
        <row r="59">
          <cell r="A59">
            <v>3381</v>
          </cell>
          <cell r="B59" t="str">
            <v xml:space="preserve">PB Fire Protection                 </v>
          </cell>
          <cell r="C59">
            <v>9.9993876301285987</v>
          </cell>
          <cell r="D59">
            <v>1962.19442</v>
          </cell>
          <cell r="E59" t="str">
            <v xml:space="preserve">RC#3381 - PB Fire Protection                 </v>
          </cell>
        </row>
        <row r="60">
          <cell r="A60">
            <v>3395</v>
          </cell>
          <cell r="B60" t="str">
            <v xml:space="preserve">Dir Work Management                </v>
          </cell>
          <cell r="C60">
            <v>1.9987397605545052</v>
          </cell>
          <cell r="D60">
            <v>660.31</v>
          </cell>
          <cell r="E60" t="str">
            <v xml:space="preserve">RC#3395 - Dir Work Management                </v>
          </cell>
        </row>
      </sheetData>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M_Sheet1"/>
      <sheetName val="TM_Assessment of work and risks"/>
      <sheetName val="Instructions"/>
      <sheetName val="TRACKER"/>
      <sheetName val="CURRENT RC WBS"/>
      <sheetName val="ACTIONS WITHIN RC"/>
      <sheetName val="ACTIONS OUTSIDE RC"/>
      <sheetName val="Risk Profiles"/>
      <sheetName val="data07"/>
      <sheetName val="CALCS"/>
      <sheetName val="CALCS OUTSIDE"/>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1070</v>
          </cell>
          <cell r="B3" t="str">
            <v xml:space="preserve">VP Nuclear Prgrms &amp; Trng           </v>
          </cell>
          <cell r="C3">
            <v>2</v>
          </cell>
          <cell r="D3">
            <v>295.99700000000001</v>
          </cell>
          <cell r="E3">
            <v>306.32008999999994</v>
          </cell>
          <cell r="F3">
            <v>317.40602999999999</v>
          </cell>
          <cell r="G3">
            <v>327.65156000000007</v>
          </cell>
          <cell r="H3">
            <v>338.06381000000005</v>
          </cell>
          <cell r="I3" t="str">
            <v xml:space="preserve">RC#1070 - VP Nuclear Prgrms &amp; Trng           </v>
          </cell>
        </row>
        <row r="4">
          <cell r="A4">
            <v>1072</v>
          </cell>
          <cell r="B4" t="str">
            <v xml:space="preserve">Outage Programs                    </v>
          </cell>
          <cell r="C4">
            <v>1.9988385598141694</v>
          </cell>
          <cell r="D4">
            <v>386.90899999999999</v>
          </cell>
          <cell r="E4">
            <v>402.53926999999999</v>
          </cell>
          <cell r="F4">
            <v>418.55850999999996</v>
          </cell>
          <cell r="G4">
            <v>435.55872999999997</v>
          </cell>
          <cell r="H4">
            <v>450.77115999999995</v>
          </cell>
          <cell r="I4" t="str">
            <v xml:space="preserve">RC#1072 - Outage Programs                    </v>
          </cell>
        </row>
        <row r="5">
          <cell r="A5">
            <v>1073</v>
          </cell>
          <cell r="B5" t="str">
            <v xml:space="preserve">Mtce Staffing &amp; Trng               </v>
          </cell>
          <cell r="C5">
            <v>13.988286310354104</v>
          </cell>
          <cell r="D5">
            <v>2078.5650000000001</v>
          </cell>
          <cell r="E5">
            <v>2166.0523999999987</v>
          </cell>
          <cell r="F5">
            <v>2262.2149700000004</v>
          </cell>
          <cell r="G5">
            <v>1272.2521100000006</v>
          </cell>
          <cell r="H5">
            <v>1320.3474100000005</v>
          </cell>
          <cell r="I5" t="str">
            <v xml:space="preserve">RC#1073 - Mtce Staffing &amp; Trng               </v>
          </cell>
        </row>
        <row r="6">
          <cell r="A6">
            <v>1074</v>
          </cell>
          <cell r="B6" t="str">
            <v xml:space="preserve">Ops Staffing &amp; Trng                </v>
          </cell>
          <cell r="C6">
            <v>2.9988069100356824</v>
          </cell>
          <cell r="D6">
            <v>549.82299999999987</v>
          </cell>
          <cell r="E6">
            <v>570.3451500000001</v>
          </cell>
          <cell r="F6">
            <v>593.20348000000001</v>
          </cell>
          <cell r="G6">
            <v>614.92346999999984</v>
          </cell>
          <cell r="H6">
            <v>636.46086999999989</v>
          </cell>
          <cell r="I6" t="str">
            <v xml:space="preserve">RC#1074 - Ops Staffing &amp; Trng                </v>
          </cell>
        </row>
        <row r="7">
          <cell r="A7">
            <v>1075</v>
          </cell>
          <cell r="B7" t="str">
            <v xml:space="preserve">Ops Programs                       </v>
          </cell>
          <cell r="C7">
            <v>4.9953216374269012</v>
          </cell>
          <cell r="D7">
            <v>859.74099999999987</v>
          </cell>
          <cell r="E7">
            <v>895.46804999999995</v>
          </cell>
          <cell r="F7">
            <v>760.59960999999998</v>
          </cell>
          <cell r="G7">
            <v>792.41138000000001</v>
          </cell>
          <cell r="H7">
            <v>823.99021999999991</v>
          </cell>
          <cell r="I7" t="str">
            <v xml:space="preserve">RC#1075 - Ops Programs                       </v>
          </cell>
        </row>
        <row r="8">
          <cell r="A8">
            <v>1076</v>
          </cell>
          <cell r="B8" t="str">
            <v xml:space="preserve">Mtce Programs                      </v>
          </cell>
          <cell r="C8">
            <v>5.9976771196283396</v>
          </cell>
          <cell r="D8">
            <v>1031.3760000000002</v>
          </cell>
          <cell r="E8">
            <v>1073.2695199999998</v>
          </cell>
          <cell r="F8">
            <v>1120.5902899999999</v>
          </cell>
          <cell r="G8">
            <v>1166.3733599999998</v>
          </cell>
          <cell r="H8">
            <v>1212.0647700000002</v>
          </cell>
          <cell r="I8" t="str">
            <v xml:space="preserve">RC#1076 - Mtce Programs                      </v>
          </cell>
        </row>
        <row r="9">
          <cell r="A9">
            <v>1079</v>
          </cell>
          <cell r="B9" t="str">
            <v xml:space="preserve">Work Control Programs              </v>
          </cell>
          <cell r="C9">
            <v>8.9946717802462643</v>
          </cell>
          <cell r="D9">
            <v>1311.1209999999999</v>
          </cell>
          <cell r="E9">
            <v>1367.2733000000001</v>
          </cell>
          <cell r="F9">
            <v>1428.4774199999997</v>
          </cell>
          <cell r="G9">
            <v>1488.2186900000002</v>
          </cell>
          <cell r="H9">
            <v>1547.9412699999998</v>
          </cell>
          <cell r="I9" t="str">
            <v xml:space="preserve">RC#1079 - Work Control Programs              </v>
          </cell>
        </row>
        <row r="10">
          <cell r="A10">
            <v>1120</v>
          </cell>
          <cell r="B10" t="str">
            <v xml:space="preserve">Emergency Preparedness             </v>
          </cell>
          <cell r="C10">
            <v>14.987720071182977</v>
          </cell>
          <cell r="D10">
            <v>2071.576</v>
          </cell>
          <cell r="E10">
            <v>2165.5725900000007</v>
          </cell>
          <cell r="F10">
            <v>1973.2448899999997</v>
          </cell>
          <cell r="G10">
            <v>2066.1434300000001</v>
          </cell>
          <cell r="H10">
            <v>2148.1221699999996</v>
          </cell>
          <cell r="I10" t="str">
            <v xml:space="preserve">RC#1120 - Emergency Preparedness             </v>
          </cell>
        </row>
        <row r="11">
          <cell r="A11">
            <v>1121</v>
          </cell>
          <cell r="B11" t="str">
            <v xml:space="preserve">Fire Protection Programs           </v>
          </cell>
          <cell r="C11">
            <v>8.9949624823709655</v>
          </cell>
          <cell r="D11">
            <v>1451.444</v>
          </cell>
          <cell r="E11">
            <v>1508.9494499999998</v>
          </cell>
          <cell r="F11">
            <v>1574.8517999999999</v>
          </cell>
          <cell r="G11">
            <v>1638.5780100000002</v>
          </cell>
          <cell r="H11">
            <v>1701.9668700000002</v>
          </cell>
          <cell r="I11" t="str">
            <v xml:space="preserve">RC#1121 - Fire Protection Programs           </v>
          </cell>
        </row>
        <row r="12">
          <cell r="A12">
            <v>1124</v>
          </cell>
          <cell r="B12" t="str">
            <v xml:space="preserve">Dir Nucl Prot Prgms&amp;Trng           </v>
          </cell>
          <cell r="C12">
            <v>2</v>
          </cell>
          <cell r="D12">
            <v>295.99700000000001</v>
          </cell>
          <cell r="E12">
            <v>306.32008999999994</v>
          </cell>
          <cell r="F12">
            <v>317.40602999999999</v>
          </cell>
          <cell r="G12">
            <v>327.65156000000007</v>
          </cell>
          <cell r="H12">
            <v>338.06381000000005</v>
          </cell>
          <cell r="I12" t="str">
            <v xml:space="preserve">RC#1124 - Dir Nucl Prot Prgms&amp;Trng           </v>
          </cell>
        </row>
        <row r="13">
          <cell r="A13">
            <v>1137</v>
          </cell>
          <cell r="B13" t="str">
            <v xml:space="preserve">RP Program Support                 </v>
          </cell>
          <cell r="C13">
            <v>11.495353169955738</v>
          </cell>
          <cell r="D13">
            <v>1596.529</v>
          </cell>
          <cell r="E13">
            <v>1663.5086599999997</v>
          </cell>
          <cell r="F13">
            <v>1738.9923499999993</v>
          </cell>
          <cell r="G13">
            <v>1812.2757900000001</v>
          </cell>
          <cell r="H13">
            <v>1885.7477100000003</v>
          </cell>
          <cell r="I13" t="str">
            <v xml:space="preserve">RC#1137 - RP Program Support                 </v>
          </cell>
        </row>
        <row r="14">
          <cell r="A14">
            <v>1138</v>
          </cell>
          <cell r="B14" t="str">
            <v xml:space="preserve">RP Field Support                   </v>
          </cell>
          <cell r="C14">
            <v>12.988012281498346</v>
          </cell>
          <cell r="D14">
            <v>1636.7209999999995</v>
          </cell>
          <cell r="E14">
            <v>1708.0070199999998</v>
          </cell>
          <cell r="F14">
            <v>1786.3005899999996</v>
          </cell>
          <cell r="G14">
            <v>1861.9513399999998</v>
          </cell>
          <cell r="H14">
            <v>1938.41572</v>
          </cell>
          <cell r="I14" t="str">
            <v xml:space="preserve">RC#1138 - RP Field Support                   </v>
          </cell>
        </row>
        <row r="15">
          <cell r="A15">
            <v>1139</v>
          </cell>
          <cell r="B15" t="str">
            <v xml:space="preserve">Dosimetry                          </v>
          </cell>
          <cell r="C15">
            <v>19.578649879835901</v>
          </cell>
          <cell r="D15">
            <v>2568.3124999999995</v>
          </cell>
          <cell r="E15">
            <v>2466.1143999999999</v>
          </cell>
          <cell r="F15">
            <v>2580.1223299999997</v>
          </cell>
          <cell r="G15">
            <v>2692.4991399999994</v>
          </cell>
          <cell r="H15">
            <v>2800.6176100000012</v>
          </cell>
          <cell r="I15" t="str">
            <v xml:space="preserve">RC#1139 - Dosimetry                          </v>
          </cell>
        </row>
        <row r="16">
          <cell r="A16">
            <v>1158</v>
          </cell>
          <cell r="B16" t="str">
            <v xml:space="preserve">RP Services                        </v>
          </cell>
          <cell r="C16">
            <v>11.986646556847521</v>
          </cell>
          <cell r="D16">
            <v>1677.1029999999994</v>
          </cell>
          <cell r="E16">
            <v>1747.1907400000005</v>
          </cell>
          <cell r="F16">
            <v>1824.9489699999997</v>
          </cell>
          <cell r="G16">
            <v>1900.2477200000001</v>
          </cell>
          <cell r="H16">
            <v>1975.8933199999999</v>
          </cell>
          <cell r="I16" t="str">
            <v xml:space="preserve">RC#1158 - RP Services                        </v>
          </cell>
        </row>
        <row r="17">
          <cell r="A17">
            <v>1902</v>
          </cell>
          <cell r="B17" t="str">
            <v xml:space="preserve">Dir Ops&amp;Mtce Prgrms&amp;Trng           </v>
          </cell>
          <cell r="C17">
            <v>2</v>
          </cell>
          <cell r="D17">
            <v>295.99599999999998</v>
          </cell>
          <cell r="E17">
            <v>306.32008999999994</v>
          </cell>
          <cell r="F17">
            <v>317.40602999999999</v>
          </cell>
          <cell r="G17">
            <v>327.65156000000007</v>
          </cell>
          <cell r="H17">
            <v>338.06381000000005</v>
          </cell>
          <cell r="I17" t="str">
            <v xml:space="preserve">RC#1902 - Dir Ops&amp;Mtce Prgrms&amp;Trng           </v>
          </cell>
        </row>
        <row r="18">
          <cell r="A18">
            <v>1903</v>
          </cell>
          <cell r="B18" t="str">
            <v xml:space="preserve">Training Programs                  </v>
          </cell>
          <cell r="C18">
            <v>2.9986746189529492</v>
          </cell>
          <cell r="D18">
            <v>507.36500000000001</v>
          </cell>
          <cell r="E18">
            <v>527.64534000000003</v>
          </cell>
          <cell r="F18">
            <v>550.04622000000018</v>
          </cell>
          <cell r="G18">
            <v>571.87915999999996</v>
          </cell>
          <cell r="H18">
            <v>593.74999000000003</v>
          </cell>
          <cell r="I18" t="str">
            <v xml:space="preserve">RC#1903 - Training Programs                  </v>
          </cell>
        </row>
        <row r="19">
          <cell r="A19">
            <v>1930</v>
          </cell>
          <cell r="B19" t="str">
            <v xml:space="preserve">Authorization Trng                 </v>
          </cell>
          <cell r="C19">
            <v>1</v>
          </cell>
          <cell r="D19">
            <v>217.59699999999995</v>
          </cell>
          <cell r="E19">
            <v>225.16498999999999</v>
          </cell>
          <cell r="F19">
            <v>233.15897999999999</v>
          </cell>
          <cell r="G19">
            <v>240.81819000000002</v>
          </cell>
          <cell r="H19">
            <v>248.33018999999996</v>
          </cell>
          <cell r="I19" t="str">
            <v xml:space="preserve">RC#1930 - Authorization Trng                 </v>
          </cell>
        </row>
        <row r="20">
          <cell r="A20">
            <v>1931</v>
          </cell>
          <cell r="B20" t="str">
            <v xml:space="preserve">TIMS/Rostering                     </v>
          </cell>
          <cell r="C20">
            <v>12.989917196912247</v>
          </cell>
          <cell r="D20">
            <v>1397.345</v>
          </cell>
          <cell r="E20">
            <v>1458.08941</v>
          </cell>
          <cell r="F20">
            <v>1525.2297799999994</v>
          </cell>
          <cell r="G20">
            <v>1590.50523</v>
          </cell>
          <cell r="H20">
            <v>1655.9451099999994</v>
          </cell>
          <cell r="I20" t="str">
            <v xml:space="preserve">RC#1931 - TIMS/Rostering                     </v>
          </cell>
        </row>
        <row r="21">
          <cell r="A21">
            <v>1941</v>
          </cell>
          <cell r="B21" t="str">
            <v xml:space="preserve">Pick A  Authorization Training     </v>
          </cell>
          <cell r="C21">
            <v>11.567052016890736</v>
          </cell>
          <cell r="D21">
            <v>2597.2210000000005</v>
          </cell>
          <cell r="E21">
            <v>2997.92875</v>
          </cell>
          <cell r="F21">
            <v>3127.6768199999997</v>
          </cell>
          <cell r="G21">
            <v>3204.5559800000005</v>
          </cell>
          <cell r="H21">
            <v>3231.8682000000003</v>
          </cell>
          <cell r="I21" t="str">
            <v xml:space="preserve">RC#1941 - Pick A  Authorization Training     </v>
          </cell>
        </row>
        <row r="22">
          <cell r="A22">
            <v>1942</v>
          </cell>
          <cell r="B22" t="str">
            <v xml:space="preserve">Pick B Authorization Trng          </v>
          </cell>
          <cell r="C22">
            <v>15.998839233503372</v>
          </cell>
          <cell r="D22">
            <v>3558.0019999999995</v>
          </cell>
          <cell r="E22">
            <v>3457.9755199999995</v>
          </cell>
          <cell r="F22">
            <v>3587.8445699999993</v>
          </cell>
          <cell r="G22">
            <v>3726.2123900000001</v>
          </cell>
          <cell r="H22">
            <v>3723.4392700000008</v>
          </cell>
          <cell r="I22" t="str">
            <v xml:space="preserve">RC#1942 - Pick B Authorization Trng          </v>
          </cell>
        </row>
        <row r="23">
          <cell r="A23">
            <v>1943</v>
          </cell>
          <cell r="B23" t="str">
            <v xml:space="preserve">Darl Authorization Training        </v>
          </cell>
          <cell r="C23">
            <v>21.998259187099659</v>
          </cell>
          <cell r="D23">
            <v>5309.8229999999985</v>
          </cell>
          <cell r="E23">
            <v>4949.176989999999</v>
          </cell>
          <cell r="F23">
            <v>5008.8140800000001</v>
          </cell>
          <cell r="G23">
            <v>4902.1788499999993</v>
          </cell>
          <cell r="H23">
            <v>5101.7828199999985</v>
          </cell>
          <cell r="I23" t="str">
            <v xml:space="preserve">RC#1943 - Darl Authorization Training        </v>
          </cell>
        </row>
        <row r="24">
          <cell r="A24">
            <v>1944</v>
          </cell>
          <cell r="B24" t="str">
            <v xml:space="preserve">Fundamentals Training              </v>
          </cell>
          <cell r="C24">
            <v>6.9966865473823736</v>
          </cell>
          <cell r="D24">
            <v>1089.271</v>
          </cell>
          <cell r="E24">
            <v>1132.6958300000001</v>
          </cell>
          <cell r="F24">
            <v>1182.6387799999998</v>
          </cell>
          <cell r="G24">
            <v>1231.4059000000002</v>
          </cell>
          <cell r="H24">
            <v>1246.8160700000001</v>
          </cell>
          <cell r="I24" t="str">
            <v xml:space="preserve">RC#1944 - Fundamentals Training              </v>
          </cell>
        </row>
        <row r="25">
          <cell r="A25">
            <v>1949</v>
          </cell>
          <cell r="B25" t="str">
            <v xml:space="preserve">Conventional Safety Trng           </v>
          </cell>
          <cell r="C25">
            <v>20.966036207546956</v>
          </cell>
          <cell r="D25">
            <v>3039.2040000000002</v>
          </cell>
          <cell r="E25">
            <v>2991.6537699999994</v>
          </cell>
          <cell r="F25">
            <v>3127.1287700000003</v>
          </cell>
          <cell r="G25">
            <v>3257.9999200000007</v>
          </cell>
          <cell r="H25">
            <v>3389.3603499999995</v>
          </cell>
          <cell r="I25" t="str">
            <v xml:space="preserve">RC#1949 - Conventional Safety Trng           </v>
          </cell>
        </row>
        <row r="26">
          <cell r="A26">
            <v>1950</v>
          </cell>
          <cell r="B26" t="str">
            <v xml:space="preserve">NLO Training                       </v>
          </cell>
          <cell r="C26">
            <v>26.989196158289783</v>
          </cell>
          <cell r="D26">
            <v>3857.3029999999999</v>
          </cell>
          <cell r="E26">
            <v>3580.7988499999992</v>
          </cell>
          <cell r="F26">
            <v>3893.7686599999988</v>
          </cell>
          <cell r="G26">
            <v>3732.7674100000004</v>
          </cell>
          <cell r="H26">
            <v>3885.736350000001</v>
          </cell>
          <cell r="I26" t="str">
            <v xml:space="preserve">RC#1950 - NLO Training                       </v>
          </cell>
        </row>
        <row r="27">
          <cell r="A27">
            <v>1951</v>
          </cell>
          <cell r="B27" t="str">
            <v xml:space="preserve">Fire Protection Training           </v>
          </cell>
          <cell r="C27">
            <v>9.9952389488207363</v>
          </cell>
          <cell r="D27">
            <v>1432.5889999999999</v>
          </cell>
          <cell r="E27">
            <v>1493.5952000000004</v>
          </cell>
          <cell r="F27">
            <v>1559.57864</v>
          </cell>
          <cell r="G27">
            <v>1623.6376999999998</v>
          </cell>
          <cell r="H27">
            <v>1687.6784800000005</v>
          </cell>
          <cell r="I27" t="str">
            <v xml:space="preserve">RC#1951 - Fire Protection Training           </v>
          </cell>
        </row>
        <row r="28">
          <cell r="A28">
            <v>1953</v>
          </cell>
          <cell r="B28" t="str">
            <v xml:space="preserve">Rad Protection Sfty Trng           </v>
          </cell>
          <cell r="C28">
            <v>17.971897872259731</v>
          </cell>
          <cell r="D28">
            <v>2626.9589999999998</v>
          </cell>
          <cell r="E28">
            <v>2764.84746</v>
          </cell>
          <cell r="F28">
            <v>3032.5536900000002</v>
          </cell>
          <cell r="G28">
            <v>3156.6346400000002</v>
          </cell>
          <cell r="H28">
            <v>3121.6874999999995</v>
          </cell>
          <cell r="I28" t="str">
            <v xml:space="preserve">RC#1953 - Rad Protection Sfty Trng           </v>
          </cell>
        </row>
        <row r="29">
          <cell r="A29">
            <v>1955</v>
          </cell>
          <cell r="B29" t="str">
            <v xml:space="preserve">Examinations                       </v>
          </cell>
          <cell r="C29">
            <v>11.506322505800464</v>
          </cell>
          <cell r="D29">
            <v>2642.98</v>
          </cell>
          <cell r="E29">
            <v>3011.5890399999994</v>
          </cell>
          <cell r="F29">
            <v>3144.2878899999992</v>
          </cell>
          <cell r="G29">
            <v>3274.0871200000001</v>
          </cell>
          <cell r="H29">
            <v>3316.4052200000006</v>
          </cell>
          <cell r="I29" t="str">
            <v xml:space="preserve">RC#1955 - Examinations                       </v>
          </cell>
        </row>
        <row r="30">
          <cell r="A30">
            <v>1958</v>
          </cell>
          <cell r="B30" t="str">
            <v xml:space="preserve">Leadership Trng                    </v>
          </cell>
          <cell r="C30">
            <v>9.9968841216268274</v>
          </cell>
          <cell r="D30">
            <v>1555.6820000000005</v>
          </cell>
          <cell r="E30">
            <v>1442.7285700000002</v>
          </cell>
          <cell r="F30">
            <v>1334.0658599999999</v>
          </cell>
          <cell r="G30">
            <v>1390.5916100000004</v>
          </cell>
          <cell r="H30">
            <v>1445.0067099999999</v>
          </cell>
          <cell r="I30" t="str">
            <v xml:space="preserve">RC#1958 - Leadership Trng                    </v>
          </cell>
        </row>
        <row r="31">
          <cell r="A31">
            <v>1960</v>
          </cell>
          <cell r="B31" t="str">
            <v xml:space="preserve">Dir Tech Prgrms &amp; Trng             </v>
          </cell>
          <cell r="C31">
            <v>2</v>
          </cell>
          <cell r="D31">
            <v>295.99700000000001</v>
          </cell>
          <cell r="E31">
            <v>306.32008999999994</v>
          </cell>
          <cell r="F31">
            <v>317.40602999999999</v>
          </cell>
          <cell r="G31">
            <v>327.65156000000007</v>
          </cell>
          <cell r="H31">
            <v>338.06381000000005</v>
          </cell>
          <cell r="I31" t="str">
            <v xml:space="preserve">RC#1960 - Dir Tech Prgrms &amp; Trng             </v>
          </cell>
        </row>
        <row r="32">
          <cell r="A32">
            <v>1961</v>
          </cell>
          <cell r="B32" t="str">
            <v xml:space="preserve">Eng Staffing &amp; Trng                </v>
          </cell>
          <cell r="C32">
            <v>37.864748410597244</v>
          </cell>
          <cell r="D32">
            <v>5162.628999999999</v>
          </cell>
          <cell r="E32">
            <v>5384.9253400000007</v>
          </cell>
          <cell r="F32">
            <v>5644.9726200000005</v>
          </cell>
          <cell r="G32">
            <v>5896.1456400000006</v>
          </cell>
          <cell r="H32">
            <v>6147.827580000001</v>
          </cell>
          <cell r="I32" t="str">
            <v xml:space="preserve">RC#1961 - Eng Staffing &amp; Trng                </v>
          </cell>
        </row>
        <row r="33">
          <cell r="A33">
            <v>1970</v>
          </cell>
          <cell r="B33" t="str">
            <v xml:space="preserve">Mgr Simulators                     </v>
          </cell>
          <cell r="C33">
            <v>1</v>
          </cell>
          <cell r="D33">
            <v>217.595</v>
          </cell>
          <cell r="E33">
            <v>225.16499000000002</v>
          </cell>
          <cell r="F33">
            <v>233.28716</v>
          </cell>
          <cell r="G33">
            <v>240.81819000000002</v>
          </cell>
          <cell r="H33">
            <v>248.46670999999998</v>
          </cell>
          <cell r="I33" t="str">
            <v xml:space="preserve">RC#1970 - Mgr Simulators                     </v>
          </cell>
        </row>
        <row r="34">
          <cell r="A34">
            <v>1971</v>
          </cell>
          <cell r="B34" t="str">
            <v xml:space="preserve">Desk Top Systems                   </v>
          </cell>
          <cell r="C34">
            <v>4.9967362924281984</v>
          </cell>
          <cell r="D34">
            <v>798.69049999999993</v>
          </cell>
          <cell r="E34">
            <v>829.07785000000013</v>
          </cell>
          <cell r="F34">
            <v>870.08949000000007</v>
          </cell>
          <cell r="G34">
            <v>909.86800000000017</v>
          </cell>
          <cell r="H34">
            <v>943.48980000000006</v>
          </cell>
          <cell r="I34" t="str">
            <v xml:space="preserve">RC#1971 - Desk Top Systems                   </v>
          </cell>
        </row>
        <row r="35">
          <cell r="A35">
            <v>1973</v>
          </cell>
          <cell r="B35" t="str">
            <v xml:space="preserve">Simulator Operations               </v>
          </cell>
          <cell r="C35">
            <v>10.490896231029112</v>
          </cell>
          <cell r="D35">
            <v>1488.3520000000003</v>
          </cell>
          <cell r="E35">
            <v>1549.9932900000001</v>
          </cell>
          <cell r="F35">
            <v>1621.0933300000002</v>
          </cell>
          <cell r="G35">
            <v>1691.5408600000001</v>
          </cell>
          <cell r="H35">
            <v>1757.3156300000001</v>
          </cell>
          <cell r="I35" t="str">
            <v xml:space="preserve">RC#1973 - Simulator Operations               </v>
          </cell>
        </row>
        <row r="36">
          <cell r="A36">
            <v>1974</v>
          </cell>
          <cell r="B36" t="str">
            <v xml:space="preserve">S/W Darlington                     </v>
          </cell>
          <cell r="C36">
            <v>6.9947780678851172</v>
          </cell>
          <cell r="D36">
            <v>984.99400000000003</v>
          </cell>
          <cell r="E36">
            <v>1026.6070300000001</v>
          </cell>
          <cell r="F36">
            <v>1075.60772</v>
          </cell>
          <cell r="G36">
            <v>1123.4132099999999</v>
          </cell>
          <cell r="H36">
            <v>1168.7599400000001</v>
          </cell>
          <cell r="I36" t="str">
            <v xml:space="preserve">RC#1974 - S/W Darlington                     </v>
          </cell>
        </row>
        <row r="37">
          <cell r="A37">
            <v>1975</v>
          </cell>
          <cell r="B37" t="str">
            <v xml:space="preserve">S/W Pickering                      </v>
          </cell>
          <cell r="C37">
            <v>7.4934725848563968</v>
          </cell>
          <cell r="D37">
            <v>1089.6240000000003</v>
          </cell>
          <cell r="E37">
            <v>1135.2865000000004</v>
          </cell>
          <cell r="F37">
            <v>1190.3241399999997</v>
          </cell>
          <cell r="G37">
            <v>1243.2423200000001</v>
          </cell>
          <cell r="H37">
            <v>1292.0247000000004</v>
          </cell>
          <cell r="I37" t="str">
            <v xml:space="preserve">RC#1975 - S/W Pickering                      </v>
          </cell>
        </row>
        <row r="38">
          <cell r="A38">
            <v>1976</v>
          </cell>
          <cell r="B38" t="str">
            <v xml:space="preserve">CBT/NGET                           </v>
          </cell>
          <cell r="C38">
            <v>5.995419099086595</v>
          </cell>
          <cell r="D38">
            <v>788.20900000000006</v>
          </cell>
          <cell r="E38">
            <v>823.30539999999996</v>
          </cell>
          <cell r="F38">
            <v>863.26508999999999</v>
          </cell>
          <cell r="G38">
            <v>902.00678000000005</v>
          </cell>
          <cell r="H38">
            <v>940.87082000000021</v>
          </cell>
          <cell r="I38" t="str">
            <v xml:space="preserve">RC#1976 - CBT/NGET                           </v>
          </cell>
        </row>
        <row r="39">
          <cell r="A39">
            <v>1981</v>
          </cell>
          <cell r="B39" t="str">
            <v xml:space="preserve">Control Mtce Trng                  </v>
          </cell>
          <cell r="C39">
            <v>20.965450041075677</v>
          </cell>
          <cell r="D39">
            <v>3007.4469999999997</v>
          </cell>
          <cell r="E39">
            <v>2996.3275499999995</v>
          </cell>
          <cell r="F39">
            <v>2834.2132100000008</v>
          </cell>
          <cell r="G39">
            <v>2951.8258800000003</v>
          </cell>
          <cell r="H39">
            <v>3070.2642899999992</v>
          </cell>
          <cell r="I39" t="str">
            <v xml:space="preserve">RC#1981 - Control Mtce Trng                  </v>
          </cell>
        </row>
        <row r="40">
          <cell r="A40">
            <v>1982</v>
          </cell>
          <cell r="B40" t="str">
            <v xml:space="preserve">Mechanical Mtce Trng               </v>
          </cell>
          <cell r="C40">
            <v>19.988882235752911</v>
          </cell>
          <cell r="D40">
            <v>2874.0079999999994</v>
          </cell>
          <cell r="E40">
            <v>2715.7292399999997</v>
          </cell>
          <cell r="F40">
            <v>2690.5670899999996</v>
          </cell>
          <cell r="G40">
            <v>2803.6815100000003</v>
          </cell>
          <cell r="H40">
            <v>2917.3376800000005</v>
          </cell>
          <cell r="I40" t="str">
            <v xml:space="preserve">RC#1982 - Mechanical Mtce Trng               </v>
          </cell>
        </row>
        <row r="41">
          <cell r="A41">
            <v>2136</v>
          </cell>
          <cell r="B41" t="str">
            <v xml:space="preserve">Governance                         </v>
          </cell>
          <cell r="C41">
            <v>4.9953336567488087</v>
          </cell>
          <cell r="D41">
            <v>548.81400000000019</v>
          </cell>
          <cell r="E41">
            <v>573.08738000000005</v>
          </cell>
          <cell r="F41">
            <v>600.23208999999997</v>
          </cell>
          <cell r="G41">
            <v>626.41593000000012</v>
          </cell>
          <cell r="H41">
            <v>653.29052999999999</v>
          </cell>
          <cell r="I41" t="str">
            <v xml:space="preserve">RC#2136 - Governance                         </v>
          </cell>
        </row>
        <row r="42">
          <cell r="A42">
            <v>3801</v>
          </cell>
          <cell r="B42" t="str">
            <v xml:space="preserve">Facility Services Darl             </v>
          </cell>
          <cell r="C42">
            <v>74.727039591376354</v>
          </cell>
          <cell r="D42">
            <v>8303.8399999999947</v>
          </cell>
          <cell r="E42">
            <v>8496.6079199999986</v>
          </cell>
          <cell r="F42">
            <v>8739.528119999999</v>
          </cell>
          <cell r="G42">
            <v>9097.5229000000036</v>
          </cell>
          <cell r="H42">
            <v>9457.2618299999976</v>
          </cell>
          <cell r="I42" t="str">
            <v xml:space="preserve">RC#3801 - Facility Services Darl             </v>
          </cell>
        </row>
        <row r="43">
          <cell r="A43">
            <v>3810</v>
          </cell>
          <cell r="B43" t="str">
            <v xml:space="preserve">Dir Nuclear Integration            </v>
          </cell>
          <cell r="C43">
            <v>2</v>
          </cell>
          <cell r="D43">
            <v>295.99599999999998</v>
          </cell>
          <cell r="E43">
            <v>639.70504999999991</v>
          </cell>
          <cell r="F43">
            <v>665.71487000000002</v>
          </cell>
          <cell r="G43">
            <v>680.95451000000003</v>
          </cell>
          <cell r="H43">
            <v>715.82448999999997</v>
          </cell>
          <cell r="I43" t="str">
            <v xml:space="preserve">RC#3810 - Dir Nuclear Integration            </v>
          </cell>
        </row>
        <row r="44">
          <cell r="A44">
            <v>3820</v>
          </cell>
          <cell r="B44" t="str">
            <v xml:space="preserve">Records/Controlled Docs            </v>
          </cell>
          <cell r="C44">
            <v>133.49601851304422</v>
          </cell>
          <cell r="D44">
            <v>12337.114900000006</v>
          </cell>
          <cell r="E44">
            <v>12483.487120000007</v>
          </cell>
          <cell r="F44">
            <v>12955.806929999999</v>
          </cell>
          <cell r="G44">
            <v>13443.938249999996</v>
          </cell>
          <cell r="H44">
            <v>13993.165349999988</v>
          </cell>
          <cell r="I44" t="str">
            <v xml:space="preserve">RC#3820 - Records/Controlled Docs            </v>
          </cell>
        </row>
        <row r="45">
          <cell r="A45">
            <v>3833</v>
          </cell>
          <cell r="B45" t="str">
            <v xml:space="preserve">Environment Spprt &amp; Serv           </v>
          </cell>
          <cell r="C45">
            <v>10.012137212857413</v>
          </cell>
          <cell r="D45">
            <v>1358.6940000000002</v>
          </cell>
          <cell r="E45">
            <v>1282.0497700000003</v>
          </cell>
          <cell r="F45">
            <v>1329.1806699999997</v>
          </cell>
          <cell r="G45">
            <v>1387.2960600000006</v>
          </cell>
          <cell r="H45">
            <v>1444.0068400000002</v>
          </cell>
          <cell r="I45" t="str">
            <v xml:space="preserve">RC#3833 - Environment Spprt &amp; Serv           </v>
          </cell>
        </row>
        <row r="46">
          <cell r="A46">
            <v>3834</v>
          </cell>
          <cell r="B46" t="str">
            <v xml:space="preserve">Environment Program                </v>
          </cell>
          <cell r="C46">
            <v>6.9941549837032673</v>
          </cell>
          <cell r="D46">
            <v>1042.2139999999999</v>
          </cell>
          <cell r="E46">
            <v>1086.4325999999999</v>
          </cell>
          <cell r="F46">
            <v>1136.2050299999999</v>
          </cell>
          <cell r="G46">
            <v>1184.2256099999997</v>
          </cell>
          <cell r="H46">
            <v>1232.62436</v>
          </cell>
          <cell r="I46" t="str">
            <v xml:space="preserve">RC#3834 - Environment Program                </v>
          </cell>
        </row>
        <row r="47">
          <cell r="A47">
            <v>3842</v>
          </cell>
          <cell r="B47" t="str">
            <v xml:space="preserve">Planning &amp; Programs                </v>
          </cell>
          <cell r="D47">
            <v>30.298000000000002</v>
          </cell>
          <cell r="E47">
            <v>30.92736</v>
          </cell>
          <cell r="F47">
            <v>31.350280000000001</v>
          </cell>
          <cell r="G47">
            <v>31.7119</v>
          </cell>
          <cell r="H47">
            <v>32.033160000000002</v>
          </cell>
          <cell r="I47" t="str">
            <v xml:space="preserve">RC#3842 - Planning &amp; Programs                </v>
          </cell>
        </row>
        <row r="48">
          <cell r="A48">
            <v>3870</v>
          </cell>
          <cell r="B48" t="str">
            <v xml:space="preserve">Admin Process/Proj Spprt           </v>
          </cell>
          <cell r="C48">
            <v>175.45815711953253</v>
          </cell>
          <cell r="D48">
            <v>16441.263930000008</v>
          </cell>
          <cell r="E48">
            <v>16727.126669999994</v>
          </cell>
          <cell r="F48">
            <v>17495.926200000005</v>
          </cell>
          <cell r="G48">
            <v>18239.75951</v>
          </cell>
          <cell r="H48">
            <v>18959.078460000012</v>
          </cell>
          <cell r="I48" t="str">
            <v xml:space="preserve">RC#3870 - Admin Process/Proj Spprt           </v>
          </cell>
        </row>
        <row r="49">
          <cell r="A49">
            <v>3873</v>
          </cell>
          <cell r="B49" t="str">
            <v xml:space="preserve">Facility Services Pick             </v>
          </cell>
          <cell r="C49">
            <v>82.411503243674275</v>
          </cell>
          <cell r="D49">
            <v>9027.5069999999996</v>
          </cell>
          <cell r="E49">
            <v>9220.17094</v>
          </cell>
          <cell r="F49">
            <v>9491.9283299999988</v>
          </cell>
          <cell r="G49">
            <v>9739.8404200000041</v>
          </cell>
          <cell r="H49">
            <v>10126.34348</v>
          </cell>
          <cell r="I49" t="str">
            <v xml:space="preserve">RC#3873 - Facility Services Pick             </v>
          </cell>
        </row>
        <row r="50">
          <cell r="A50">
            <v>3874</v>
          </cell>
          <cell r="B50" t="str">
            <v xml:space="preserve">NEF Mgr Facilities Mgt             </v>
          </cell>
          <cell r="C50">
            <v>25.977077879209038</v>
          </cell>
          <cell r="D50">
            <v>2732.6719999999982</v>
          </cell>
          <cell r="E50">
            <v>2853.00542</v>
          </cell>
          <cell r="F50">
            <v>2982.6960799999997</v>
          </cell>
          <cell r="G50">
            <v>3107.2416399999993</v>
          </cell>
          <cell r="H50">
            <v>3232.237599999999</v>
          </cell>
          <cell r="I50" t="str">
            <v xml:space="preserve">RC#3874 - NEF Mgr Facilities Mgt             </v>
          </cell>
        </row>
        <row r="51">
          <cell r="A51">
            <v>3890</v>
          </cell>
          <cell r="B51" t="str">
            <v xml:space="preserve">NEF Project Eng &amp; Spprt            </v>
          </cell>
          <cell r="C51">
            <v>16.047606087330831</v>
          </cell>
          <cell r="D51">
            <v>2425.5300000000002</v>
          </cell>
          <cell r="E51">
            <v>2526.4280999999996</v>
          </cell>
          <cell r="F51">
            <v>2506.8758799999991</v>
          </cell>
          <cell r="G51">
            <v>2619.5534999999991</v>
          </cell>
          <cell r="H51">
            <v>2724.2217700000001</v>
          </cell>
          <cell r="I51" t="str">
            <v xml:space="preserve">RC#3890 - NEF Project Eng &amp; Spprt            </v>
          </cell>
        </row>
      </sheetData>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Summary"/>
      <sheetName val="Dcm - ONFA"/>
      <sheetName val="OEFC CIL"/>
      <sheetName val="UF"/>
      <sheetName val="UFF"/>
      <sheetName val="&lt;=2002 Expenditures"/>
      <sheetName val="Expenditures"/>
      <sheetName val="Ont CPI"/>
    </sheetNames>
    <sheetDataSet>
      <sheetData sheetId="0">
        <row r="1">
          <cell r="B1">
            <v>37826</v>
          </cell>
        </row>
      </sheetData>
      <sheetData sheetId="1"/>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ummary"/>
      <sheetName val="Scale factors"/>
      <sheetName val="Transfer"/>
      <sheetName val="CC CF Subtotals"/>
      <sheetName val="Labour"/>
      <sheetName val="Material"/>
      <sheetName val="Other"/>
      <sheetName val="Contgncy"/>
      <sheetName val="list"/>
      <sheetName val="WBS"/>
      <sheetName val="WBS-2"/>
      <sheetName val="15 SE"/>
      <sheetName val="20 RPS"/>
      <sheetName val="25 SA"/>
      <sheetName val="30 LA"/>
      <sheetName val="35 PA"/>
      <sheetName val="40FDC"/>
      <sheetName val="45 FO"/>
      <sheetName val="55 EA&amp;M"/>
      <sheetName val="60 FDC"/>
      <sheetName val="90 PM"/>
      <sheetName val="15.01.01"/>
      <sheetName val="15.01.02"/>
      <sheetName val="15.02.01"/>
      <sheetName val="15.02.02"/>
      <sheetName val="15.02.03"/>
      <sheetName val="15.02.04"/>
      <sheetName val="15.02.05"/>
      <sheetName val="15.02.06"/>
      <sheetName val="15.02.07"/>
      <sheetName val="15.02.08"/>
      <sheetName val="15.02.09"/>
      <sheetName val="15.02.10"/>
      <sheetName val="15.03.01"/>
      <sheetName val="15.03.02"/>
      <sheetName val="20.01.01"/>
      <sheetName val="20.01.02"/>
      <sheetName val="20.01.03"/>
      <sheetName val="20.01.04"/>
      <sheetName val="20.01.05"/>
      <sheetName val="20.01.06"/>
      <sheetName val="20.01.07"/>
      <sheetName val="20.02.01"/>
      <sheetName val="20.02.02"/>
      <sheetName val="20.02.03"/>
      <sheetName val="20.02.04"/>
      <sheetName val="20.02.05"/>
      <sheetName val="25.01"/>
      <sheetName val="25.02.01"/>
      <sheetName val="25.02.02"/>
      <sheetName val="25.02.03"/>
      <sheetName val="25.03.01"/>
      <sheetName val="25.03.02"/>
      <sheetName val="25.03.03"/>
      <sheetName val="25.04"/>
      <sheetName val="25.05"/>
      <sheetName val="25.06"/>
      <sheetName val="30.01"/>
      <sheetName val="30.02"/>
      <sheetName val="30.03.01"/>
      <sheetName val="30.03.02"/>
      <sheetName val="30.03.03"/>
      <sheetName val="30.04"/>
      <sheetName val="30.05"/>
      <sheetName val="35.01"/>
      <sheetName val="40.01.01"/>
      <sheetName val="40.01.02"/>
      <sheetName val="40.01.03"/>
      <sheetName val="40.01.04"/>
      <sheetName val="40.01.05"/>
      <sheetName val="40.01.06"/>
      <sheetName val="40.01.07"/>
      <sheetName val="40.01.08"/>
      <sheetName val="40.01.09"/>
      <sheetName val="40.01.10"/>
      <sheetName val="40.02.01.01"/>
      <sheetName val="40.02.01.02"/>
      <sheetName val="40.02.01.03"/>
      <sheetName val="40.02.01.04.01"/>
      <sheetName val="40.02.01.04.02"/>
      <sheetName val="40.02.01.04.03"/>
      <sheetName val="40.02.01.04.04"/>
      <sheetName val="40.02.01.04.05"/>
      <sheetName val="40.02.01.04.06"/>
      <sheetName val="40.02.02.01"/>
      <sheetName val="40.02.02.02"/>
      <sheetName val="40.02.02.03"/>
      <sheetName val="40.02.02.04"/>
      <sheetName val="40.02.02.05"/>
      <sheetName val="40.02.02.06"/>
      <sheetName val="40.02.02.07"/>
      <sheetName val="40.02.02.08"/>
      <sheetName val="40.02.02.09"/>
      <sheetName val="40.02.02.10"/>
      <sheetName val="40.02.02.11"/>
      <sheetName val="40.02.02.12"/>
      <sheetName val="40.02.02.13"/>
      <sheetName val="40.02.02.14"/>
      <sheetName val="40.02.02.15"/>
      <sheetName val="40.02.02.16"/>
      <sheetName val="40.02.02.17"/>
      <sheetName val="40.02.03"/>
      <sheetName val="45.01.01"/>
      <sheetName val="45.01.02"/>
      <sheetName val="45.02.01.01"/>
      <sheetName val="45.02.01.02"/>
      <sheetName val="45.02.01.03"/>
      <sheetName val="45.02.01.04"/>
      <sheetName val="45.02.01.05"/>
      <sheetName val="45.02.01.06"/>
      <sheetName val="45.02.01.07"/>
      <sheetName val="45.02.02.01"/>
      <sheetName val="45.02.02.02"/>
      <sheetName val="45.02.02.03"/>
      <sheetName val="45.02.02.04"/>
      <sheetName val="45.02.02.05"/>
      <sheetName val="45.02.02.06"/>
      <sheetName val="45.02.02.07"/>
      <sheetName val="45.02.02.08"/>
      <sheetName val="45.02.02.09"/>
      <sheetName val="45.02.03.01"/>
      <sheetName val="45.02.03.02"/>
      <sheetName val="45.03.01"/>
      <sheetName val="45.03.02"/>
      <sheetName val="55.01.01"/>
      <sheetName val="55.01.02"/>
      <sheetName val="55.01.03"/>
      <sheetName val="55.02"/>
      <sheetName val="55.03"/>
      <sheetName val="55.04"/>
      <sheetName val="55.05"/>
      <sheetName val="60.01."/>
      <sheetName val="60.02.01"/>
      <sheetName val="60.02.02"/>
      <sheetName val="60.02.03"/>
      <sheetName val="60.03.01"/>
      <sheetName val="60.03.02"/>
      <sheetName val="60.04"/>
      <sheetName val="60.05.01"/>
      <sheetName val="60.05.02"/>
      <sheetName val="60.05.03"/>
      <sheetName val="90.01"/>
      <sheetName val="90.02"/>
      <sheetName val="90.03"/>
      <sheetName val="spare1"/>
      <sheetName val="WEDS"/>
      <sheetName val="OPG Rates"/>
      <sheetName val="Purchase rates"/>
      <sheetName val="Waste Level"/>
      <sheetName val="W Level Pie"/>
      <sheetName val="Category Pie"/>
      <sheetName val="Phases Pie"/>
      <sheetName val="Phases $"/>
      <sheetName val="Phases"/>
      <sheetName val="Cashflow Summary"/>
      <sheetName val="Cumulative"/>
      <sheetName val="Cashflow - Cost Categories"/>
      <sheetName val="Mining Sum"/>
      <sheetName val="EPSCA "/>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sheetData sheetId="153"/>
      <sheetData sheetId="154" refreshError="1"/>
      <sheetData sheetId="155" refreshError="1"/>
      <sheetData sheetId="156" refreshError="1"/>
      <sheetData sheetId="157"/>
      <sheetData sheetId="158"/>
      <sheetData sheetId="159">
        <row r="78">
          <cell r="E78">
            <v>6.25E-2</v>
          </cell>
        </row>
        <row r="79">
          <cell r="E79">
            <v>0.16</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2013"/>
      <sheetName val="Summary All Years"/>
      <sheetName val="2012"/>
      <sheetName val="2013 "/>
      <sheetName val="2014"/>
      <sheetName val="2011 Balance Sheet"/>
      <sheetName val="Raw Data from Model"/>
      <sheetName val="Rel_Proj"/>
      <sheetName val="Rel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NBV"/>
      <sheetName val="FOS1 Bus Areas Continuity 2003"/>
    </sheetNames>
    <sheetDataSet>
      <sheetData sheetId="0"/>
      <sheetData sheetId="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REC_Check"/>
      <sheetName val="REC"/>
      <sheetName val="ZN_PBC"/>
      <sheetName val="IMO_Prelim_Invoice"/>
      <sheetName val="IMO_Final_Invoice"/>
      <sheetName val="2013"/>
    </sheetNames>
    <sheetDataSet>
      <sheetData sheetId="0" refreshError="1"/>
      <sheetData sheetId="1" refreshError="1"/>
      <sheetData sheetId="2" refreshError="1"/>
      <sheetData sheetId="3" refreshError="1"/>
      <sheetData sheetId="4" refreshError="1">
        <row r="3">
          <cell r="A3">
            <v>-24</v>
          </cell>
          <cell r="B3" t="str">
            <v>Split of 100/101: Type BCQS for CC101</v>
          </cell>
          <cell r="C3">
            <v>-5129494.3499999996</v>
          </cell>
          <cell r="E3">
            <v>-5129494.3499999996</v>
          </cell>
          <cell r="G3">
            <v>-2804000</v>
          </cell>
          <cell r="H3">
            <v>-2325494.35</v>
          </cell>
        </row>
        <row r="4">
          <cell r="A4">
            <v>-21</v>
          </cell>
          <cell r="B4" t="str">
            <v>Split of 100/101: Type AQEW for CC101</v>
          </cell>
          <cell r="C4">
            <v>-4557835.6100000003</v>
          </cell>
          <cell r="E4">
            <v>-4557835.6100000003</v>
          </cell>
          <cell r="G4">
            <v>-24440</v>
          </cell>
          <cell r="H4">
            <v>-0.36</v>
          </cell>
        </row>
        <row r="5">
          <cell r="A5">
            <v>-20</v>
          </cell>
          <cell r="B5" t="str">
            <v>Split of 100/101: Type AQEI for CC101</v>
          </cell>
          <cell r="C5">
            <v>514351.11</v>
          </cell>
          <cell r="E5">
            <v>514351.11</v>
          </cell>
          <cell r="G5">
            <v>0</v>
          </cell>
          <cell r="H5">
            <v>0</v>
          </cell>
        </row>
        <row r="6">
          <cell r="A6">
            <v>-16</v>
          </cell>
          <cell r="B6" t="str">
            <v>Split of 100/101: Type NONE for CC100</v>
          </cell>
          <cell r="C6">
            <v>0</v>
          </cell>
          <cell r="E6">
            <v>0</v>
          </cell>
        </row>
        <row r="7">
          <cell r="A7">
            <v>-14</v>
          </cell>
          <cell r="B7" t="str">
            <v>Split of 100/101: Type BCQS for CC100</v>
          </cell>
          <cell r="C7">
            <v>0</v>
          </cell>
          <cell r="E7">
            <v>0</v>
          </cell>
        </row>
        <row r="8">
          <cell r="A8">
            <v>-13</v>
          </cell>
          <cell r="B8" t="str">
            <v>Split of 100/101: Type SQEW for CC100</v>
          </cell>
          <cell r="C8">
            <v>-5725003.2800000003</v>
          </cell>
          <cell r="E8">
            <v>-5725003.2800000003</v>
          </cell>
          <cell r="G8">
            <v>0</v>
          </cell>
          <cell r="H8">
            <v>-5725003.2800000003</v>
          </cell>
        </row>
        <row r="9">
          <cell r="A9">
            <v>-12</v>
          </cell>
          <cell r="B9" t="str">
            <v>Split of 100/101: Type SQEI for CC100</v>
          </cell>
          <cell r="C9">
            <v>2564562.71</v>
          </cell>
          <cell r="E9">
            <v>2564562.71</v>
          </cell>
          <cell r="H9">
            <v>2564562.71</v>
          </cell>
        </row>
        <row r="10">
          <cell r="A10">
            <v>-11</v>
          </cell>
          <cell r="B10" t="str">
            <v>Split of 100/101: Type AQEW for CC100</v>
          </cell>
          <cell r="C10">
            <v>-2574534.31</v>
          </cell>
          <cell r="E10">
            <v>-2574534.31</v>
          </cell>
        </row>
        <row r="11">
          <cell r="A11">
            <v>-10</v>
          </cell>
          <cell r="B11" t="str">
            <v>Split of 100/101: Type AQEI for CC100</v>
          </cell>
          <cell r="C11">
            <v>521761242.25</v>
          </cell>
          <cell r="E11">
            <v>521761242.25</v>
          </cell>
          <cell r="G11">
            <v>1.0221109599815958</v>
          </cell>
          <cell r="H11">
            <v>0</v>
          </cell>
        </row>
        <row r="12">
          <cell r="A12">
            <v>102</v>
          </cell>
          <cell r="B12" t="str">
            <v>TR Clearing Account Credit</v>
          </cell>
          <cell r="C12">
            <v>0</v>
          </cell>
          <cell r="E12">
            <v>0</v>
          </cell>
          <cell r="G12">
            <v>0</v>
          </cell>
          <cell r="H12">
            <v>0</v>
          </cell>
        </row>
        <row r="13">
          <cell r="A13">
            <v>104</v>
          </cell>
          <cell r="B13" t="str">
            <v>Transmission Rights Settlement Credit</v>
          </cell>
          <cell r="C13">
            <v>202798.7</v>
          </cell>
          <cell r="E13">
            <v>202798.7</v>
          </cell>
          <cell r="H13">
            <v>202798.7</v>
          </cell>
        </row>
        <row r="14">
          <cell r="A14">
            <v>105</v>
          </cell>
          <cell r="B14" t="str">
            <v>Constrained Management Settlement Credit for Energy</v>
          </cell>
          <cell r="C14">
            <v>5321160.96</v>
          </cell>
          <cell r="E14">
            <v>5321160.96</v>
          </cell>
          <cell r="G14">
            <v>-2.3886599571670879E-2</v>
          </cell>
          <cell r="H14">
            <v>207062.52</v>
          </cell>
        </row>
        <row r="15">
          <cell r="A15">
            <v>106</v>
          </cell>
          <cell r="B15" t="str">
            <v>Congestion Management Settlement Credit for 10 Minute Spinning Reserve</v>
          </cell>
          <cell r="C15">
            <v>177364.93</v>
          </cell>
          <cell r="E15">
            <v>177364.93</v>
          </cell>
        </row>
        <row r="16">
          <cell r="A16">
            <v>107</v>
          </cell>
          <cell r="B16" t="str">
            <v>Congestion Management Settlement Credit for 10 Minute Non-spinning Reserve</v>
          </cell>
          <cell r="C16">
            <v>91771.29</v>
          </cell>
          <cell r="E16">
            <v>91771.29</v>
          </cell>
          <cell r="G16">
            <v>0</v>
          </cell>
          <cell r="H16">
            <v>0</v>
          </cell>
        </row>
        <row r="17">
          <cell r="A17">
            <v>108</v>
          </cell>
          <cell r="B17" t="str">
            <v>Congestion Management Settlement Credit for 30 Minute Operating Reserve</v>
          </cell>
          <cell r="C17">
            <v>92022.27</v>
          </cell>
          <cell r="E17">
            <v>92022.27</v>
          </cell>
          <cell r="G17">
            <v>0</v>
          </cell>
          <cell r="H17">
            <v>0</v>
          </cell>
        </row>
        <row r="18">
          <cell r="A18">
            <v>113</v>
          </cell>
          <cell r="B18" t="str">
            <v>Additional Compensation for Administrative Pricing Cre</v>
          </cell>
          <cell r="C18">
            <v>0</v>
          </cell>
          <cell r="E18">
            <v>0</v>
          </cell>
        </row>
        <row r="19">
          <cell r="A19">
            <v>114</v>
          </cell>
          <cell r="B19" t="str">
            <v>Outage Cancellation/Deferral Settlement Credit</v>
          </cell>
          <cell r="C19">
            <v>0</v>
          </cell>
          <cell r="E19">
            <v>0</v>
          </cell>
        </row>
        <row r="20">
          <cell r="A20">
            <v>118</v>
          </cell>
          <cell r="B20" t="str">
            <v xml:space="preserve"> Emergency Energy Acquisition Rebate</v>
          </cell>
          <cell r="C20">
            <v>0</v>
          </cell>
          <cell r="E20">
            <v>0</v>
          </cell>
          <cell r="G20">
            <v>0</v>
          </cell>
          <cell r="H20">
            <v>0</v>
          </cell>
        </row>
        <row r="21">
          <cell r="A21">
            <v>119</v>
          </cell>
          <cell r="B21" t="str">
            <v>Station Service Reimbursement Credit</v>
          </cell>
          <cell r="C21">
            <v>335690.03</v>
          </cell>
          <cell r="E21">
            <v>335690.03</v>
          </cell>
        </row>
        <row r="22">
          <cell r="A22">
            <v>120</v>
          </cell>
          <cell r="B22" t="str">
            <v>Local market Power Debit</v>
          </cell>
          <cell r="C22">
            <v>-7864.85</v>
          </cell>
          <cell r="E22">
            <v>-7864.85</v>
          </cell>
          <cell r="G22">
            <v>0</v>
          </cell>
          <cell r="H22">
            <v>0</v>
          </cell>
        </row>
        <row r="23">
          <cell r="A23">
            <v>130</v>
          </cell>
          <cell r="B23" t="str">
            <v>Intertie Offer Guarantee</v>
          </cell>
          <cell r="C23">
            <v>31467.18</v>
          </cell>
          <cell r="E23">
            <v>31467.18</v>
          </cell>
          <cell r="H23">
            <v>31467.18</v>
          </cell>
        </row>
        <row r="24">
          <cell r="A24">
            <v>133</v>
          </cell>
          <cell r="B24" t="str">
            <v>Generation Cost Guarantee Payment</v>
          </cell>
          <cell r="C24">
            <v>0</v>
          </cell>
          <cell r="E24">
            <v>0</v>
          </cell>
        </row>
        <row r="25">
          <cell r="A25">
            <v>135</v>
          </cell>
          <cell r="B25" t="str">
            <v>Real-Time Import Failure Charge</v>
          </cell>
          <cell r="C25">
            <v>-377.42</v>
          </cell>
          <cell r="E25">
            <v>-377.42</v>
          </cell>
          <cell r="H25">
            <v>-377.42</v>
          </cell>
        </row>
        <row r="26">
          <cell r="A26">
            <v>136</v>
          </cell>
          <cell r="B26" t="str">
            <v>Real-Time Export Failure Charge</v>
          </cell>
          <cell r="C26">
            <v>-20452.080000000002</v>
          </cell>
          <cell r="E26">
            <v>-20452.080000000002</v>
          </cell>
          <cell r="H26">
            <v>-20452.080000000002</v>
          </cell>
        </row>
        <row r="27">
          <cell r="A27">
            <v>144</v>
          </cell>
          <cell r="B27" t="str">
            <v>Regulated Nuclear Generation Adjustment Amount</v>
          </cell>
          <cell r="C27">
            <v>-6249225.96</v>
          </cell>
          <cell r="E27">
            <v>-6249225.96</v>
          </cell>
          <cell r="G27">
            <v>0</v>
          </cell>
          <cell r="H27">
            <v>0</v>
          </cell>
        </row>
        <row r="28">
          <cell r="A28">
            <v>145</v>
          </cell>
          <cell r="B28" t="str">
            <v>Regulated Hydroelectric generation Adjustment Amount</v>
          </cell>
          <cell r="C28">
            <v>-25094677.900000002</v>
          </cell>
          <cell r="E28">
            <v>-25094677.900000002</v>
          </cell>
          <cell r="G28">
            <v>1.6215973230345584E-2</v>
          </cell>
          <cell r="H28">
            <v>0</v>
          </cell>
        </row>
        <row r="29">
          <cell r="A29">
            <v>146</v>
          </cell>
          <cell r="B29" t="str">
            <v>Global Adjustment Settlement Amount</v>
          </cell>
          <cell r="C29">
            <v>-161059.35</v>
          </cell>
          <cell r="E29">
            <v>-161059.35</v>
          </cell>
          <cell r="G29">
            <v>-541.8018511430713</v>
          </cell>
          <cell r="H29">
            <v>0</v>
          </cell>
        </row>
        <row r="30">
          <cell r="A30">
            <v>150</v>
          </cell>
          <cell r="B30" t="str">
            <v>Net Energy Market Settlement Uplift</v>
          </cell>
          <cell r="C30">
            <v>-289305.57</v>
          </cell>
          <cell r="E30">
            <v>-289305.57</v>
          </cell>
          <cell r="G30">
            <v>-596.34539493315413</v>
          </cell>
          <cell r="H30">
            <v>-119250.34</v>
          </cell>
        </row>
        <row r="31">
          <cell r="A31">
            <v>155</v>
          </cell>
          <cell r="B31" t="str">
            <v>Constrained Management Settlement Uplift</v>
          </cell>
          <cell r="C31">
            <v>-174813.23</v>
          </cell>
          <cell r="E31">
            <v>-174813.23</v>
          </cell>
          <cell r="G31">
            <v>-359.59066056209195</v>
          </cell>
          <cell r="H31">
            <v>-72567.009999999995</v>
          </cell>
        </row>
        <row r="32">
          <cell r="A32">
            <v>163</v>
          </cell>
          <cell r="B32" t="str">
            <v>Additional Compensation for Administrative Pricing Debit</v>
          </cell>
          <cell r="C32">
            <v>0</v>
          </cell>
          <cell r="E32">
            <v>0</v>
          </cell>
          <cell r="G32">
            <v>0</v>
          </cell>
          <cell r="H32">
            <v>0</v>
          </cell>
        </row>
        <row r="33">
          <cell r="A33">
            <v>164</v>
          </cell>
          <cell r="B33" t="str">
            <v>Outage Cancellation/Deferral Debit</v>
          </cell>
          <cell r="C33">
            <v>0</v>
          </cell>
          <cell r="E33">
            <v>0</v>
          </cell>
          <cell r="G33">
            <v>0</v>
          </cell>
          <cell r="H33">
            <v>0</v>
          </cell>
        </row>
        <row r="34">
          <cell r="A34">
            <v>165</v>
          </cell>
          <cell r="B34" t="str">
            <v>Unrecoverable Testing Costs Debit</v>
          </cell>
          <cell r="C34">
            <v>0</v>
          </cell>
          <cell r="E34">
            <v>0</v>
          </cell>
          <cell r="G34">
            <v>0</v>
          </cell>
          <cell r="H34">
            <v>0</v>
          </cell>
        </row>
        <row r="35">
          <cell r="A35">
            <v>166</v>
          </cell>
          <cell r="B35" t="str">
            <v>Tieline Realiability Maintenance Debit</v>
          </cell>
          <cell r="C35">
            <v>0</v>
          </cell>
          <cell r="E35">
            <v>0</v>
          </cell>
          <cell r="G35">
            <v>0</v>
          </cell>
          <cell r="H35">
            <v>0</v>
          </cell>
        </row>
        <row r="36">
          <cell r="A36">
            <v>167</v>
          </cell>
          <cell r="B36" t="str">
            <v>Emergency Energy Acquisition Debit</v>
          </cell>
          <cell r="C36">
            <v>-6455.06</v>
          </cell>
          <cell r="E36">
            <v>-6455.06</v>
          </cell>
          <cell r="G36">
            <v>-10</v>
          </cell>
          <cell r="H36">
            <v>-3123.25</v>
          </cell>
        </row>
        <row r="37">
          <cell r="A37">
            <v>168</v>
          </cell>
          <cell r="B37" t="str">
            <v>TR Market Shortfall Debit</v>
          </cell>
          <cell r="C37">
            <v>0</v>
          </cell>
          <cell r="E37">
            <v>0</v>
          </cell>
          <cell r="G37">
            <v>0</v>
          </cell>
          <cell r="H37">
            <v>0</v>
          </cell>
        </row>
        <row r="38">
          <cell r="A38">
            <v>169</v>
          </cell>
          <cell r="B38" t="str">
            <v>Station Service Reimbursement Debit</v>
          </cell>
          <cell r="C38">
            <v>-8790.5</v>
          </cell>
          <cell r="E38">
            <v>-8790.5</v>
          </cell>
          <cell r="G38">
            <v>-14</v>
          </cell>
          <cell r="H38">
            <v>-4253.22</v>
          </cell>
        </row>
        <row r="39">
          <cell r="A39">
            <v>170</v>
          </cell>
          <cell r="B39" t="str">
            <v>Local Market Power Rebate</v>
          </cell>
          <cell r="C39">
            <v>3540.89</v>
          </cell>
          <cell r="E39">
            <v>3540.89</v>
          </cell>
          <cell r="G39">
            <v>6</v>
          </cell>
          <cell r="H39">
            <v>1713.05</v>
          </cell>
        </row>
        <row r="40">
          <cell r="A40">
            <v>182</v>
          </cell>
          <cell r="B40" t="str">
            <v>Hour-ahead dispatchable load offer guarantee debit</v>
          </cell>
          <cell r="C40">
            <v>0</v>
          </cell>
          <cell r="E40">
            <v>0</v>
          </cell>
          <cell r="G40">
            <v>0</v>
          </cell>
          <cell r="H40">
            <v>0</v>
          </cell>
        </row>
        <row r="41">
          <cell r="A41">
            <v>183</v>
          </cell>
          <cell r="B41" t="str">
            <v>Generation Cost Guarantee Debit</v>
          </cell>
          <cell r="C41">
            <v>-43809.86</v>
          </cell>
          <cell r="E41">
            <v>-43809.86</v>
          </cell>
          <cell r="G41">
            <v>-69.002153158271256</v>
          </cell>
          <cell r="H41">
            <v>-21196.2</v>
          </cell>
        </row>
        <row r="42">
          <cell r="A42">
            <v>184</v>
          </cell>
          <cell r="B42" t="str">
            <v>Demand Response Debit</v>
          </cell>
          <cell r="C42">
            <v>-0.04</v>
          </cell>
          <cell r="E42">
            <v>-0.04</v>
          </cell>
          <cell r="G42">
            <v>-6.7286195976537698E-5</v>
          </cell>
          <cell r="H42">
            <v>-0.02</v>
          </cell>
        </row>
        <row r="43">
          <cell r="A43">
            <v>186</v>
          </cell>
          <cell r="B43" t="str">
            <v>Intertie Failure Charge Rebate</v>
          </cell>
          <cell r="C43">
            <v>5989.41</v>
          </cell>
          <cell r="E43">
            <v>5989.41</v>
          </cell>
          <cell r="G43">
            <v>12</v>
          </cell>
          <cell r="H43">
            <v>1937.78</v>
          </cell>
        </row>
        <row r="44">
          <cell r="A44">
            <v>200</v>
          </cell>
          <cell r="B44" t="str">
            <v>10 Minute Spinning Reserve  Market Settlement Credit</v>
          </cell>
          <cell r="C44">
            <v>258317.09067901236</v>
          </cell>
          <cell r="E44">
            <v>258317.09067901236</v>
          </cell>
          <cell r="G44">
            <v>0</v>
          </cell>
          <cell r="H44">
            <v>0</v>
          </cell>
        </row>
        <row r="45">
          <cell r="A45">
            <v>201</v>
          </cell>
          <cell r="B45" t="str">
            <v>10 Minute Spinning Reserve Market Shortfall Rebate</v>
          </cell>
          <cell r="C45">
            <v>0</v>
          </cell>
          <cell r="E45">
            <v>0</v>
          </cell>
          <cell r="G45">
            <v>0</v>
          </cell>
          <cell r="H45">
            <v>0</v>
          </cell>
        </row>
        <row r="46">
          <cell r="A46">
            <v>202</v>
          </cell>
          <cell r="B46" t="str">
            <v>10 Minute Non-spinning Reserve Market Settlement Credit</v>
          </cell>
          <cell r="C46">
            <v>96198.84</v>
          </cell>
          <cell r="E46">
            <v>96198.84</v>
          </cell>
          <cell r="G46">
            <v>0</v>
          </cell>
          <cell r="H46">
            <v>0</v>
          </cell>
        </row>
        <row r="47">
          <cell r="A47">
            <v>203</v>
          </cell>
          <cell r="B47" t="str">
            <v>10 Minute Non-spinning Reserve Market Shortfall Rebate</v>
          </cell>
          <cell r="C47">
            <v>0</v>
          </cell>
          <cell r="E47">
            <v>0</v>
          </cell>
          <cell r="G47">
            <v>0</v>
          </cell>
          <cell r="H47">
            <v>0</v>
          </cell>
        </row>
        <row r="48">
          <cell r="A48">
            <v>204</v>
          </cell>
          <cell r="B48" t="str">
            <v>30 Minute Operating Reserve Market Settlement Credit</v>
          </cell>
          <cell r="C48">
            <v>30922.53</v>
          </cell>
          <cell r="E48">
            <v>30922.53</v>
          </cell>
          <cell r="G48">
            <v>0</v>
          </cell>
          <cell r="H48">
            <v>0</v>
          </cell>
        </row>
        <row r="49">
          <cell r="A49">
            <v>205</v>
          </cell>
          <cell r="B49" t="str">
            <v>30 Minute Operating Reserve Market Shortfall Rebate</v>
          </cell>
          <cell r="C49">
            <v>0</v>
          </cell>
          <cell r="E49">
            <v>0</v>
          </cell>
          <cell r="G49">
            <v>0</v>
          </cell>
          <cell r="H49">
            <v>0</v>
          </cell>
        </row>
        <row r="50">
          <cell r="A50">
            <v>250</v>
          </cell>
          <cell r="B50" t="str">
            <v>10 Minute Spinning Market Reserve Hourly Uplift</v>
          </cell>
          <cell r="C50">
            <v>-13179.88</v>
          </cell>
          <cell r="E50">
            <v>-13179.88</v>
          </cell>
          <cell r="G50">
            <v>-18.000437360273846</v>
          </cell>
          <cell r="H50">
            <v>-6697.7</v>
          </cell>
        </row>
        <row r="51">
          <cell r="A51">
            <v>252</v>
          </cell>
          <cell r="B51" t="str">
            <v>10 Minute Non-spinning Market Reserve Hourly Uplift</v>
          </cell>
          <cell r="C51">
            <v>-3353.11</v>
          </cell>
          <cell r="E51">
            <v>-3353.11</v>
          </cell>
          <cell r="G51">
            <v>-7</v>
          </cell>
          <cell r="H51">
            <v>-1419.52</v>
          </cell>
        </row>
        <row r="52">
          <cell r="A52">
            <v>254</v>
          </cell>
          <cell r="B52" t="str">
            <v>30 Minute Operating Reserve Market Hourly Uplift</v>
          </cell>
          <cell r="C52">
            <v>-1334.39</v>
          </cell>
          <cell r="E52">
            <v>-1334.39</v>
          </cell>
          <cell r="G52">
            <v>-2</v>
          </cell>
          <cell r="H52">
            <v>-616.80999999999995</v>
          </cell>
        </row>
        <row r="53">
          <cell r="A53">
            <v>400</v>
          </cell>
          <cell r="B53" t="str">
            <v>Black Start Capability Settlement Credit</v>
          </cell>
          <cell r="C53">
            <v>33000</v>
          </cell>
          <cell r="E53">
            <v>33000</v>
          </cell>
          <cell r="G53">
            <v>0</v>
          </cell>
          <cell r="H53">
            <v>0</v>
          </cell>
        </row>
        <row r="54">
          <cell r="A54">
            <v>402</v>
          </cell>
          <cell r="B54" t="str">
            <v>Reactive Support and Voltage Control Settlement Credit</v>
          </cell>
          <cell r="C54">
            <v>2533606.218275723</v>
          </cell>
          <cell r="E54">
            <v>2533606.218275723</v>
          </cell>
          <cell r="G54">
            <v>0</v>
          </cell>
          <cell r="H54">
            <v>20554.005912046116</v>
          </cell>
        </row>
        <row r="55">
          <cell r="A55">
            <v>404</v>
          </cell>
          <cell r="B55" t="str">
            <v>Regulation Service Settlement Credit</v>
          </cell>
          <cell r="C55">
            <v>2167286.1191084743</v>
          </cell>
          <cell r="E55">
            <v>2167286.1191084743</v>
          </cell>
          <cell r="G55">
            <v>0</v>
          </cell>
          <cell r="H55">
            <v>34166.67</v>
          </cell>
        </row>
        <row r="56">
          <cell r="A56">
            <v>450</v>
          </cell>
          <cell r="B56" t="str">
            <v>Black Start Capability Debit</v>
          </cell>
          <cell r="C56">
            <v>-2499.96</v>
          </cell>
          <cell r="E56">
            <v>-2499.96</v>
          </cell>
          <cell r="G56">
            <v>-4</v>
          </cell>
          <cell r="H56">
            <v>-1209.58</v>
          </cell>
        </row>
        <row r="57">
          <cell r="A57">
            <v>452</v>
          </cell>
          <cell r="B57" t="str">
            <v>Reactive Support and Voltage Control Debit</v>
          </cell>
          <cell r="C57">
            <v>-76729.56</v>
          </cell>
          <cell r="E57">
            <v>-76729.56</v>
          </cell>
          <cell r="G57">
            <v>-122.00272509093705</v>
          </cell>
          <cell r="H57">
            <v>-37122.25</v>
          </cell>
        </row>
        <row r="58">
          <cell r="A58">
            <v>454</v>
          </cell>
          <cell r="B58" t="str">
            <v>Regulation Service Debit</v>
          </cell>
          <cell r="C58">
            <v>-45873.35</v>
          </cell>
          <cell r="E58">
            <v>-45873.35</v>
          </cell>
          <cell r="G58">
            <v>-73.00598847144191</v>
          </cell>
          <cell r="H58">
            <v>-22194.07</v>
          </cell>
        </row>
        <row r="59">
          <cell r="A59">
            <v>460</v>
          </cell>
          <cell r="B59" t="str">
            <v>IMO-Controlled Grid Special Operations Debit</v>
          </cell>
          <cell r="C59">
            <v>0</v>
          </cell>
          <cell r="E59">
            <v>0</v>
          </cell>
          <cell r="G59">
            <v>0</v>
          </cell>
          <cell r="H59">
            <v>0</v>
          </cell>
        </row>
        <row r="60">
          <cell r="A60">
            <v>500</v>
          </cell>
          <cell r="B60" t="str">
            <v>Must-Run Contract Settlement Credit</v>
          </cell>
          <cell r="C60">
            <v>8025087.6200000001</v>
          </cell>
          <cell r="E60">
            <v>8025087.6200000001</v>
          </cell>
        </row>
        <row r="61">
          <cell r="A61">
            <v>550</v>
          </cell>
          <cell r="B61" t="str">
            <v>Must Run Contract Shortfall Debit</v>
          </cell>
          <cell r="C61">
            <v>-169850.53</v>
          </cell>
          <cell r="E61">
            <v>-169850.53</v>
          </cell>
          <cell r="G61">
            <v>-269.00844441759506</v>
          </cell>
          <cell r="H61">
            <v>-82176.02</v>
          </cell>
        </row>
        <row r="62">
          <cell r="A62">
            <v>650</v>
          </cell>
          <cell r="B62" t="str">
            <v>Network Pool Service Charge</v>
          </cell>
          <cell r="C62">
            <v>-254688.68</v>
          </cell>
          <cell r="E62">
            <v>-254688.68</v>
          </cell>
          <cell r="G62">
            <v>-1939</v>
          </cell>
          <cell r="H62">
            <v>0</v>
          </cell>
        </row>
        <row r="63">
          <cell r="A63">
            <v>651</v>
          </cell>
          <cell r="B63" t="str">
            <v>Line Connection Pool Service Charge</v>
          </cell>
          <cell r="C63">
            <v>-2611.6999999999998</v>
          </cell>
          <cell r="E63">
            <v>-2611.6999999999998</v>
          </cell>
        </row>
        <row r="64">
          <cell r="A64">
            <v>652</v>
          </cell>
          <cell r="B64" t="str">
            <v>Transformation Connection Pool Service Charge</v>
          </cell>
          <cell r="C64">
            <v>-8421</v>
          </cell>
          <cell r="E64">
            <v>-8421</v>
          </cell>
        </row>
        <row r="65">
          <cell r="A65">
            <v>653</v>
          </cell>
          <cell r="B65" t="str">
            <v>Export and Wheel-through Service Charge</v>
          </cell>
          <cell r="C65">
            <v>-258767.34</v>
          </cell>
          <cell r="E65">
            <v>-258767.34</v>
          </cell>
          <cell r="G65">
            <v>0</v>
          </cell>
          <cell r="H65">
            <v>-258767.34</v>
          </cell>
        </row>
        <row r="66">
          <cell r="A66">
            <v>752</v>
          </cell>
          <cell r="B66" t="str">
            <v>Debt Retirement Charge</v>
          </cell>
          <cell r="C66">
            <v>-1110341.0900000001</v>
          </cell>
          <cell r="E66">
            <v>-1110341.0900000001</v>
          </cell>
          <cell r="G66">
            <v>-3409</v>
          </cell>
          <cell r="H66">
            <v>0</v>
          </cell>
        </row>
        <row r="67">
          <cell r="A67">
            <v>753</v>
          </cell>
          <cell r="B67" t="str">
            <v>Rural Rate Assistance Debit</v>
          </cell>
          <cell r="C67">
            <v>-158620.19</v>
          </cell>
          <cell r="E67">
            <v>-158620.19</v>
          </cell>
          <cell r="G67">
            <v>-487</v>
          </cell>
          <cell r="H67">
            <v>0</v>
          </cell>
        </row>
        <row r="68">
          <cell r="A68">
            <v>9990</v>
          </cell>
          <cell r="B68" t="str">
            <v>IMO Energy Market Administration Charge</v>
          </cell>
          <cell r="C68">
            <v>-279231.65000000002</v>
          </cell>
          <cell r="E68">
            <v>-279231.65000000002</v>
          </cell>
          <cell r="G68">
            <v>-443</v>
          </cell>
          <cell r="H68">
            <v>-135045.5</v>
          </cell>
        </row>
        <row r="69">
          <cell r="A69">
            <v>1130</v>
          </cell>
          <cell r="B69" t="str">
            <v>Day-Ahead Intertie Offer Guarantee Settlement Credit</v>
          </cell>
          <cell r="C69">
            <v>2465.85</v>
          </cell>
          <cell r="E69">
            <v>2465.85</v>
          </cell>
          <cell r="H69">
            <v>2465.85</v>
          </cell>
        </row>
        <row r="70">
          <cell r="A70">
            <v>1133</v>
          </cell>
          <cell r="B70" t="str">
            <v>Day-Ahead Generation Cost Guarantee</v>
          </cell>
          <cell r="C70">
            <v>392171.37</v>
          </cell>
          <cell r="E70">
            <v>392171.37</v>
          </cell>
        </row>
        <row r="71">
          <cell r="A71">
            <v>1137</v>
          </cell>
          <cell r="B71" t="str">
            <v>Intertie Offer Guarantee Reversal</v>
          </cell>
          <cell r="C71">
            <v>-187.24</v>
          </cell>
          <cell r="E71">
            <v>-187.24</v>
          </cell>
          <cell r="H71">
            <v>-187.24</v>
          </cell>
        </row>
        <row r="72">
          <cell r="A72">
            <v>1138</v>
          </cell>
          <cell r="B72" t="str">
            <v>Day-Ahead Fuel Cost Compensation Credit</v>
          </cell>
          <cell r="C72">
            <v>0</v>
          </cell>
          <cell r="E72">
            <v>0</v>
          </cell>
          <cell r="G72">
            <v>0</v>
          </cell>
          <cell r="H72">
            <v>0</v>
          </cell>
        </row>
        <row r="74">
          <cell r="A74">
            <v>112</v>
          </cell>
          <cell r="B74" t="str">
            <v>OPGI Market Power Mitigation Rebate</v>
          </cell>
          <cell r="C74">
            <v>707142.93</v>
          </cell>
          <cell r="E74">
            <v>707142.93</v>
          </cell>
          <cell r="G74">
            <v>3309.6751736658639</v>
          </cell>
          <cell r="H74">
            <v>0</v>
          </cell>
        </row>
        <row r="75">
          <cell r="A75">
            <v>162</v>
          </cell>
          <cell r="B75" t="str">
            <v>OPG Market Power Mitigation Debit</v>
          </cell>
          <cell r="C75">
            <v>-62944462.539999999</v>
          </cell>
          <cell r="E75">
            <v>-62944462.539999999</v>
          </cell>
        </row>
        <row r="76">
          <cell r="B76" t="str">
            <v>Invoice Prepayment of MPMA plus GST</v>
          </cell>
        </row>
        <row r="78">
          <cell r="A78">
            <v>-27</v>
          </cell>
          <cell r="B78" t="str">
            <v>Split of 100/101: Type OFFSET for CC101</v>
          </cell>
          <cell r="C78">
            <v>8377849.5</v>
          </cell>
          <cell r="E78">
            <v>8377849.5</v>
          </cell>
          <cell r="G78">
            <v>2497691</v>
          </cell>
          <cell r="H78">
            <v>2053770.82</v>
          </cell>
        </row>
        <row r="79">
          <cell r="A79">
            <v>101</v>
          </cell>
          <cell r="B79" t="str">
            <v>Net Energy Market Settlement for Non-dispatchable Load</v>
          </cell>
          <cell r="C79">
            <v>-8377849.5</v>
          </cell>
          <cell r="E79">
            <v>-8377849.5</v>
          </cell>
          <cell r="G79">
            <v>-2497691</v>
          </cell>
          <cell r="H79">
            <v>-2053770.82</v>
          </cell>
        </row>
        <row r="80">
          <cell r="A80">
            <v>-17</v>
          </cell>
          <cell r="B80" t="str">
            <v>Split of 100/101: Type OFFSET for CC100</v>
          </cell>
          <cell r="C80">
            <v>-516026267.36777532</v>
          </cell>
          <cell r="E80">
            <v>-516026267.36777532</v>
          </cell>
          <cell r="G80">
            <v>-1.0221109599816001</v>
          </cell>
          <cell r="H80">
            <v>3160440.57</v>
          </cell>
        </row>
        <row r="81">
          <cell r="A81">
            <v>100</v>
          </cell>
          <cell r="B81" t="str">
            <v>Net Energy Market Settlement for Generators and Dispatchable Load</v>
          </cell>
          <cell r="C81">
            <v>516026267.37000006</v>
          </cell>
          <cell r="E81">
            <v>516026267.37000006</v>
          </cell>
          <cell r="G81">
            <v>1.0221109599815958</v>
          </cell>
          <cell r="H81">
            <v>-3160440.57</v>
          </cell>
        </row>
        <row r="83">
          <cell r="A83">
            <v>900</v>
          </cell>
          <cell r="B83" t="str">
            <v>Goods and Service Tax Credit</v>
          </cell>
          <cell r="C83">
            <v>35440975.859999999</v>
          </cell>
          <cell r="E83">
            <v>35440975.859999999</v>
          </cell>
        </row>
        <row r="84">
          <cell r="A84">
            <v>950</v>
          </cell>
          <cell r="B84" t="str">
            <v>Goods and Service Tax Debit</v>
          </cell>
          <cell r="C84">
            <v>-9893168.6600000001</v>
          </cell>
          <cell r="E84">
            <v>-9893168.6600000001</v>
          </cell>
        </row>
        <row r="86">
          <cell r="B86" t="str">
            <v>TOTAL</v>
          </cell>
          <cell r="C86">
            <v>455522115.92028791</v>
          </cell>
          <cell r="E86">
            <v>455522115.92028791</v>
          </cell>
        </row>
        <row r="87">
          <cell r="B87" t="str">
            <v>Actual IESO Invoice</v>
          </cell>
          <cell r="C87">
            <v>455522115.92000002</v>
          </cell>
          <cell r="E87">
            <v>455522115.92000002</v>
          </cell>
        </row>
        <row r="88">
          <cell r="B88" t="str">
            <v>mismatch</v>
          </cell>
          <cell r="C88">
            <v>2.8789043426513672E-4</v>
          </cell>
          <cell r="E88">
            <v>2.8789043426513672E-4</v>
          </cell>
        </row>
      </sheetData>
      <sheetData sheetId="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2002 Guidelines"/>
      <sheetName val="EP DB"/>
      <sheetName val="F DB"/>
      <sheetName val="H DB"/>
      <sheetName val="POP OMA EP"/>
      <sheetName val="POP CCP EP"/>
      <sheetName val="YOY"/>
      <sheetName val="PRB R2vsR1"/>
      <sheetName val="Rev R1vsR2"/>
      <sheetName val="Fuel R1b"/>
      <sheetName val="Inv R1b"/>
      <sheetName val="FuelR2"/>
      <sheetName val="Inv R2"/>
      <sheetName val="EmisR2"/>
      <sheetName val="Fuel R1"/>
      <sheetName val="Emis R1"/>
      <sheetName val="InvR1"/>
      <sheetName val="FPOP Detail"/>
      <sheetName val="H POP Detail"/>
      <sheetName val="HydroHist"/>
      <sheetName val="SVP PROG"/>
      <sheetName val="SVP Staff"/>
      <sheetName val="sheet1"/>
      <sheetName val="TSD Client"/>
      <sheetName val="Sheet2"/>
      <sheetName val="Sheet3"/>
      <sheetName val="Report Card - No Bru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MAIN INDEX"/>
      <sheetName val="Bal Assist"/>
      <sheetName val="Position Calculations (2005)"/>
      <sheetName val="Position Calculations (2006)"/>
      <sheetName val="Position Calculations (2007)"/>
      <sheetName val="Position Calculations (2008)"/>
      <sheetName val="Position Calculations (2009)"/>
      <sheetName val="Position Calculations (2010)"/>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CashFlows"/>
      <sheetName val="Lakeview 03"/>
      <sheetName val="Lambton 03"/>
      <sheetName val="Nanticoke 03"/>
      <sheetName val="NorthWest 03"/>
      <sheetName val="Lennox 03"/>
      <sheetName val="Requirements"/>
      <sheetName val="Requirements (2)"/>
      <sheetName val="CashFlows 05"/>
      <sheetName val="CashFlows 06"/>
      <sheetName val="CashFlows 07"/>
      <sheetName val="CashFlows 08"/>
      <sheetName val="CashFlows 09"/>
      <sheetName val="CashFlows 10"/>
      <sheetName val="BP Summary"/>
      <sheetName val="BP Template"/>
      <sheetName val="mth-sum 05"/>
      <sheetName val="mth-sum 06"/>
      <sheetName val="mth-sum 07"/>
      <sheetName val="mth-sum 08"/>
      <sheetName val="mth-sum 09"/>
      <sheetName val="mth-sum 10"/>
      <sheetName val="mth-sum 05-SPLIT"/>
      <sheetName val="Comments"/>
      <sheetName val="Requirements ---&gt;"/>
      <sheetName val="2004 old"/>
      <sheetName val="2005 old"/>
      <sheetName val="2006 old"/>
      <sheetName val="2007 old"/>
      <sheetName val="2008 old"/>
      <sheetName val="Delta old"/>
      <sheetName val="2004"/>
      <sheetName val="2005"/>
      <sheetName val="2006"/>
      <sheetName val="2007"/>
      <sheetName val="2008"/>
      <sheetName val="2009"/>
      <sheetName val="2010"/>
      <sheetName val="Delta"/>
      <sheetName val="Lakeview 04"/>
      <sheetName val="Lennox Gas"/>
      <sheetName val="Lakeview 05"/>
      <sheetName val="Lambton 04"/>
      <sheetName val="Lambton 05"/>
      <sheetName val="Lambton 06"/>
      <sheetName val="Lambton 07"/>
      <sheetName val="Lambton 08"/>
      <sheetName val="Nanticoke 04"/>
      <sheetName val="Lambton 09"/>
      <sheetName val="Lambton 10"/>
      <sheetName val="Nanticoke 05"/>
      <sheetName val="Nanticoke 06"/>
      <sheetName val="Nanticoke 07"/>
      <sheetName val="Nanticoke 08"/>
      <sheetName val="Nanticoke 09"/>
      <sheetName val="Nanticoke 10"/>
      <sheetName val="NorthWest 05"/>
      <sheetName val="NorthWest 06"/>
      <sheetName val="NorthWest 07"/>
      <sheetName val="NorthWest 08"/>
      <sheetName val="Lennox 04"/>
      <sheetName val="NorthWest 09"/>
      <sheetName val="NorthWest 10"/>
      <sheetName val="Lennox 05"/>
      <sheetName val="Lennox 06"/>
      <sheetName val="Lennox 07"/>
      <sheetName val="Lennox 08"/>
      <sheetName val="Lennox 09"/>
      <sheetName val="Lennox 10"/>
      <sheetName val="Documentation"/>
      <sheetName val="Total FBU"/>
      <sheetName val="Year End Inventory Value"/>
    </sheetNames>
    <sheetDataSet>
      <sheetData sheetId="0">
        <row r="2">
          <cell r="C2">
            <v>38664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MAIN INDEX"/>
      <sheetName val="Bal Assist"/>
      <sheetName val="Vessel and Rail Coverage"/>
      <sheetName val="Position Calculations (0)"/>
      <sheetName val="Position Summary (0)"/>
      <sheetName val="Position Calculations (2006)"/>
      <sheetName val="Position Calculations (2007)"/>
      <sheetName val="Position Summary (2007)"/>
      <sheetName val="Position Calculations (2008)"/>
      <sheetName val="Position Calculations (2009)"/>
      <sheetName val="Position Calculations (2010)"/>
      <sheetName val="Position Calculations (2011)"/>
      <sheetName val="Position Summary (2008)"/>
      <sheetName val="Position Summary (2)"/>
      <sheetName val="Position Summary (2009)"/>
      <sheetName val="Position Summary (2010)"/>
      <sheetName val="Position Summary (2011)"/>
      <sheetName val="Req 05"/>
      <sheetName val="Bal-sum"/>
      <sheetName val="Financial Forecast Inputs"/>
      <sheetName val="Physical Forecast Inputs"/>
      <sheetName val="Contracts"/>
      <sheetName val="Inventory Actuals"/>
      <sheetName val="Monthly Actual Physicals"/>
      <sheetName val="Act-Chk"/>
      <sheetName val="Monthly Actual Physicals (Gg)"/>
      <sheetName val="Physical Calculations"/>
      <sheetName val="EM Programming Calculations"/>
      <sheetName val="Financial Calculations"/>
      <sheetName val="Physical Formulas"/>
      <sheetName val="Physical &amp; Financial Relations"/>
      <sheetName val="Financial Summary"/>
      <sheetName val="Requirements"/>
      <sheetName val="Requirements (2)"/>
      <sheetName val="CashFlows 06"/>
      <sheetName val="CashFlows 07"/>
      <sheetName val="CashFlows 08"/>
      <sheetName val="CashFlows 09"/>
      <sheetName val="CashFlows 10"/>
      <sheetName val="For Risk Services"/>
      <sheetName val="BP Summary"/>
      <sheetName val="BP Template"/>
      <sheetName val="mth-sum 08"/>
      <sheetName val="mth-sum 09"/>
      <sheetName val="mth-sum 10"/>
      <sheetName val="mth-sum 11"/>
      <sheetName val="mth-sum 12"/>
      <sheetName val="mth-sum 13"/>
      <sheetName val="mth-sum 05-SPLIT"/>
      <sheetName val="Comments"/>
      <sheetName val="Requirements ---&gt;"/>
      <sheetName val="2004"/>
      <sheetName val="2005"/>
      <sheetName val="Assumptions"/>
      <sheetName val="2006"/>
      <sheetName val="2007"/>
      <sheetName val="2008"/>
      <sheetName val="2009"/>
      <sheetName val="2010"/>
      <sheetName val="2011"/>
      <sheetName val="2012"/>
      <sheetName val="Deliveries"/>
      <sheetName val="Delta"/>
      <sheetName val="Nan EF 06 with Actuals"/>
      <sheetName val="Nan EF 06"/>
      <sheetName val="Nan EF 07"/>
      <sheetName val="Nan EF 08"/>
      <sheetName val="Nan EF 09"/>
      <sheetName val="Nan EF 10"/>
      <sheetName val="Risk Limit Targets"/>
      <sheetName val="Lennox Gas"/>
      <sheetName val="Lakeview 05"/>
      <sheetName val="Lambton 05"/>
      <sheetName val="Lambton 08"/>
      <sheetName val="Lambton 09"/>
      <sheetName val="Lambton 10"/>
      <sheetName val="Lambton 11"/>
      <sheetName val="Lambton 12"/>
      <sheetName val="Lambton 13"/>
      <sheetName val="Nanticoke 05"/>
      <sheetName val="Nanticoke 08"/>
      <sheetName val="Nanticoke 09"/>
      <sheetName val="Nanticoke 10"/>
      <sheetName val="Nanticoke 11"/>
      <sheetName val="Nanticoke 12"/>
      <sheetName val="Nanticoke 13"/>
      <sheetName val="NorthWest 05"/>
      <sheetName val="NorthWest 08"/>
      <sheetName val="NorthWest 09"/>
      <sheetName val="NorthWest 10"/>
      <sheetName val="NorthWest 11"/>
      <sheetName val="NorthWest 12"/>
      <sheetName val="NorthWest 13"/>
      <sheetName val="Lennox 05"/>
      <sheetName val="Lennox 08"/>
      <sheetName val="Lennox 09"/>
      <sheetName val="Lennox 10"/>
      <sheetName val="Lennox 11"/>
      <sheetName val="Lennox 12"/>
      <sheetName val="Lennox 13"/>
      <sheetName val="Documentation"/>
      <sheetName val="Total FBU"/>
      <sheetName val="Year End Inventory Value"/>
      <sheetName val="Data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row r="4">
          <cell r="H4">
            <v>37.29</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TM_Sheet1"/>
      <sheetName val="TM_Assessment of work and risks"/>
      <sheetName val="Instructions"/>
      <sheetName val="TRACKER"/>
      <sheetName val="CURRENT RC WBS"/>
      <sheetName val="ACTIONS WITHIN RC"/>
      <sheetName val="ACTIONS OUTSIDE RC"/>
      <sheetName val="Risk Profiles"/>
      <sheetName val="data07"/>
      <sheetName val="CALCS"/>
      <sheetName val="CALCS OUTSIDE"/>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ummary1"/>
      <sheetName val="Nov_08 Retro_ActualProd_NucNet"/>
      <sheetName val="Nov_08 Retro_ActualProd_NucGros"/>
      <sheetName val="2008_StationDetail"/>
      <sheetName val="Actuals"/>
      <sheetName val="BP08"/>
      <sheetName val="Nov_08 Retro_Planbased"/>
      <sheetName val="Accounting"/>
      <sheetName val="Cash"/>
      <sheetName val="December revenue"/>
      <sheetName val="Accounting - Apr 1 start"/>
      <sheetName val="IESO"/>
      <sheetName val="Summary"/>
      <sheetName val="Dec vs Apr"/>
      <sheetName val="Lennox Gas"/>
    </sheetNames>
    <sheetDataSet>
      <sheetData sheetId="0"/>
      <sheetData sheetId="1"/>
      <sheetData sheetId="2"/>
      <sheetData sheetId="3"/>
      <sheetData sheetId="4" refreshError="1">
        <row r="4">
          <cell r="A4">
            <v>39448</v>
          </cell>
        </row>
        <row r="32">
          <cell r="B32" t="str">
            <v>Regulated Darlington</v>
          </cell>
          <cell r="C32" t="str">
            <v>Regulated Pickering A</v>
          </cell>
          <cell r="D32" t="str">
            <v>Regulated Pickering B</v>
          </cell>
          <cell r="E32" t="str">
            <v>Regulated Saunders</v>
          </cell>
          <cell r="F32" t="str">
            <v>Regulated Beck 1</v>
          </cell>
          <cell r="G32" t="str">
            <v>Regulated Beck 2</v>
          </cell>
          <cell r="H32" t="str">
            <v>Regulated Beck PGS</v>
          </cell>
          <cell r="I32" t="str">
            <v>Regulated DeCew</v>
          </cell>
        </row>
        <row r="34">
          <cell r="B34" t="str">
            <v>Net MWh</v>
          </cell>
          <cell r="C34" t="str">
            <v>Net MWh</v>
          </cell>
          <cell r="D34" t="str">
            <v>Net MWh</v>
          </cell>
          <cell r="E34" t="str">
            <v>Net MWh</v>
          </cell>
          <cell r="F34" t="str">
            <v>Net MWh</v>
          </cell>
          <cell r="G34" t="str">
            <v>Net MWh</v>
          </cell>
          <cell r="H34" t="str">
            <v>Net MWh</v>
          </cell>
          <cell r="I34" t="str">
            <v>Net MWh</v>
          </cell>
        </row>
        <row r="35">
          <cell r="A35" t="str">
            <v>Total-2008</v>
          </cell>
          <cell r="B35">
            <v>25710539.282333333</v>
          </cell>
          <cell r="C35">
            <v>5838138.9479999999</v>
          </cell>
          <cell r="D35">
            <v>11257728.395333333</v>
          </cell>
          <cell r="E35">
            <v>4712132.6173333321</v>
          </cell>
          <cell r="F35">
            <v>1250009.8666666667</v>
          </cell>
          <cell r="G35">
            <v>9091961.1700000018</v>
          </cell>
          <cell r="H35">
            <v>-122561.299</v>
          </cell>
          <cell r="I35">
            <v>1126042.5776666666</v>
          </cell>
        </row>
        <row r="36">
          <cell r="A36">
            <v>39448</v>
          </cell>
          <cell r="B36">
            <v>2623077.65</v>
          </cell>
          <cell r="C36">
            <v>662138.69200000004</v>
          </cell>
          <cell r="D36">
            <v>1482375.1989999989</v>
          </cell>
          <cell r="E36">
            <v>289418.2550000003</v>
          </cell>
          <cell r="F36">
            <v>126345.42600000001</v>
          </cell>
          <cell r="G36">
            <v>890000.73199999996</v>
          </cell>
          <cell r="H36">
            <v>-11388.446999999995</v>
          </cell>
          <cell r="I36">
            <v>102142.524</v>
          </cell>
        </row>
        <row r="37">
          <cell r="A37">
            <v>39479</v>
          </cell>
          <cell r="B37">
            <v>2455807.8509999984</v>
          </cell>
          <cell r="C37">
            <v>639226.92700000084</v>
          </cell>
          <cell r="D37">
            <v>1278043.281</v>
          </cell>
          <cell r="E37">
            <v>363840.66899999988</v>
          </cell>
          <cell r="F37">
            <v>138910.54299999998</v>
          </cell>
          <cell r="G37">
            <v>831632.95900000038</v>
          </cell>
          <cell r="H37">
            <v>-10258.767999999996</v>
          </cell>
          <cell r="I37">
            <v>100624.58599999995</v>
          </cell>
        </row>
        <row r="38">
          <cell r="A38">
            <v>39508</v>
          </cell>
          <cell r="B38">
            <v>2528897.6339999987</v>
          </cell>
          <cell r="C38">
            <v>425919.74200000003</v>
          </cell>
          <cell r="D38">
            <v>1140557.5869999998</v>
          </cell>
          <cell r="E38">
            <v>557877.62499999965</v>
          </cell>
          <cell r="F38">
            <v>145623.18799999999</v>
          </cell>
          <cell r="G38">
            <v>889067.45100000105</v>
          </cell>
          <cell r="H38">
            <v>-11585.386000000013</v>
          </cell>
          <cell r="I38">
            <v>112901.99099999994</v>
          </cell>
        </row>
        <row r="39">
          <cell r="A39">
            <v>39539</v>
          </cell>
          <cell r="B39">
            <v>1842596.3069999979</v>
          </cell>
          <cell r="C39">
            <v>704912.28899999999</v>
          </cell>
          <cell r="D39">
            <v>775210.03800000134</v>
          </cell>
          <cell r="E39">
            <v>507701.75499999966</v>
          </cell>
          <cell r="F39">
            <v>163769.04599999994</v>
          </cell>
          <cell r="G39">
            <v>821382.86500000081</v>
          </cell>
          <cell r="H39">
            <v>-8694.4349999999813</v>
          </cell>
          <cell r="I39">
            <v>102154.51000000004</v>
          </cell>
        </row>
        <row r="40">
          <cell r="A40">
            <v>39569</v>
          </cell>
          <cell r="B40">
            <v>1917153.3089999999</v>
          </cell>
          <cell r="C40">
            <v>413455.12099999952</v>
          </cell>
          <cell r="D40">
            <v>832040.24799999932</v>
          </cell>
          <cell r="E40">
            <v>489966.02800000011</v>
          </cell>
          <cell r="F40">
            <v>157731.04999999993</v>
          </cell>
          <cell r="G40">
            <v>839721.25299999991</v>
          </cell>
          <cell r="H40">
            <v>-11262.220000000012</v>
          </cell>
          <cell r="I40">
            <v>108752.25500000009</v>
          </cell>
        </row>
        <row r="41">
          <cell r="A41">
            <v>39600</v>
          </cell>
          <cell r="B41">
            <v>2420820.3050000025</v>
          </cell>
          <cell r="C41">
            <v>288609.19399999996</v>
          </cell>
          <cell r="D41">
            <v>947339.45100000082</v>
          </cell>
          <cell r="E41">
            <v>418381.77200000081</v>
          </cell>
          <cell r="F41">
            <v>106829.37400000008</v>
          </cell>
          <cell r="G41">
            <v>822657.71499999973</v>
          </cell>
          <cell r="H41">
            <v>-12712.171</v>
          </cell>
          <cell r="I41">
            <v>108938.50600000004</v>
          </cell>
        </row>
        <row r="42">
          <cell r="A42">
            <v>39630</v>
          </cell>
          <cell r="B42">
            <v>2510868.1120000011</v>
          </cell>
          <cell r="C42">
            <v>634437.56899999909</v>
          </cell>
          <cell r="D42">
            <v>916229.66699999955</v>
          </cell>
          <cell r="E42">
            <v>475782.37699999945</v>
          </cell>
          <cell r="F42">
            <v>90447.748999999996</v>
          </cell>
          <cell r="G42">
            <v>874030.3389999991</v>
          </cell>
          <cell r="H42">
            <v>-12530.288999999975</v>
          </cell>
          <cell r="I42">
            <v>115445.21699999979</v>
          </cell>
        </row>
        <row r="43">
          <cell r="A43">
            <v>39661</v>
          </cell>
          <cell r="B43">
            <v>2533635.5079999994</v>
          </cell>
          <cell r="C43">
            <v>680295.12199999962</v>
          </cell>
          <cell r="D43">
            <v>896615.41500000039</v>
          </cell>
          <cell r="E43">
            <v>476665.75299999991</v>
          </cell>
          <cell r="F43">
            <v>79089.123999999938</v>
          </cell>
          <cell r="G43">
            <v>850571.56599999999</v>
          </cell>
          <cell r="H43">
            <v>-13172.623000000034</v>
          </cell>
          <cell r="I43">
            <v>99326.564999999871</v>
          </cell>
        </row>
        <row r="44">
          <cell r="A44">
            <v>39692</v>
          </cell>
          <cell r="B44">
            <v>2435216.0380000002</v>
          </cell>
          <cell r="C44">
            <v>581833.96099999989</v>
          </cell>
          <cell r="D44">
            <v>1078131.8759999995</v>
          </cell>
          <cell r="E44">
            <v>436973.33099999966</v>
          </cell>
          <cell r="F44">
            <v>72616.149999999951</v>
          </cell>
          <cell r="G44">
            <v>792675.22299999918</v>
          </cell>
          <cell r="H44">
            <v>-12956.418999999965</v>
          </cell>
          <cell r="I44">
            <v>103033.91300000009</v>
          </cell>
        </row>
        <row r="45">
          <cell r="A45">
            <v>39722</v>
          </cell>
          <cell r="B45">
            <v>2506014.858</v>
          </cell>
          <cell r="C45">
            <v>643628.14600000065</v>
          </cell>
          <cell r="D45">
            <v>1127287.3100000005</v>
          </cell>
          <cell r="E45">
            <v>417220.01300000033</v>
          </cell>
          <cell r="F45">
            <v>76114.550000000032</v>
          </cell>
          <cell r="G45">
            <v>820764.21600000095</v>
          </cell>
          <cell r="H45">
            <v>-11441.355999999982</v>
          </cell>
          <cell r="I45">
            <v>107207.84099999999</v>
          </cell>
        </row>
        <row r="46">
          <cell r="A46">
            <v>39753</v>
          </cell>
          <cell r="B46">
            <v>2525744.0956666674</v>
          </cell>
          <cell r="C46">
            <v>212610.9536666667</v>
          </cell>
          <cell r="D46">
            <v>1062541.7013333335</v>
          </cell>
          <cell r="E46">
            <v>378117.59599999996</v>
          </cell>
          <cell r="F46">
            <v>118708.0270000001</v>
          </cell>
          <cell r="G46">
            <v>861127.99766666605</v>
          </cell>
          <cell r="H46">
            <v>-8802.8353333333416</v>
          </cell>
          <cell r="I46">
            <v>88899.582999999955</v>
          </cell>
        </row>
        <row r="47">
          <cell r="A47">
            <v>39783</v>
          </cell>
          <cell r="B47">
            <v>0</v>
          </cell>
          <cell r="C47">
            <v>0</v>
          </cell>
          <cell r="D47">
            <v>0</v>
          </cell>
          <cell r="E47">
            <v>0</v>
          </cell>
          <cell r="F47">
            <v>0</v>
          </cell>
          <cell r="G47">
            <v>0</v>
          </cell>
          <cell r="H47">
            <v>0</v>
          </cell>
          <cell r="I47">
            <v>0</v>
          </cell>
        </row>
      </sheetData>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RM&amp;PL"/>
      <sheetName val="RM&amp;PL_pd"/>
      <sheetName val="Credit Summary"/>
      <sheetName val=" Collateral &amp; Exceptions"/>
      <sheetName val="P&amp;L_Sum_PM"/>
      <sheetName val="P&amp;L wo detail"/>
      <sheetName val="P&amp;L w detail"/>
      <sheetName val="YTD P&amp;L w detail"/>
      <sheetName val="YTD_P&amp;L_PM"/>
      <sheetName val="P&amp;L_Hedge_Trade"/>
      <sheetName val="Realized"/>
      <sheetName val="PBC"/>
      <sheetName val="MTM"/>
      <sheetName val="OntData"/>
      <sheetName val="OntData_PM"/>
      <sheetName val="Summary"/>
      <sheetName val="DataSum"/>
      <sheetName val="IMOData"/>
      <sheetName val="IMOData_LM"/>
      <sheetName val="ICRpt"/>
      <sheetName val="ICRpt _LM"/>
      <sheetName val="ICmtm"/>
      <sheetName val="NPV"/>
      <sheetName val="TCC"/>
      <sheetName val="TCCData"/>
      <sheetName val="TR"/>
      <sheetName val="TR_Qty"/>
      <sheetName val="Misc"/>
      <sheetName val="MPMA Rebate"/>
      <sheetName val="Rebate Rate"/>
      <sheetName val="Avg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46">
          <cell r="B46">
            <v>7</v>
          </cell>
          <cell r="C46">
            <v>18297.973278058002</v>
          </cell>
          <cell r="D46">
            <v>17004.527888707984</v>
          </cell>
          <cell r="E46">
            <v>1293.4453893500176</v>
          </cell>
          <cell r="F46">
            <v>7603.8622976199986</v>
          </cell>
          <cell r="G46">
            <v>7339.4596620666925</v>
          </cell>
          <cell r="H46">
            <v>264.40263555330603</v>
          </cell>
          <cell r="I46">
            <v>-7259.1061774518521</v>
          </cell>
          <cell r="J46">
            <v>-8863.7441533662259</v>
          </cell>
          <cell r="K46">
            <v>1604.6379759143738</v>
          </cell>
          <cell r="L46">
            <v>-4906.8818577105212</v>
          </cell>
          <cell r="M46">
            <v>-4902.0012126881757</v>
          </cell>
          <cell r="N46">
            <v>-4.8806450223455613</v>
          </cell>
        </row>
        <row r="47">
          <cell r="B47">
            <v>8</v>
          </cell>
          <cell r="C47">
            <v>12354.993386266999</v>
          </cell>
          <cell r="D47">
            <v>13425.191456444802</v>
          </cell>
          <cell r="E47">
            <v>-1070.1980701778029</v>
          </cell>
          <cell r="F47">
            <v>9334.3041600800025</v>
          </cell>
          <cell r="G47">
            <v>8727.5388079333061</v>
          </cell>
          <cell r="H47">
            <v>606.76535214669639</v>
          </cell>
          <cell r="I47">
            <v>-6972.6808308335958</v>
          </cell>
          <cell r="J47">
            <v>-8227.014669881677</v>
          </cell>
          <cell r="K47">
            <v>1254.3338390480812</v>
          </cell>
          <cell r="L47">
            <v>-5353.4750797150637</v>
          </cell>
          <cell r="M47">
            <v>-5355.8794773118243</v>
          </cell>
          <cell r="N47">
            <v>2.4043975967606457</v>
          </cell>
        </row>
        <row r="48">
          <cell r="B48">
            <v>9</v>
          </cell>
          <cell r="C48">
            <v>11922.158339014191</v>
          </cell>
          <cell r="D48">
            <v>11935.56350868088</v>
          </cell>
          <cell r="E48">
            <v>-13.40516966668838</v>
          </cell>
          <cell r="F48">
            <v>10246.228414200003</v>
          </cell>
          <cell r="G48">
            <v>10208.120514199998</v>
          </cell>
          <cell r="H48">
            <v>38.10790000000452</v>
          </cell>
          <cell r="I48">
            <v>-8234.0499716082104</v>
          </cell>
          <cell r="J48">
            <v>-8394.1040173706151</v>
          </cell>
          <cell r="K48">
            <v>160.05404576240471</v>
          </cell>
          <cell r="L48">
            <v>-5209.1101774022036</v>
          </cell>
          <cell r="M48">
            <v>-5287.7169850126738</v>
          </cell>
          <cell r="N48">
            <v>78.606807610470241</v>
          </cell>
        </row>
        <row r="49">
          <cell r="B49">
            <v>10</v>
          </cell>
          <cell r="C49">
            <v>10512.684904724989</v>
          </cell>
          <cell r="D49">
            <v>11050.085519217999</v>
          </cell>
          <cell r="E49">
            <v>-537.40061449300993</v>
          </cell>
          <cell r="F49">
            <v>6965.1421704000004</v>
          </cell>
          <cell r="G49">
            <v>6220.1812304000005</v>
          </cell>
          <cell r="H49">
            <v>744.96093999999994</v>
          </cell>
          <cell r="I49">
            <v>-9533.2082521998709</v>
          </cell>
          <cell r="J49">
            <v>-9314.8112717139957</v>
          </cell>
          <cell r="K49">
            <v>-218.39698048587525</v>
          </cell>
          <cell r="L49">
            <v>-4960.5203124390973</v>
          </cell>
          <cell r="M49">
            <v>-4954.5737100000006</v>
          </cell>
          <cell r="N49">
            <v>-5.9466024390967505</v>
          </cell>
        </row>
        <row r="50">
          <cell r="B50">
            <v>11</v>
          </cell>
          <cell r="D50">
            <v>0</v>
          </cell>
          <cell r="E50">
            <v>0</v>
          </cell>
          <cell r="G50">
            <v>0</v>
          </cell>
          <cell r="H50">
            <v>0</v>
          </cell>
          <cell r="J50">
            <v>0</v>
          </cell>
          <cell r="K50">
            <v>0</v>
          </cell>
          <cell r="M50">
            <v>0</v>
          </cell>
          <cell r="N50">
            <v>0</v>
          </cell>
        </row>
        <row r="51">
          <cell r="B51">
            <v>12</v>
          </cell>
          <cell r="D51">
            <v>0</v>
          </cell>
          <cell r="E51">
            <v>0</v>
          </cell>
          <cell r="G51">
            <v>0</v>
          </cell>
          <cell r="H51">
            <v>0</v>
          </cell>
          <cell r="J51">
            <v>0</v>
          </cell>
          <cell r="K51">
            <v>0</v>
          </cell>
          <cell r="M51">
            <v>0</v>
          </cell>
          <cell r="N51">
            <v>0</v>
          </cell>
        </row>
      </sheetData>
      <sheetData sheetId="28" refreshError="1"/>
      <sheetData sheetId="29" refreshError="1"/>
      <sheetData sheetId="30"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RM&amp;PL"/>
      <sheetName val="RM&amp;PL_pd"/>
      <sheetName val="P&amp;L_Sum_PM"/>
      <sheetName val="P&amp;L wo detail"/>
      <sheetName val="P&amp;L w detail"/>
      <sheetName val="YTD P&amp;L w detail"/>
      <sheetName val="YTD_P&amp;L_PM"/>
      <sheetName val="P&amp;L_Hedge_Trade"/>
      <sheetName val="P&amp;L w detail_PM"/>
      <sheetName val="Realized"/>
      <sheetName val="PBC"/>
      <sheetName val="MTM"/>
      <sheetName val="OntData"/>
      <sheetName val="OntData_PM"/>
      <sheetName val="Summary"/>
      <sheetName val="DataSum"/>
      <sheetName val="IMOData"/>
      <sheetName val="IMOData_LM"/>
      <sheetName val="ICRpt"/>
      <sheetName val="ICmtm"/>
      <sheetName val="TCC"/>
      <sheetName val="TCCData"/>
      <sheetName val="TRO_Uplift"/>
      <sheetName val="Avg Price"/>
      <sheetName val="94SEC5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8">
          <cell r="C8">
            <v>37437</v>
          </cell>
          <cell r="D8" t="str">
            <v>Quebec</v>
          </cell>
          <cell r="E8">
            <v>2100</v>
          </cell>
          <cell r="F8">
            <v>0</v>
          </cell>
          <cell r="G8">
            <v>2100</v>
          </cell>
          <cell r="H8">
            <v>73740.45</v>
          </cell>
          <cell r="I8" t="str">
            <v/>
          </cell>
          <cell r="J8">
            <v>35.1145</v>
          </cell>
          <cell r="K8">
            <v>62697.599999999999</v>
          </cell>
          <cell r="L8">
            <v>11042.85</v>
          </cell>
          <cell r="M8" t="str">
            <v/>
          </cell>
          <cell r="N8">
            <v>5.2584999999999926</v>
          </cell>
          <cell r="P8">
            <v>0</v>
          </cell>
          <cell r="Q8">
            <v>0</v>
          </cell>
          <cell r="R8">
            <v>0</v>
          </cell>
          <cell r="S8">
            <v>0</v>
          </cell>
        </row>
        <row r="9">
          <cell r="D9" t="str">
            <v>Manitoba Firm</v>
          </cell>
          <cell r="P9">
            <v>3850</v>
          </cell>
          <cell r="Q9">
            <v>219202.16666666669</v>
          </cell>
          <cell r="R9">
            <v>145181</v>
          </cell>
          <cell r="S9">
            <v>-74021.166666666686</v>
          </cell>
        </row>
        <row r="10">
          <cell r="D10" t="str">
            <v>Other Manitoba</v>
          </cell>
          <cell r="E10">
            <v>0</v>
          </cell>
          <cell r="F10">
            <v>0</v>
          </cell>
          <cell r="G10">
            <v>0</v>
          </cell>
          <cell r="H10">
            <v>0</v>
          </cell>
          <cell r="I10" t="str">
            <v/>
          </cell>
          <cell r="J10" t="str">
            <v/>
          </cell>
          <cell r="K10">
            <v>0</v>
          </cell>
          <cell r="L10">
            <v>0</v>
          </cell>
          <cell r="M10" t="str">
            <v/>
          </cell>
          <cell r="N10" t="str">
            <v/>
          </cell>
          <cell r="P10">
            <v>0</v>
          </cell>
          <cell r="Q10">
            <v>0</v>
          </cell>
          <cell r="R10">
            <v>0</v>
          </cell>
          <cell r="S10">
            <v>0</v>
          </cell>
        </row>
        <row r="11">
          <cell r="D11" t="str">
            <v>Michigan</v>
          </cell>
          <cell r="E11">
            <v>0</v>
          </cell>
          <cell r="F11">
            <v>0</v>
          </cell>
          <cell r="G11">
            <v>0</v>
          </cell>
          <cell r="H11">
            <v>0</v>
          </cell>
          <cell r="I11" t="str">
            <v/>
          </cell>
          <cell r="J11" t="str">
            <v/>
          </cell>
          <cell r="K11">
            <v>0</v>
          </cell>
          <cell r="L11">
            <v>0</v>
          </cell>
          <cell r="M11" t="str">
            <v/>
          </cell>
          <cell r="N11" t="str">
            <v/>
          </cell>
          <cell r="P11">
            <v>0</v>
          </cell>
          <cell r="Q11">
            <v>0</v>
          </cell>
          <cell r="R11">
            <v>0</v>
          </cell>
          <cell r="S11">
            <v>0</v>
          </cell>
        </row>
        <row r="12">
          <cell r="D12" t="str">
            <v>Minnesota</v>
          </cell>
          <cell r="E12">
            <v>1000</v>
          </cell>
          <cell r="F12">
            <v>1000</v>
          </cell>
          <cell r="G12">
            <v>0</v>
          </cell>
          <cell r="H12">
            <v>70229</v>
          </cell>
          <cell r="I12">
            <v>70.228999999999999</v>
          </cell>
          <cell r="J12" t="str">
            <v/>
          </cell>
          <cell r="K12">
            <v>46302</v>
          </cell>
          <cell r="L12">
            <v>23927</v>
          </cell>
          <cell r="M12">
            <v>23.927</v>
          </cell>
          <cell r="N12" t="str">
            <v/>
          </cell>
          <cell r="P12">
            <v>0</v>
          </cell>
          <cell r="Q12">
            <v>0</v>
          </cell>
          <cell r="R12">
            <v>0</v>
          </cell>
          <cell r="S12">
            <v>0</v>
          </cell>
        </row>
        <row r="13">
          <cell r="D13" t="str">
            <v>New York</v>
          </cell>
          <cell r="E13">
            <v>5674</v>
          </cell>
          <cell r="F13">
            <v>4850</v>
          </cell>
          <cell r="G13">
            <v>824</v>
          </cell>
          <cell r="H13">
            <v>130447.52994999997</v>
          </cell>
          <cell r="I13">
            <v>21.37955505154639</v>
          </cell>
          <cell r="J13">
            <v>32.471708677184459</v>
          </cell>
          <cell r="K13">
            <v>188208.65</v>
          </cell>
          <cell r="L13">
            <v>-57761.120050000027</v>
          </cell>
          <cell r="M13">
            <v>-10.303331546391755</v>
          </cell>
          <cell r="N13">
            <v>-9.4538374393203988</v>
          </cell>
          <cell r="P13">
            <v>0</v>
          </cell>
          <cell r="Q13">
            <v>0</v>
          </cell>
          <cell r="R13">
            <v>0</v>
          </cell>
          <cell r="S13">
            <v>0</v>
          </cell>
        </row>
        <row r="15">
          <cell r="D15" t="str">
            <v>Daily Total</v>
          </cell>
          <cell r="E15">
            <v>8774</v>
          </cell>
          <cell r="F15">
            <v>5850</v>
          </cell>
          <cell r="G15">
            <v>2924</v>
          </cell>
          <cell r="H15">
            <v>274416.97994999995</v>
          </cell>
          <cell r="I15">
            <v>29.729887521367523</v>
          </cell>
          <cell r="J15">
            <v>34.369746220930232</v>
          </cell>
          <cell r="K15">
            <v>297208.25</v>
          </cell>
          <cell r="L15">
            <v>-22791.270050000043</v>
          </cell>
          <cell r="M15">
            <v>-4.4519928205128219</v>
          </cell>
          <cell r="N15">
            <v>1.1124787790697588</v>
          </cell>
          <cell r="P15">
            <v>3850</v>
          </cell>
          <cell r="Q15">
            <v>219202.16666666669</v>
          </cell>
          <cell r="R15">
            <v>145181</v>
          </cell>
          <cell r="S15">
            <v>-74021.166666666686</v>
          </cell>
        </row>
        <row r="17">
          <cell r="C17">
            <v>37436</v>
          </cell>
          <cell r="D17" t="str">
            <v>Quebec</v>
          </cell>
          <cell r="E17">
            <v>0</v>
          </cell>
          <cell r="F17">
            <v>0</v>
          </cell>
          <cell r="G17">
            <v>0</v>
          </cell>
          <cell r="H17">
            <v>0</v>
          </cell>
          <cell r="I17" t="str">
            <v/>
          </cell>
          <cell r="J17" t="str">
            <v/>
          </cell>
          <cell r="K17">
            <v>0</v>
          </cell>
          <cell r="L17">
            <v>0</v>
          </cell>
          <cell r="M17" t="str">
            <v/>
          </cell>
          <cell r="N17" t="str">
            <v/>
          </cell>
          <cell r="P17">
            <v>0</v>
          </cell>
          <cell r="Q17">
            <v>0</v>
          </cell>
          <cell r="R17">
            <v>0</v>
          </cell>
          <cell r="S17">
            <v>0</v>
          </cell>
        </row>
        <row r="18">
          <cell r="D18" t="str">
            <v>Manitoba Firm</v>
          </cell>
          <cell r="P18">
            <v>3250</v>
          </cell>
          <cell r="Q18">
            <v>149390.83333333334</v>
          </cell>
          <cell r="R18">
            <v>121853</v>
          </cell>
          <cell r="S18">
            <v>-27537.833333333343</v>
          </cell>
        </row>
        <row r="19">
          <cell r="D19" t="str">
            <v>Other Manitoba</v>
          </cell>
          <cell r="E19">
            <v>0</v>
          </cell>
          <cell r="F19">
            <v>0</v>
          </cell>
          <cell r="G19">
            <v>0</v>
          </cell>
          <cell r="H19">
            <v>0</v>
          </cell>
          <cell r="I19" t="str">
            <v/>
          </cell>
          <cell r="J19" t="str">
            <v/>
          </cell>
          <cell r="K19">
            <v>0</v>
          </cell>
          <cell r="L19">
            <v>0</v>
          </cell>
          <cell r="M19" t="str">
            <v/>
          </cell>
          <cell r="N19" t="str">
            <v/>
          </cell>
          <cell r="P19">
            <v>600</v>
          </cell>
          <cell r="Q19">
            <v>-26982</v>
          </cell>
          <cell r="R19">
            <v>28588</v>
          </cell>
          <cell r="S19">
            <v>55570</v>
          </cell>
        </row>
        <row r="20">
          <cell r="D20" t="str">
            <v>Michigan</v>
          </cell>
          <cell r="E20">
            <v>0</v>
          </cell>
          <cell r="F20">
            <v>0</v>
          </cell>
          <cell r="G20">
            <v>0</v>
          </cell>
          <cell r="H20">
            <v>0</v>
          </cell>
          <cell r="I20" t="str">
            <v/>
          </cell>
          <cell r="J20" t="str">
            <v/>
          </cell>
          <cell r="K20">
            <v>0</v>
          </cell>
          <cell r="L20">
            <v>0</v>
          </cell>
          <cell r="M20" t="str">
            <v/>
          </cell>
          <cell r="N20" t="str">
            <v/>
          </cell>
          <cell r="P20">
            <v>0</v>
          </cell>
          <cell r="Q20">
            <v>0</v>
          </cell>
          <cell r="R20">
            <v>0</v>
          </cell>
          <cell r="S20">
            <v>0</v>
          </cell>
        </row>
        <row r="21">
          <cell r="D21" t="str">
            <v>Minnesota</v>
          </cell>
          <cell r="E21">
            <v>550</v>
          </cell>
          <cell r="F21">
            <v>550</v>
          </cell>
          <cell r="G21">
            <v>0</v>
          </cell>
          <cell r="H21">
            <v>29389.316000000003</v>
          </cell>
          <cell r="I21">
            <v>53.435120000000005</v>
          </cell>
          <cell r="J21" t="str">
            <v/>
          </cell>
          <cell r="K21">
            <v>26432</v>
          </cell>
          <cell r="L21">
            <v>2957.3160000000025</v>
          </cell>
          <cell r="M21">
            <v>5.3769381818181863</v>
          </cell>
          <cell r="N21" t="str">
            <v/>
          </cell>
          <cell r="P21">
            <v>0</v>
          </cell>
          <cell r="Q21">
            <v>0</v>
          </cell>
          <cell r="R21">
            <v>0</v>
          </cell>
          <cell r="S21">
            <v>0</v>
          </cell>
        </row>
        <row r="22">
          <cell r="D22" t="str">
            <v>New York</v>
          </cell>
          <cell r="E22">
            <v>3141</v>
          </cell>
          <cell r="F22">
            <v>2317</v>
          </cell>
          <cell r="G22">
            <v>824</v>
          </cell>
          <cell r="H22">
            <v>118035.69248</v>
          </cell>
          <cell r="I22">
            <v>35.211496970220111</v>
          </cell>
          <cell r="J22">
            <v>44.236230582524271</v>
          </cell>
          <cell r="K22">
            <v>102440.1</v>
          </cell>
          <cell r="L22">
            <v>15595.59248000001</v>
          </cell>
          <cell r="M22">
            <v>6.7358603711696183</v>
          </cell>
          <cell r="N22">
            <v>-1.3830097087370588E-2</v>
          </cell>
          <cell r="P22">
            <v>0</v>
          </cell>
          <cell r="Q22">
            <v>0</v>
          </cell>
          <cell r="R22">
            <v>0</v>
          </cell>
          <cell r="S22">
            <v>0</v>
          </cell>
        </row>
        <row r="24">
          <cell r="D24" t="str">
            <v>Daily Total</v>
          </cell>
          <cell r="E24">
            <v>3691</v>
          </cell>
          <cell r="F24">
            <v>2867</v>
          </cell>
          <cell r="G24">
            <v>824</v>
          </cell>
          <cell r="H24">
            <v>147425.00847999999</v>
          </cell>
          <cell r="I24">
            <v>38.707483250784797</v>
          </cell>
          <cell r="J24">
            <v>44.236230582524271</v>
          </cell>
          <cell r="K24">
            <v>128872.1</v>
          </cell>
          <cell r="L24">
            <v>18552.908480000013</v>
          </cell>
          <cell r="M24">
            <v>6.4751672410184886</v>
          </cell>
          <cell r="N24">
            <v>-1.3830097087370588E-2</v>
          </cell>
          <cell r="P24">
            <v>3850</v>
          </cell>
          <cell r="Q24">
            <v>122408.83333333334</v>
          </cell>
          <cell r="R24">
            <v>150441</v>
          </cell>
          <cell r="S24">
            <v>28032.166666666657</v>
          </cell>
        </row>
        <row r="26">
          <cell r="C26">
            <v>37435</v>
          </cell>
          <cell r="D26" t="str">
            <v>Daily Total</v>
          </cell>
          <cell r="E26">
            <v>6744</v>
          </cell>
          <cell r="F26">
            <v>2720</v>
          </cell>
          <cell r="G26">
            <v>4024</v>
          </cell>
          <cell r="H26">
            <v>420225.12974999979</v>
          </cell>
          <cell r="I26">
            <v>36.566119117647055</v>
          </cell>
          <cell r="J26">
            <v>78.302071508449259</v>
          </cell>
          <cell r="K26">
            <v>305620.77</v>
          </cell>
          <cell r="L26">
            <v>114604.35974999986</v>
          </cell>
          <cell r="M26">
            <v>9.6948323529411731</v>
          </cell>
          <cell r="N26">
            <v>20.516070017395588</v>
          </cell>
          <cell r="P26">
            <v>3800</v>
          </cell>
          <cell r="Q26">
            <v>140381.08333333334</v>
          </cell>
          <cell r="R26">
            <v>185829</v>
          </cell>
          <cell r="S26">
            <v>45447.916666666664</v>
          </cell>
        </row>
        <row r="28">
          <cell r="C28">
            <v>37434</v>
          </cell>
          <cell r="D28" t="str">
            <v>Daily Total</v>
          </cell>
          <cell r="E28">
            <v>7054</v>
          </cell>
          <cell r="F28">
            <v>3030</v>
          </cell>
          <cell r="G28">
            <v>4024</v>
          </cell>
          <cell r="H28">
            <v>470111.18785000005</v>
          </cell>
          <cell r="I28">
            <v>52.046069092409248</v>
          </cell>
          <cell r="J28">
            <v>77.487052311133226</v>
          </cell>
          <cell r="K28">
            <v>366589.44</v>
          </cell>
          <cell r="L28">
            <v>103521.74785</v>
          </cell>
          <cell r="M28">
            <v>14.063824867986805</v>
          </cell>
          <cell r="N28">
            <v>14.986247142147114</v>
          </cell>
          <cell r="P28">
            <v>3374</v>
          </cell>
          <cell r="Q28">
            <v>132319.05333333334</v>
          </cell>
          <cell r="R28">
            <v>191401.02</v>
          </cell>
          <cell r="S28">
            <v>59081.96666666666</v>
          </cell>
        </row>
        <row r="30">
          <cell r="C30">
            <v>37433</v>
          </cell>
          <cell r="D30" t="str">
            <v>Daily Total</v>
          </cell>
          <cell r="E30">
            <v>5975</v>
          </cell>
          <cell r="F30">
            <v>1951</v>
          </cell>
          <cell r="G30">
            <v>4024</v>
          </cell>
          <cell r="H30">
            <v>368852.7562249999</v>
          </cell>
          <cell r="I30">
            <v>38.232171437724247</v>
          </cell>
          <cell r="J30">
            <v>77.139895564115278</v>
          </cell>
          <cell r="K30">
            <v>369420.98</v>
          </cell>
          <cell r="L30">
            <v>-568.22377500005496</v>
          </cell>
          <cell r="M30">
            <v>5.8066050615069171</v>
          </cell>
          <cell r="N30">
            <v>1.0567196197812996</v>
          </cell>
          <cell r="P30">
            <v>3150</v>
          </cell>
          <cell r="Q30">
            <v>67980.333333333343</v>
          </cell>
          <cell r="R30">
            <v>253119</v>
          </cell>
          <cell r="S30">
            <v>185138.66666666666</v>
          </cell>
        </row>
        <row r="32">
          <cell r="C32" t="str">
            <v>May</v>
          </cell>
          <cell r="D32" t="str">
            <v>TOTAL</v>
          </cell>
          <cell r="E32">
            <v>118084</v>
          </cell>
          <cell r="F32">
            <v>63203</v>
          </cell>
          <cell r="G32">
            <v>55231</v>
          </cell>
          <cell r="H32">
            <v>3599985.8616272071</v>
          </cell>
          <cell r="I32">
            <v>25.421288425663427</v>
          </cell>
          <cell r="J32">
            <v>36.420297328674117</v>
          </cell>
          <cell r="K32">
            <v>2805378.644163921</v>
          </cell>
          <cell r="L32">
            <v>794607.21746328485</v>
          </cell>
          <cell r="M32">
            <v>1.041235241734479</v>
          </cell>
          <cell r="N32">
            <v>13.249911295829163</v>
          </cell>
          <cell r="P32">
            <v>118742</v>
          </cell>
          <cell r="Q32">
            <v>5085083.2257000003</v>
          </cell>
          <cell r="R32">
            <v>3696151.02</v>
          </cell>
          <cell r="S32">
            <v>-1388932.2056999982</v>
          </cell>
        </row>
        <row r="33">
          <cell r="C33" t="str">
            <v>June</v>
          </cell>
          <cell r="D33" t="str">
            <v>TOTAL</v>
          </cell>
          <cell r="E33">
            <v>142445</v>
          </cell>
          <cell r="F33">
            <v>79865</v>
          </cell>
          <cell r="G33">
            <v>62580</v>
          </cell>
          <cell r="H33">
            <v>5235950.654620002</v>
          </cell>
          <cell r="I33">
            <v>27.641794145370312</v>
          </cell>
          <cell r="J33">
            <v>48.825475634387999</v>
          </cell>
          <cell r="K33">
            <v>4616637.0599999996</v>
          </cell>
          <cell r="L33">
            <v>619313.59461999976</v>
          </cell>
          <cell r="M33">
            <v>-0.79859801640267991</v>
          </cell>
          <cell r="N33">
            <v>10.481529645254067</v>
          </cell>
          <cell r="P33">
            <v>110079</v>
          </cell>
          <cell r="Q33">
            <v>4850414.3074166654</v>
          </cell>
          <cell r="R33">
            <v>4527547.25</v>
          </cell>
          <cell r="S33">
            <v>-322867.05741666729</v>
          </cell>
        </row>
        <row r="36">
          <cell r="D36" t="str">
            <v>YTD TOTAL</v>
          </cell>
          <cell r="E36">
            <v>2373913</v>
          </cell>
          <cell r="F36">
            <v>1564983</v>
          </cell>
          <cell r="G36">
            <v>809280</v>
          </cell>
          <cell r="H36">
            <v>89331419.17861709</v>
          </cell>
          <cell r="I36">
            <v>36.18797465645774</v>
          </cell>
          <cell r="J36">
            <v>40.45974052161165</v>
          </cell>
          <cell r="K36">
            <v>62601204.804163925</v>
          </cell>
          <cell r="L36">
            <v>26731267.484453164</v>
          </cell>
          <cell r="M36">
            <v>10.426475827790682</v>
          </cell>
          <cell r="N36">
            <v>12.838397573583704</v>
          </cell>
          <cell r="P36">
            <v>980360</v>
          </cell>
          <cell r="Q36">
            <v>44987916.290730536</v>
          </cell>
          <cell r="R36">
            <v>24233261.772731386</v>
          </cell>
          <cell r="S36">
            <v>-20754654.51799915</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settings"/>
      <sheetName val="Utensil Manual"/>
      <sheetName val="BP Information"/>
      <sheetName val="Dialog_opshelp"/>
      <sheetName val="Joke"/>
      <sheetName val="DialogGoto"/>
      <sheetName val="DialogOrgSetup"/>
      <sheetName val="DialogAbout"/>
      <sheetName val="DialogPrint"/>
      <sheetName val="DialogOrgSetupHelp"/>
    </sheetNames>
    <sheetDataSet>
      <sheetData sheetId="0" refreshError="1">
        <row r="4">
          <cell r="B4" t="str">
            <v>May 11, 2001</v>
          </cell>
        </row>
        <row r="16">
          <cell r="C16" t="str">
            <v xml:space="preserve">Consolidation Organization </v>
          </cell>
        </row>
      </sheetData>
      <sheetData sheetId="1"/>
      <sheetData sheetId="2"/>
      <sheetData sheetId="3"/>
      <sheetData sheetId="4"/>
      <sheetData sheetId="5"/>
      <sheetData sheetId="6"/>
      <sheetData sheetId="7"/>
      <sheetData sheetId="8"/>
      <sheetData sheetId="9"/>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ettings"/>
      <sheetName val="Utensil Manual"/>
      <sheetName val="BP Information"/>
      <sheetName val="Dialog_opshelp"/>
      <sheetName val="Joke"/>
      <sheetName val="DialogGoto"/>
      <sheetName val="DialogOrgSetup"/>
      <sheetName val="DialogAbout"/>
      <sheetName val="DialogPrint"/>
      <sheetName val="DialogOrgSetupHelp"/>
      <sheetName val="Misc"/>
    </sheetNames>
    <sheetDataSet>
      <sheetData sheetId="0" refreshError="1">
        <row r="4">
          <cell r="B4" t="str">
            <v>May 11, 2001</v>
          </cell>
        </row>
        <row r="16">
          <cell r="C16" t="str">
            <v xml:space="preserve">Consolidation Organization </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mmary"/>
      <sheetName val="OM&amp;A"/>
      <sheetName val="Variance"/>
      <sheetName val="Variance (2)"/>
      <sheetName val="S&amp;D"/>
      <sheetName val="AncilRev"/>
      <sheetName val="ONPA"/>
      <sheetName val="GenCost"/>
      <sheetName val="Margin Detail"/>
      <sheetName val="Margin Detail (2)"/>
      <sheetName val="Rev"/>
      <sheetName val="Production"/>
      <sheetName val="Prod_SS"/>
      <sheetName val="IMOData1"/>
      <sheetName val="P&amp;L"/>
      <sheetName val="GenRev"/>
      <sheetName val="EmbGen"/>
      <sheetName val="Acc_EmbGen"/>
      <sheetName val="HedgeMargin"/>
      <sheetName val="TradeMargin"/>
      <sheetName val="Ancillary"/>
      <sheetName val="50020"/>
      <sheetName val="IMOData_LM"/>
      <sheetName val="IMO_Accrual"/>
      <sheetName val="ICRpt"/>
      <sheetName val="ICQty"/>
      <sheetName val="Total MtM"/>
      <sheetName val="OntDataSched"/>
      <sheetName val="Budget"/>
      <sheetName val="GenGWh_Budget"/>
      <sheetName val="GenRev_Budget"/>
      <sheetName val="Hydro_Reg_NonReg_Budget"/>
      <sheetName val="AncRev_GenCost_Budget"/>
      <sheetName val="AncRev_Bud_Detail"/>
      <sheetName val="ONPA_Var"/>
      <sheetName val="S&amp;D_LY"/>
      <sheetName val="Trd Margin Bud_Trading"/>
      <sheetName val="Trd Margin Bud_Sales"/>
      <sheetName val="Trd Margin Bud_Legacy"/>
      <sheetName val="TrdBk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
          <cell r="C2" t="str">
            <v>DNGSRVRG00</v>
          </cell>
          <cell r="H2">
            <v>2230.7399999999998</v>
          </cell>
        </row>
        <row r="3">
          <cell r="H3">
            <v>128650.19</v>
          </cell>
        </row>
        <row r="4">
          <cell r="H4">
            <v>70.16</v>
          </cell>
        </row>
        <row r="5">
          <cell r="H5">
            <v>73000.83</v>
          </cell>
        </row>
        <row r="6">
          <cell r="H6">
            <v>27563.24</v>
          </cell>
        </row>
        <row r="7">
          <cell r="H7">
            <v>9.7799999999999994</v>
          </cell>
        </row>
        <row r="8">
          <cell r="H8">
            <v>34928.46</v>
          </cell>
        </row>
        <row r="9">
          <cell r="H9">
            <v>260559.51</v>
          </cell>
        </row>
        <row r="10">
          <cell r="H10">
            <v>34338.22</v>
          </cell>
        </row>
        <row r="11">
          <cell r="H11">
            <v>459.23</v>
          </cell>
        </row>
        <row r="12">
          <cell r="H12">
            <v>212351.91</v>
          </cell>
        </row>
        <row r="13">
          <cell r="H13">
            <v>10680.88</v>
          </cell>
        </row>
        <row r="14">
          <cell r="H14">
            <v>600478.27</v>
          </cell>
        </row>
        <row r="15">
          <cell r="H15">
            <v>-861475.62</v>
          </cell>
        </row>
        <row r="16">
          <cell r="H16">
            <v>1672.47</v>
          </cell>
        </row>
        <row r="17">
          <cell r="H17">
            <v>861475.62</v>
          </cell>
        </row>
        <row r="18">
          <cell r="H18">
            <v>-1562.95</v>
          </cell>
        </row>
        <row r="19">
          <cell r="H19">
            <v>-64203.72</v>
          </cell>
        </row>
        <row r="20">
          <cell r="H20">
            <v>-29.82</v>
          </cell>
        </row>
        <row r="21">
          <cell r="H21">
            <v>-37790.44</v>
          </cell>
        </row>
        <row r="22">
          <cell r="H22">
            <v>-14343.25</v>
          </cell>
        </row>
        <row r="23">
          <cell r="H23">
            <v>-4.0999999999999996</v>
          </cell>
        </row>
        <row r="24">
          <cell r="H24">
            <v>-24709.79</v>
          </cell>
        </row>
        <row r="25">
          <cell r="H25">
            <v>-180194.07</v>
          </cell>
        </row>
        <row r="26">
          <cell r="H26">
            <v>-23999.26</v>
          </cell>
        </row>
        <row r="27">
          <cell r="H27">
            <v>-199.44</v>
          </cell>
        </row>
        <row r="28">
          <cell r="H28">
            <v>-177701.05</v>
          </cell>
        </row>
        <row r="29">
          <cell r="H29">
            <v>-7878.26</v>
          </cell>
        </row>
        <row r="30">
          <cell r="H30">
            <v>-328859.46999999997</v>
          </cell>
        </row>
        <row r="31">
          <cell r="H31">
            <v>-14281.94</v>
          </cell>
        </row>
        <row r="32">
          <cell r="H32">
            <v>-117155.93</v>
          </cell>
        </row>
        <row r="33">
          <cell r="H33">
            <v>-56718.84</v>
          </cell>
        </row>
        <row r="34">
          <cell r="H34">
            <v>-14558.37</v>
          </cell>
        </row>
        <row r="35">
          <cell r="H35">
            <v>-370.72</v>
          </cell>
        </row>
        <row r="36">
          <cell r="H36">
            <v>-46662.400000000001</v>
          </cell>
        </row>
        <row r="37">
          <cell r="H37">
            <v>-101865.34</v>
          </cell>
        </row>
        <row r="38">
          <cell r="H38">
            <v>-88928.66</v>
          </cell>
        </row>
        <row r="39">
          <cell r="H39">
            <v>-1303.42</v>
          </cell>
        </row>
        <row r="40">
          <cell r="H40">
            <v>-211102.27</v>
          </cell>
        </row>
        <row r="41">
          <cell r="H41">
            <v>-4860.9799999999996</v>
          </cell>
        </row>
        <row r="42">
          <cell r="H42">
            <v>-161399.44</v>
          </cell>
        </row>
        <row r="43">
          <cell r="H43">
            <v>-1672.47</v>
          </cell>
        </row>
        <row r="44">
          <cell r="H44">
            <v>1672.47</v>
          </cell>
        </row>
      </sheetData>
      <sheetData sheetId="22" refreshError="1"/>
      <sheetData sheetId="23" refreshError="1"/>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pldt"/>
      <sheetName val="Current"/>
      <sheetName val="MIX"/>
      <sheetName val="PQ Results"/>
      <sheetName val="MIX (2)"/>
      <sheetName val="Instructions"/>
      <sheetName val="settings"/>
    </sheetNames>
    <sheetDataSet>
      <sheetData sheetId="0"/>
      <sheetData sheetId="1"/>
      <sheetData sheetId="2"/>
      <sheetData sheetId="3"/>
      <sheetData sheetId="4"/>
      <sheetData sheetId="5"/>
      <sheetData sheetId="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Report Components"/>
      <sheetName val="Pivot Table May 13"/>
      <sheetName val="Zainet Data May 13"/>
      <sheetName val="Pivot Table May 12"/>
      <sheetName val="Zainet Data May 12"/>
      <sheetName val="Pivot Table May 9"/>
      <sheetName val="Pivot Table May 2"/>
      <sheetName val="Pivot Table May 3"/>
      <sheetName val="Pivot Table May 5"/>
      <sheetName val="Pivot Table May 6"/>
      <sheetName val="Pivot Table May 7"/>
      <sheetName val="Pivot Table May 8"/>
      <sheetName val="Sheet2"/>
      <sheetName val="Sheet3"/>
      <sheetName val="Zainet Data May 9"/>
      <sheetName val="Zainet Data May 8"/>
      <sheetName val="Zainet Data May 7"/>
      <sheetName val="Zainet Data May 6"/>
      <sheetName val="Zainet Data May 5"/>
      <sheetName val="Zainet Data May 2"/>
      <sheetName val="Zainet Data May 3"/>
      <sheetName val="Znt Cur Day May 2"/>
      <sheetName val="Znt Cur Day May 3"/>
      <sheetName val="Static Data"/>
      <sheetName val="Excluded Zainet Data May 2"/>
      <sheetName val="Excluded Zainet Data May 3"/>
      <sheetName val="Excl Znt May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5">
          <cell r="E25">
            <v>19.216465053763439</v>
          </cell>
        </row>
        <row r="27">
          <cell r="E27">
            <v>0.04</v>
          </cell>
        </row>
      </sheetData>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Main"/>
      <sheetName val="InputRateForecast"/>
      <sheetName val="RateofReturn"/>
      <sheetName val="InputEscalationForecast"/>
      <sheetName val="EscalationIndices"/>
      <sheetName val="WeightedIndices"/>
      <sheetName val="InputCostWeightings"/>
      <sheetName val="InputOpeningBalances"/>
      <sheetName val="BalanceAllocation"/>
      <sheetName val="InputReferenceDatesDCM"/>
      <sheetName val="InputBaseCostsDCM"/>
      <sheetName val="ConstantCostsDCM"/>
      <sheetName val="ShiftedCostsDCM"/>
      <sheetName val="EscalationDCM"/>
      <sheetName val="AllocationDCM"/>
      <sheetName val="FixProvisionDCM"/>
      <sheetName val="InputBaseCostsUFS"/>
      <sheetName val="ConstantCostsUFS"/>
      <sheetName val="EscalationUFS"/>
      <sheetName val="AllocationUFS"/>
      <sheetName val="FixUFS PSL"/>
      <sheetName val="FixUFS Post Dism"/>
      <sheetName val="VarUFS PSL"/>
      <sheetName val="VarUFS Post Dism"/>
      <sheetName val="InputBaseCostsUFD"/>
      <sheetName val="FormattedCostsUFD"/>
      <sheetName val="ShiftedCostsUFD"/>
      <sheetName val="ConstantCostsUFD"/>
      <sheetName val="EscalationUFD"/>
      <sheetName val="AllocationUFD"/>
      <sheetName val="FixProvisionUFD"/>
      <sheetName val="VarProvisionUFD"/>
      <sheetName val="InputBaseCostsILW"/>
      <sheetName val="ShiftedCostsILW"/>
      <sheetName val="ConstantCostsOpsILW"/>
      <sheetName val="ConstantCostsDisposalILW"/>
      <sheetName val="EscalationILW"/>
      <sheetName val="AllocationILW"/>
      <sheetName val="FixProvisionOpsILW"/>
      <sheetName val="FixProvisionDisposalILW"/>
      <sheetName val="VarProvisionOpsILW"/>
      <sheetName val="VarProvisionDisposalILW"/>
      <sheetName val="InputBaseCostsLLW"/>
      <sheetName val="ConstantCostsOPSLLW"/>
      <sheetName val="ConstantCostsDisposalLLW"/>
      <sheetName val="ShiftedCostsLLW"/>
      <sheetName val="EscalationLLW"/>
      <sheetName val="AllocationLLW"/>
      <sheetName val="FixProvisionOpsLLW"/>
      <sheetName val="FixProvisionDisposalLLW"/>
      <sheetName val="VarProvisionOpsLLW"/>
      <sheetName val="VarProvisionDisposalLLW"/>
      <sheetName val="InputBundleForecast"/>
      <sheetName val="InputAccumBundles"/>
      <sheetName val="DetailedBundleSchedule"/>
      <sheetName val="Bundles"/>
      <sheetName val="InputAccumWaste"/>
      <sheetName val="InputWasteForecast"/>
      <sheetName val="ILWWaste"/>
      <sheetName val="DetailedILWSchedule"/>
      <sheetName val="LLWWaste"/>
      <sheetName val="DetailedLLWSchedule"/>
      <sheetName val="Checksheet"/>
      <sheetName val="Methods"/>
      <sheetName val="Results"/>
      <sheetName val="Ext Resu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2">
          <cell r="G2" t="str">
            <v>PA</v>
          </cell>
        </row>
        <row r="3">
          <cell r="G3" t="str">
            <v>PB</v>
          </cell>
        </row>
        <row r="4">
          <cell r="G4" t="str">
            <v>BA</v>
          </cell>
        </row>
        <row r="5">
          <cell r="G5" t="str">
            <v>BB</v>
          </cell>
        </row>
        <row r="6">
          <cell r="G6" t="str">
            <v>DA</v>
          </cell>
        </row>
        <row r="7">
          <cell r="G7" t="str">
            <v>NB</v>
          </cell>
        </row>
        <row r="8">
          <cell r="G8" t="str">
            <v>HQ</v>
          </cell>
        </row>
        <row r="9">
          <cell r="G9" t="str">
            <v>All</v>
          </cell>
        </row>
      </sheetData>
      <sheetData sheetId="64"/>
      <sheetData sheetId="65"/>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Summary"/>
      <sheetName val="Summary2"/>
      <sheetName val="Variance"/>
      <sheetName val="S&amp;D"/>
      <sheetName val="AncilRev"/>
      <sheetName val="ONPA"/>
      <sheetName val="GenCost"/>
      <sheetName val="Margin Detail"/>
      <sheetName val="Avg Price"/>
      <sheetName val="Nuclear"/>
      <sheetName val="Hydro"/>
      <sheetName val="Fossil"/>
      <sheetName val="Prod_Var"/>
      <sheetName val="Production"/>
      <sheetName val="Prod_SS"/>
      <sheetName val="IMOData1"/>
      <sheetName val="EmbGen"/>
      <sheetName val="Acc_EmbGen"/>
      <sheetName val="P&amp;L"/>
      <sheetName val="GenRev"/>
      <sheetName val="Rev"/>
      <sheetName val="Ancillary"/>
      <sheetName val="50020"/>
      <sheetName val="IMOData_LM"/>
      <sheetName val="IMO_Accrual"/>
      <sheetName val="IB Reserve"/>
      <sheetName val="ICRpt"/>
      <sheetName val="ICQty"/>
      <sheetName val="Total MtM"/>
      <sheetName val="HedgeMargin"/>
      <sheetName val="TradeMargin"/>
      <sheetName val="OntDataSched"/>
      <sheetName val="Budget"/>
      <sheetName val="GenRev_Budget"/>
      <sheetName val="GenGWh_Budget"/>
      <sheetName val="Hydro_Reg_NonReg_Budget"/>
      <sheetName val="AncRev_GenCost_Budget"/>
      <sheetName val="AncRev_Bud_Detail"/>
      <sheetName val="ONPA_Var"/>
      <sheetName val="Actual_LY"/>
      <sheetName val="TrdBk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F1">
            <v>1</v>
          </cell>
          <cell r="G1">
            <v>2</v>
          </cell>
          <cell r="H1">
            <v>3</v>
          </cell>
          <cell r="I1">
            <v>4</v>
          </cell>
          <cell r="J1">
            <v>5</v>
          </cell>
          <cell r="K1">
            <v>6</v>
          </cell>
          <cell r="L1">
            <v>7</v>
          </cell>
          <cell r="M1">
            <v>8</v>
          </cell>
          <cell r="N1">
            <v>9</v>
          </cell>
          <cell r="O1">
            <v>10</v>
          </cell>
          <cell r="P1">
            <v>11</v>
          </cell>
          <cell r="Q1">
            <v>12</v>
          </cell>
          <cell r="R1">
            <v>13</v>
          </cell>
          <cell r="Y1">
            <v>1</v>
          </cell>
          <cell r="Z1">
            <v>2</v>
          </cell>
          <cell r="AA1">
            <v>3</v>
          </cell>
          <cell r="AB1">
            <v>4</v>
          </cell>
          <cell r="AC1">
            <v>5</v>
          </cell>
          <cell r="AD1">
            <v>6</v>
          </cell>
          <cell r="AE1">
            <v>7</v>
          </cell>
          <cell r="AF1">
            <v>8</v>
          </cell>
          <cell r="AG1">
            <v>9</v>
          </cell>
          <cell r="AH1">
            <v>10</v>
          </cell>
          <cell r="AI1">
            <v>11</v>
          </cell>
          <cell r="AJ1">
            <v>12</v>
          </cell>
        </row>
        <row r="2">
          <cell r="F2" t="str">
            <v>Year 2006 Actual</v>
          </cell>
          <cell r="Y2" t="str">
            <v>Year 2006 Actual</v>
          </cell>
        </row>
        <row r="4">
          <cell r="F4" t="str">
            <v>JAN</v>
          </cell>
          <cell r="G4" t="str">
            <v>FEB</v>
          </cell>
          <cell r="H4" t="str">
            <v>MAR</v>
          </cell>
          <cell r="I4" t="str">
            <v>APR</v>
          </cell>
          <cell r="J4" t="str">
            <v>MAY</v>
          </cell>
          <cell r="K4" t="str">
            <v>JUNE</v>
          </cell>
          <cell r="L4" t="str">
            <v>JULY</v>
          </cell>
          <cell r="M4" t="str">
            <v>AUG</v>
          </cell>
          <cell r="N4" t="str">
            <v>SEP</v>
          </cell>
          <cell r="O4" t="str">
            <v>OCT</v>
          </cell>
          <cell r="P4" t="str">
            <v>NOV</v>
          </cell>
          <cell r="Q4" t="str">
            <v>DEC</v>
          </cell>
          <cell r="R4" t="str">
            <v>TOTAL</v>
          </cell>
          <cell r="Y4" t="str">
            <v>JAN</v>
          </cell>
          <cell r="Z4" t="str">
            <v>FEB</v>
          </cell>
          <cell r="AA4" t="str">
            <v>MAR</v>
          </cell>
          <cell r="AB4" t="str">
            <v>APR</v>
          </cell>
          <cell r="AC4" t="str">
            <v>MAY</v>
          </cell>
          <cell r="AD4" t="str">
            <v>JUNE</v>
          </cell>
          <cell r="AE4" t="str">
            <v>JULY</v>
          </cell>
          <cell r="AF4" t="str">
            <v>AUG</v>
          </cell>
          <cell r="AG4" t="str">
            <v>SEP</v>
          </cell>
          <cell r="AH4" t="str">
            <v>OCT</v>
          </cell>
          <cell r="AI4" t="str">
            <v>NOV</v>
          </cell>
          <cell r="AJ4" t="str">
            <v>DEC</v>
          </cell>
        </row>
        <row r="6">
          <cell r="F6">
            <v>13596.691000000001</v>
          </cell>
          <cell r="G6">
            <v>12568.343000000001</v>
          </cell>
          <cell r="H6">
            <v>13200.01</v>
          </cell>
          <cell r="I6">
            <v>11512.843000000001</v>
          </cell>
          <cell r="J6">
            <v>11927.397000000001</v>
          </cell>
          <cell r="K6">
            <v>12540.68</v>
          </cell>
          <cell r="L6">
            <v>13853.63</v>
          </cell>
          <cell r="M6">
            <v>13308.137000000001</v>
          </cell>
          <cell r="N6">
            <v>11521.434999999999</v>
          </cell>
          <cell r="O6">
            <v>11962.319</v>
          </cell>
          <cell r="P6">
            <v>12178.62</v>
          </cell>
          <cell r="Q6">
            <v>12884.175999999999</v>
          </cell>
          <cell r="R6">
            <v>151054.28100000002</v>
          </cell>
          <cell r="Y6">
            <v>13596.691000000001</v>
          </cell>
          <cell r="Z6">
            <v>26165.034</v>
          </cell>
          <cell r="AA6">
            <v>39365.044000000002</v>
          </cell>
          <cell r="AB6">
            <v>50877.887000000002</v>
          </cell>
          <cell r="AC6">
            <v>62805.284</v>
          </cell>
          <cell r="AD6">
            <v>75345.964000000007</v>
          </cell>
          <cell r="AE6">
            <v>89199.594000000012</v>
          </cell>
          <cell r="AF6">
            <v>102507.73100000001</v>
          </cell>
          <cell r="AG6">
            <v>114029.16600000001</v>
          </cell>
          <cell r="AH6">
            <v>125991.48500000002</v>
          </cell>
          <cell r="AI6">
            <v>138170.10500000001</v>
          </cell>
          <cell r="AJ6">
            <v>151054.28100000002</v>
          </cell>
        </row>
        <row r="7">
          <cell r="F7">
            <v>1297.5909999999999</v>
          </cell>
          <cell r="G7">
            <v>1141.269</v>
          </cell>
          <cell r="H7">
            <v>1222.2370000000001</v>
          </cell>
          <cell r="I7">
            <v>1265.643</v>
          </cell>
          <cell r="J7">
            <v>1203.6010000000001</v>
          </cell>
          <cell r="K7">
            <v>981.62199999999996</v>
          </cell>
          <cell r="L7">
            <v>1041.9449999999999</v>
          </cell>
          <cell r="M7">
            <v>1255.154</v>
          </cell>
          <cell r="N7">
            <v>867.97</v>
          </cell>
          <cell r="O7">
            <v>1032.8109999999999</v>
          </cell>
          <cell r="P7">
            <v>662.12799999999993</v>
          </cell>
          <cell r="Q7">
            <v>643.67299999999989</v>
          </cell>
          <cell r="R7">
            <v>12615.644</v>
          </cell>
          <cell r="Y7">
            <v>1297.5909999999999</v>
          </cell>
          <cell r="Z7">
            <v>2438.8599999999997</v>
          </cell>
          <cell r="AA7">
            <v>3661.0969999999998</v>
          </cell>
          <cell r="AB7">
            <v>4926.74</v>
          </cell>
          <cell r="AC7">
            <v>6130.3410000000003</v>
          </cell>
          <cell r="AD7">
            <v>7111.9630000000006</v>
          </cell>
          <cell r="AE7">
            <v>8153.9080000000004</v>
          </cell>
          <cell r="AF7">
            <v>9409.0619999999999</v>
          </cell>
          <cell r="AG7">
            <v>10277.031999999999</v>
          </cell>
          <cell r="AH7">
            <v>11309.842999999999</v>
          </cell>
          <cell r="AI7">
            <v>11971.971</v>
          </cell>
          <cell r="AJ7">
            <v>12615.644</v>
          </cell>
        </row>
        <row r="8">
          <cell r="F8">
            <v>14894.282000000001</v>
          </cell>
          <cell r="G8">
            <v>13709.612000000001</v>
          </cell>
          <cell r="H8">
            <v>14422.246999999999</v>
          </cell>
          <cell r="I8">
            <v>12778.486000000001</v>
          </cell>
          <cell r="J8">
            <v>13130.998000000001</v>
          </cell>
          <cell r="K8">
            <v>13522.302</v>
          </cell>
          <cell r="L8">
            <v>14895.574999999999</v>
          </cell>
          <cell r="M8">
            <v>14563.291000000001</v>
          </cell>
          <cell r="N8">
            <v>12389.404999999999</v>
          </cell>
          <cell r="O8">
            <v>12995.13</v>
          </cell>
          <cell r="P8">
            <v>12840.748000000001</v>
          </cell>
          <cell r="Q8">
            <v>13527.849</v>
          </cell>
          <cell r="R8">
            <v>163669.92499999999</v>
          </cell>
          <cell r="Y8">
            <v>14894.282000000001</v>
          </cell>
          <cell r="Z8">
            <v>28603.894</v>
          </cell>
          <cell r="AA8">
            <v>43026.141000000003</v>
          </cell>
          <cell r="AB8">
            <v>55804.627</v>
          </cell>
          <cell r="AC8">
            <v>68935.625</v>
          </cell>
          <cell r="AD8">
            <v>82457.927000000011</v>
          </cell>
          <cell r="AE8">
            <v>97353.502000000008</v>
          </cell>
          <cell r="AF8">
            <v>111916.79300000002</v>
          </cell>
          <cell r="AG8">
            <v>124306.198</v>
          </cell>
          <cell r="AH8">
            <v>137301.32800000001</v>
          </cell>
          <cell r="AI8">
            <v>150142.076</v>
          </cell>
          <cell r="AJ8">
            <v>163669.92500000002</v>
          </cell>
        </row>
        <row r="12">
          <cell r="F12">
            <v>785.02300000000002</v>
          </cell>
          <cell r="G12">
            <v>452.738</v>
          </cell>
          <cell r="H12">
            <v>564.88900000000001</v>
          </cell>
          <cell r="I12">
            <v>261.06599999999997</v>
          </cell>
          <cell r="J12">
            <v>541.21500000000003</v>
          </cell>
          <cell r="K12">
            <v>618.43299999999999</v>
          </cell>
          <cell r="L12">
            <v>582.18700000000001</v>
          </cell>
          <cell r="M12">
            <v>423.59800000000001</v>
          </cell>
          <cell r="N12">
            <v>358.56799999999998</v>
          </cell>
          <cell r="O12">
            <v>377.63200000000001</v>
          </cell>
          <cell r="P12">
            <v>769.14200000000005</v>
          </cell>
          <cell r="Q12">
            <v>454.88099999999997</v>
          </cell>
          <cell r="R12">
            <v>6189.3720000000003</v>
          </cell>
          <cell r="Y12">
            <v>785.02300000000002</v>
          </cell>
          <cell r="Z12">
            <v>1237.761</v>
          </cell>
          <cell r="AA12">
            <v>1802.65</v>
          </cell>
          <cell r="AB12">
            <v>2063.7159999999999</v>
          </cell>
          <cell r="AC12">
            <v>2604.931</v>
          </cell>
          <cell r="AD12">
            <v>3223.364</v>
          </cell>
          <cell r="AE12">
            <v>3805.5509999999999</v>
          </cell>
          <cell r="AF12">
            <v>4229.1490000000003</v>
          </cell>
          <cell r="AG12">
            <v>4587.7170000000006</v>
          </cell>
          <cell r="AH12">
            <v>4965.3490000000002</v>
          </cell>
          <cell r="AI12">
            <v>5734.491</v>
          </cell>
          <cell r="AJ12">
            <v>6189.3720000000003</v>
          </cell>
        </row>
        <row r="13">
          <cell r="F13">
            <v>919.64550000000236</v>
          </cell>
          <cell r="G13">
            <v>886.41818000000058</v>
          </cell>
          <cell r="H13">
            <v>1056.1342800000002</v>
          </cell>
          <cell r="I13">
            <v>805.27231000000029</v>
          </cell>
          <cell r="J13">
            <v>849.12823000000208</v>
          </cell>
          <cell r="K13">
            <v>861.47044999999889</v>
          </cell>
          <cell r="L13">
            <v>879.83120000000099</v>
          </cell>
          <cell r="M13">
            <v>879.23571000000095</v>
          </cell>
          <cell r="N13">
            <v>793.74488999999801</v>
          </cell>
          <cell r="O13">
            <v>970.67591000000004</v>
          </cell>
          <cell r="P13">
            <v>998.33474999999999</v>
          </cell>
          <cell r="Q13">
            <v>928.91042000000004</v>
          </cell>
          <cell r="R13">
            <v>10828.801830000004</v>
          </cell>
          <cell r="Y13">
            <v>919.64550000000236</v>
          </cell>
          <cell r="Z13">
            <v>1806.0636800000029</v>
          </cell>
          <cell r="AA13">
            <v>2862.1979600000031</v>
          </cell>
          <cell r="AB13">
            <v>3667.4702700000034</v>
          </cell>
          <cell r="AC13">
            <v>4516.5985000000055</v>
          </cell>
          <cell r="AD13">
            <v>5378.0689500000044</v>
          </cell>
          <cell r="AE13">
            <v>6257.9001500000049</v>
          </cell>
          <cell r="AF13">
            <v>7137.1358600000058</v>
          </cell>
          <cell r="AG13">
            <v>7930.8807500000039</v>
          </cell>
          <cell r="AH13">
            <v>8901.5566600000038</v>
          </cell>
          <cell r="AI13">
            <v>9899.8914100000038</v>
          </cell>
          <cell r="AJ13">
            <v>10828.801830000004</v>
          </cell>
        </row>
        <row r="15">
          <cell r="F15">
            <v>26.292000000000002</v>
          </cell>
          <cell r="G15">
            <v>0</v>
          </cell>
          <cell r="H15">
            <v>6.4459999999999997</v>
          </cell>
          <cell r="I15">
            <v>20.170000000000002</v>
          </cell>
          <cell r="J15">
            <v>55.896999999999998</v>
          </cell>
          <cell r="K15">
            <v>136.76900000000001</v>
          </cell>
          <cell r="L15">
            <v>174.15</v>
          </cell>
          <cell r="M15">
            <v>139.06700000000001</v>
          </cell>
          <cell r="N15">
            <v>89.331999999999994</v>
          </cell>
          <cell r="O15">
            <v>97.146000000000001</v>
          </cell>
          <cell r="P15">
            <v>126.28700000000001</v>
          </cell>
          <cell r="Q15">
            <v>90.843000000000004</v>
          </cell>
          <cell r="R15">
            <v>962.399</v>
          </cell>
          <cell r="Y15">
            <v>26.292000000000002</v>
          </cell>
          <cell r="Z15">
            <v>26.292000000000002</v>
          </cell>
          <cell r="AA15">
            <v>32.738</v>
          </cell>
          <cell r="AB15">
            <v>52.908000000000001</v>
          </cell>
          <cell r="AC15">
            <v>108.80500000000001</v>
          </cell>
          <cell r="AD15">
            <v>245.57400000000001</v>
          </cell>
          <cell r="AE15">
            <v>419.72400000000005</v>
          </cell>
          <cell r="AF15">
            <v>558.79100000000005</v>
          </cell>
          <cell r="AG15">
            <v>648.12300000000005</v>
          </cell>
          <cell r="AH15">
            <v>745.26900000000001</v>
          </cell>
          <cell r="AI15">
            <v>871.55600000000004</v>
          </cell>
          <cell r="AJ15">
            <v>962.399</v>
          </cell>
        </row>
        <row r="16">
          <cell r="F16">
            <v>1.5640000000000001</v>
          </cell>
          <cell r="G16">
            <v>1.3</v>
          </cell>
          <cell r="H16">
            <v>1.252</v>
          </cell>
          <cell r="I16">
            <v>1.7350000000000001</v>
          </cell>
          <cell r="J16">
            <v>49.17</v>
          </cell>
          <cell r="K16">
            <v>61.04</v>
          </cell>
          <cell r="L16">
            <v>61.787999999999997</v>
          </cell>
          <cell r="M16">
            <v>64.367999999999995</v>
          </cell>
          <cell r="N16">
            <v>53.387999999999998</v>
          </cell>
          <cell r="O16">
            <v>65.876000000000005</v>
          </cell>
          <cell r="P16">
            <v>58.54</v>
          </cell>
          <cell r="Q16">
            <v>71.635000000000005</v>
          </cell>
          <cell r="R16">
            <v>491.65600000000001</v>
          </cell>
          <cell r="Y16">
            <v>1.5640000000000001</v>
          </cell>
          <cell r="Z16">
            <v>2.8639999999999999</v>
          </cell>
          <cell r="AA16">
            <v>4.1159999999999997</v>
          </cell>
          <cell r="AB16">
            <v>5.851</v>
          </cell>
          <cell r="AC16">
            <v>55.021000000000001</v>
          </cell>
          <cell r="AD16">
            <v>116.06100000000001</v>
          </cell>
          <cell r="AE16">
            <v>177.84899999999999</v>
          </cell>
          <cell r="AF16">
            <v>242.21699999999998</v>
          </cell>
          <cell r="AG16">
            <v>295.60499999999996</v>
          </cell>
          <cell r="AH16">
            <v>361.48099999999999</v>
          </cell>
          <cell r="AI16">
            <v>420.02100000000002</v>
          </cell>
          <cell r="AJ16">
            <v>491.65600000000001</v>
          </cell>
        </row>
        <row r="17">
          <cell r="R17">
            <v>0</v>
          </cell>
          <cell r="Y17">
            <v>0</v>
          </cell>
          <cell r="Z17">
            <v>0</v>
          </cell>
          <cell r="AA17">
            <v>0</v>
          </cell>
          <cell r="AB17">
            <v>0</v>
          </cell>
          <cell r="AC17">
            <v>0</v>
          </cell>
          <cell r="AD17">
            <v>0</v>
          </cell>
          <cell r="AE17">
            <v>0</v>
          </cell>
          <cell r="AF17">
            <v>0</v>
          </cell>
          <cell r="AG17">
            <v>0</v>
          </cell>
          <cell r="AH17">
            <v>0</v>
          </cell>
          <cell r="AI17">
            <v>0</v>
          </cell>
          <cell r="AJ17">
            <v>0</v>
          </cell>
        </row>
        <row r="18">
          <cell r="F18">
            <v>104.447</v>
          </cell>
          <cell r="G18">
            <v>100.125</v>
          </cell>
          <cell r="H18">
            <v>139.77500000000001</v>
          </cell>
          <cell r="I18">
            <v>116.926</v>
          </cell>
          <cell r="J18">
            <v>126.91500000000001</v>
          </cell>
          <cell r="K18">
            <v>153.923</v>
          </cell>
          <cell r="L18">
            <v>178.113</v>
          </cell>
          <cell r="M18">
            <v>130.24199999999999</v>
          </cell>
          <cell r="N18">
            <v>144.49100000000001</v>
          </cell>
          <cell r="O18">
            <v>71.402000000000001</v>
          </cell>
          <cell r="P18">
            <v>4.7229999999999999</v>
          </cell>
          <cell r="Q18">
            <v>76.465000000000003</v>
          </cell>
          <cell r="R18">
            <v>1347.5469999999998</v>
          </cell>
          <cell r="Y18">
            <v>104.447</v>
          </cell>
          <cell r="Z18">
            <v>204.572</v>
          </cell>
          <cell r="AA18">
            <v>344.34699999999998</v>
          </cell>
          <cell r="AB18">
            <v>461.27299999999997</v>
          </cell>
          <cell r="AC18">
            <v>588.18799999999999</v>
          </cell>
          <cell r="AD18">
            <v>742.11099999999999</v>
          </cell>
          <cell r="AE18">
            <v>920.22399999999993</v>
          </cell>
          <cell r="AF18">
            <v>1050.4659999999999</v>
          </cell>
          <cell r="AG18">
            <v>1194.9569999999999</v>
          </cell>
          <cell r="AH18">
            <v>1266.3589999999999</v>
          </cell>
          <cell r="AI18">
            <v>1271.0819999999999</v>
          </cell>
          <cell r="AJ18">
            <v>1347.5469999999998</v>
          </cell>
        </row>
        <row r="19">
          <cell r="F19">
            <v>1.8</v>
          </cell>
          <cell r="G19">
            <v>2.9129999999999998</v>
          </cell>
          <cell r="H19">
            <v>16.138000000000002</v>
          </cell>
          <cell r="I19">
            <v>11.706</v>
          </cell>
          <cell r="J19">
            <v>21.966999999999999</v>
          </cell>
          <cell r="K19">
            <v>23.843</v>
          </cell>
          <cell r="L19">
            <v>26.943999999999999</v>
          </cell>
          <cell r="M19">
            <v>19.276</v>
          </cell>
          <cell r="N19">
            <v>14.778</v>
          </cell>
          <cell r="O19">
            <v>13.067</v>
          </cell>
          <cell r="P19">
            <v>20.603999999999999</v>
          </cell>
          <cell r="Q19">
            <v>12.678000000000001</v>
          </cell>
          <cell r="R19">
            <v>185.714</v>
          </cell>
          <cell r="Y19">
            <v>1.8</v>
          </cell>
          <cell r="Z19">
            <v>4.7130000000000001</v>
          </cell>
          <cell r="AA19">
            <v>20.851000000000003</v>
          </cell>
          <cell r="AB19">
            <v>32.557000000000002</v>
          </cell>
          <cell r="AC19">
            <v>54.524000000000001</v>
          </cell>
          <cell r="AD19">
            <v>78.367000000000004</v>
          </cell>
          <cell r="AE19">
            <v>105.31100000000001</v>
          </cell>
          <cell r="AF19">
            <v>124.587</v>
          </cell>
          <cell r="AG19">
            <v>139.36500000000001</v>
          </cell>
          <cell r="AH19">
            <v>152.43200000000002</v>
          </cell>
          <cell r="AI19">
            <v>173.036</v>
          </cell>
          <cell r="AJ19">
            <v>185.714</v>
          </cell>
        </row>
        <row r="20">
          <cell r="F20">
            <v>0</v>
          </cell>
          <cell r="G20">
            <v>1.179</v>
          </cell>
          <cell r="H20">
            <v>19.5</v>
          </cell>
          <cell r="I20">
            <v>20.306999999999999</v>
          </cell>
          <cell r="J20">
            <v>19.553999999999998</v>
          </cell>
          <cell r="K20">
            <v>22.54</v>
          </cell>
          <cell r="L20">
            <v>26.457000000000001</v>
          </cell>
          <cell r="M20">
            <v>19.952999999999999</v>
          </cell>
          <cell r="N20">
            <v>46.719000000000001</v>
          </cell>
          <cell r="O20">
            <v>75.721000000000004</v>
          </cell>
          <cell r="P20">
            <v>68.741</v>
          </cell>
          <cell r="Q20">
            <v>108.684</v>
          </cell>
          <cell r="R20">
            <v>429.35500000000002</v>
          </cell>
          <cell r="Y20">
            <v>0</v>
          </cell>
          <cell r="Z20">
            <v>1.179</v>
          </cell>
          <cell r="AA20">
            <v>20.678999999999998</v>
          </cell>
          <cell r="AB20">
            <v>40.985999999999997</v>
          </cell>
          <cell r="AC20">
            <v>60.539999999999992</v>
          </cell>
          <cell r="AD20">
            <v>83.079999999999984</v>
          </cell>
          <cell r="AE20">
            <v>109.53699999999998</v>
          </cell>
          <cell r="AF20">
            <v>129.48999999999998</v>
          </cell>
          <cell r="AG20">
            <v>176.20899999999997</v>
          </cell>
          <cell r="AH20">
            <v>251.92999999999998</v>
          </cell>
          <cell r="AI20">
            <v>320.67099999999999</v>
          </cell>
          <cell r="AJ20">
            <v>429.35500000000002</v>
          </cell>
        </row>
        <row r="21">
          <cell r="F21">
            <v>55.502400000000002</v>
          </cell>
          <cell r="G21">
            <v>50.1312</v>
          </cell>
          <cell r="H21">
            <v>55.502400000000002</v>
          </cell>
          <cell r="I21">
            <v>53.712000000000003</v>
          </cell>
          <cell r="J21">
            <v>55.502400000000002</v>
          </cell>
          <cell r="K21">
            <v>53.712000000000003</v>
          </cell>
          <cell r="L21">
            <v>55.502400000000002</v>
          </cell>
          <cell r="M21">
            <v>55.502400000000002</v>
          </cell>
          <cell r="N21">
            <v>53.712000000000003</v>
          </cell>
          <cell r="O21">
            <v>55.502400000000002</v>
          </cell>
          <cell r="P21">
            <v>53.712000000000003</v>
          </cell>
          <cell r="Q21">
            <v>55.502400000000002</v>
          </cell>
          <cell r="R21">
            <v>653.49599999999998</v>
          </cell>
          <cell r="Y21">
            <v>55.502400000000002</v>
          </cell>
          <cell r="Z21">
            <v>105.6336</v>
          </cell>
          <cell r="AA21">
            <v>161.136</v>
          </cell>
          <cell r="AB21">
            <v>214.84800000000001</v>
          </cell>
          <cell r="AC21">
            <v>270.35040000000004</v>
          </cell>
          <cell r="AD21">
            <v>324.06240000000003</v>
          </cell>
          <cell r="AE21">
            <v>379.56480000000005</v>
          </cell>
          <cell r="AF21">
            <v>435.06720000000007</v>
          </cell>
          <cell r="AG21">
            <v>488.77920000000006</v>
          </cell>
          <cell r="AH21">
            <v>544.28160000000003</v>
          </cell>
          <cell r="AI21">
            <v>597.99360000000001</v>
          </cell>
          <cell r="AJ21">
            <v>653.49599999999998</v>
          </cell>
        </row>
        <row r="22">
          <cell r="F22">
            <v>1011.436</v>
          </cell>
          <cell r="G22">
            <v>816.096</v>
          </cell>
          <cell r="H22">
            <v>716.38699999999994</v>
          </cell>
          <cell r="I22">
            <v>935.83699999999999</v>
          </cell>
          <cell r="J22">
            <v>556.01199999999994</v>
          </cell>
          <cell r="K22">
            <v>623.21199999999999</v>
          </cell>
          <cell r="L22">
            <v>925.09699999999998</v>
          </cell>
          <cell r="M22">
            <v>1039.133</v>
          </cell>
          <cell r="N22">
            <v>894.69</v>
          </cell>
          <cell r="O22">
            <v>1094.9269999999999</v>
          </cell>
          <cell r="P22">
            <v>1011.4109999999999</v>
          </cell>
          <cell r="Q22">
            <v>1097.0329999999999</v>
          </cell>
          <cell r="R22">
            <v>10721.270999999999</v>
          </cell>
          <cell r="Y22">
            <v>1011.436</v>
          </cell>
          <cell r="Z22">
            <v>1827.5320000000002</v>
          </cell>
          <cell r="AA22">
            <v>2543.9189999999999</v>
          </cell>
          <cell r="AB22">
            <v>3479.7559999999999</v>
          </cell>
          <cell r="AC22">
            <v>4035.768</v>
          </cell>
          <cell r="AD22">
            <v>4658.9799999999996</v>
          </cell>
          <cell r="AE22">
            <v>5584.0769999999993</v>
          </cell>
          <cell r="AF22">
            <v>6623.2099999999991</v>
          </cell>
          <cell r="AG22">
            <v>7517.9</v>
          </cell>
          <cell r="AH22">
            <v>8612.8269999999993</v>
          </cell>
          <cell r="AI22">
            <v>9624.2379999999994</v>
          </cell>
          <cell r="AJ22">
            <v>10721.270999999999</v>
          </cell>
        </row>
        <row r="23">
          <cell r="F23">
            <v>2311.413</v>
          </cell>
          <cell r="G23">
            <v>1983.9079999999999</v>
          </cell>
          <cell r="H23">
            <v>2390.1849999999999</v>
          </cell>
          <cell r="I23">
            <v>2233.4749999999999</v>
          </cell>
          <cell r="J23">
            <v>2265.864</v>
          </cell>
          <cell r="K23">
            <v>2181.16</v>
          </cell>
          <cell r="L23">
            <v>2381.9409999999998</v>
          </cell>
          <cell r="M23">
            <v>2375.77</v>
          </cell>
          <cell r="N23">
            <v>1835.5909999999999</v>
          </cell>
          <cell r="O23">
            <v>1791.8050000000001</v>
          </cell>
          <cell r="P23">
            <v>1897.7429999999999</v>
          </cell>
          <cell r="Q23">
            <v>2408.069</v>
          </cell>
          <cell r="R23">
            <v>26056.923999999999</v>
          </cell>
          <cell r="Y23">
            <v>2311.413</v>
          </cell>
          <cell r="Z23">
            <v>4295.3209999999999</v>
          </cell>
          <cell r="AA23">
            <v>6685.5059999999994</v>
          </cell>
          <cell r="AB23">
            <v>8918.9809999999998</v>
          </cell>
          <cell r="AC23">
            <v>11184.844999999999</v>
          </cell>
          <cell r="AD23">
            <v>13366.004999999999</v>
          </cell>
          <cell r="AE23">
            <v>15747.946</v>
          </cell>
          <cell r="AF23">
            <v>18123.716</v>
          </cell>
          <cell r="AG23">
            <v>19959.307000000001</v>
          </cell>
          <cell r="AH23">
            <v>21751.112000000001</v>
          </cell>
          <cell r="AI23">
            <v>23648.855</v>
          </cell>
          <cell r="AJ23">
            <v>26056.923999999999</v>
          </cell>
        </row>
        <row r="24">
          <cell r="F24">
            <v>45.036000000000001</v>
          </cell>
          <cell r="G24">
            <v>67.784000000000006</v>
          </cell>
          <cell r="H24">
            <v>59.070999999999998</v>
          </cell>
          <cell r="I24">
            <v>80.73</v>
          </cell>
          <cell r="J24">
            <v>82.14</v>
          </cell>
          <cell r="K24">
            <v>38.527000000000001</v>
          </cell>
          <cell r="L24">
            <v>44.593000000000004</v>
          </cell>
          <cell r="M24">
            <v>37.954999999999998</v>
          </cell>
          <cell r="N24">
            <v>25.788</v>
          </cell>
          <cell r="O24">
            <v>23.585999999999999</v>
          </cell>
          <cell r="P24">
            <v>23.686</v>
          </cell>
          <cell r="Q24">
            <v>42.024999999999999</v>
          </cell>
          <cell r="R24">
            <v>570.92100000000005</v>
          </cell>
          <cell r="Y24">
            <v>45.036000000000001</v>
          </cell>
          <cell r="Z24">
            <v>112.82000000000001</v>
          </cell>
          <cell r="AA24">
            <v>171.89100000000002</v>
          </cell>
          <cell r="AB24">
            <v>252.62100000000004</v>
          </cell>
          <cell r="AC24">
            <v>334.76100000000002</v>
          </cell>
          <cell r="AD24">
            <v>373.28800000000001</v>
          </cell>
          <cell r="AE24">
            <v>417.88100000000003</v>
          </cell>
          <cell r="AF24">
            <v>455.83600000000001</v>
          </cell>
          <cell r="AG24">
            <v>481.62400000000002</v>
          </cell>
          <cell r="AH24">
            <v>505.21000000000004</v>
          </cell>
          <cell r="AI24">
            <v>528.89600000000007</v>
          </cell>
          <cell r="AJ24">
            <v>570.92100000000005</v>
          </cell>
        </row>
        <row r="25">
          <cell r="F25">
            <v>5262.1589000000022</v>
          </cell>
          <cell r="G25">
            <v>4362.59238</v>
          </cell>
          <cell r="H25">
            <v>5025.2796799999996</v>
          </cell>
          <cell r="I25">
            <v>4540.9363099999991</v>
          </cell>
          <cell r="J25">
            <v>4623.3646300000028</v>
          </cell>
          <cell r="K25">
            <v>4774.6294499999985</v>
          </cell>
          <cell r="L25">
            <v>5336.6036000000013</v>
          </cell>
          <cell r="M25">
            <v>5184.1001100000012</v>
          </cell>
          <cell r="N25">
            <v>4310.8018899999979</v>
          </cell>
          <cell r="O25">
            <v>4637.3403100000005</v>
          </cell>
          <cell r="P25">
            <v>5032.9237499999999</v>
          </cell>
          <cell r="Q25">
            <v>5346.7258199999997</v>
          </cell>
          <cell r="R25">
            <v>58437.456830000003</v>
          </cell>
          <cell r="Y25">
            <v>5262.1589000000022</v>
          </cell>
          <cell r="Z25">
            <v>9624.751280000004</v>
          </cell>
          <cell r="AA25">
            <v>14650.030960000002</v>
          </cell>
          <cell r="AB25">
            <v>19190.967270000001</v>
          </cell>
          <cell r="AC25">
            <v>23814.331900000005</v>
          </cell>
          <cell r="AD25">
            <v>28588.961350000005</v>
          </cell>
          <cell r="AE25">
            <v>33925.564950000007</v>
          </cell>
          <cell r="AF25">
            <v>39109.665060000007</v>
          </cell>
          <cell r="AG25">
            <v>43420.466950000009</v>
          </cell>
          <cell r="AH25">
            <v>48057.807260000001</v>
          </cell>
          <cell r="AI25">
            <v>53090.731009999996</v>
          </cell>
          <cell r="AJ25">
            <v>58437.456830000003</v>
          </cell>
        </row>
        <row r="26">
          <cell r="F26">
            <v>9632.1230999999989</v>
          </cell>
          <cell r="G26">
            <v>9347.0196200000009</v>
          </cell>
          <cell r="H26">
            <v>9396.9673199999997</v>
          </cell>
          <cell r="I26">
            <v>8237.5496899999998</v>
          </cell>
          <cell r="J26">
            <v>8507.6333699999996</v>
          </cell>
          <cell r="K26">
            <v>8747.6725500000011</v>
          </cell>
          <cell r="L26">
            <v>9558.9713999999985</v>
          </cell>
          <cell r="M26">
            <v>9379.1908900000017</v>
          </cell>
          <cell r="N26">
            <v>8078.6031100000009</v>
          </cell>
          <cell r="O26">
            <v>8357.7896899999996</v>
          </cell>
          <cell r="P26">
            <v>7807.8242500000006</v>
          </cell>
          <cell r="Q26">
            <v>8181.1231800000005</v>
          </cell>
          <cell r="R26">
            <v>105232.46816999999</v>
          </cell>
          <cell r="Y26">
            <v>9632.1231000000007</v>
          </cell>
          <cell r="Z26">
            <v>18979.142720000003</v>
          </cell>
          <cell r="AA26">
            <v>28376.11004</v>
          </cell>
          <cell r="AB26">
            <v>36613.659729999999</v>
          </cell>
          <cell r="AC26">
            <v>45121.293100000003</v>
          </cell>
          <cell r="AD26">
            <v>53868.965649999998</v>
          </cell>
          <cell r="AE26">
            <v>63427.937049999993</v>
          </cell>
          <cell r="AF26">
            <v>72807.127940000006</v>
          </cell>
          <cell r="AG26">
            <v>80885.731050000002</v>
          </cell>
          <cell r="AH26">
            <v>89243.520739999993</v>
          </cell>
          <cell r="AI26">
            <v>97051.344990000012</v>
          </cell>
          <cell r="AJ26">
            <v>105232.46816999999</v>
          </cell>
        </row>
        <row r="27">
          <cell r="F27">
            <v>14894.282000000001</v>
          </cell>
          <cell r="G27">
            <v>13709.612000000001</v>
          </cell>
          <cell r="H27">
            <v>14422.246999999999</v>
          </cell>
          <cell r="I27">
            <v>12778.485999999999</v>
          </cell>
          <cell r="J27">
            <v>13130.998000000003</v>
          </cell>
          <cell r="K27">
            <v>13522.302</v>
          </cell>
          <cell r="L27">
            <v>14895.575000000001</v>
          </cell>
          <cell r="M27">
            <v>14563.291000000003</v>
          </cell>
          <cell r="N27">
            <v>12389.404999999999</v>
          </cell>
          <cell r="O27">
            <v>12995.13</v>
          </cell>
          <cell r="P27">
            <v>12840.748</v>
          </cell>
          <cell r="Q27">
            <v>13527.849</v>
          </cell>
          <cell r="R27">
            <v>163669.92499999996</v>
          </cell>
          <cell r="Y27">
            <v>14894.282000000003</v>
          </cell>
          <cell r="Z27">
            <v>28603.894000000008</v>
          </cell>
          <cell r="AA27">
            <v>43026.141000000003</v>
          </cell>
          <cell r="AB27">
            <v>55804.627</v>
          </cell>
          <cell r="AC27">
            <v>68935.625</v>
          </cell>
          <cell r="AD27">
            <v>82457.926999999996</v>
          </cell>
          <cell r="AE27">
            <v>97353.502000000008</v>
          </cell>
          <cell r="AF27">
            <v>111916.79300000001</v>
          </cell>
          <cell r="AG27">
            <v>124306.198</v>
          </cell>
          <cell r="AH27">
            <v>137301.32799999998</v>
          </cell>
          <cell r="AI27">
            <v>150142.076</v>
          </cell>
          <cell r="AJ27">
            <v>163669.92499999999</v>
          </cell>
        </row>
        <row r="30">
          <cell r="F30">
            <v>2930.7507499999997</v>
          </cell>
          <cell r="G30">
            <v>2767.3133200000002</v>
          </cell>
          <cell r="H30">
            <v>3021.2859800000006</v>
          </cell>
          <cell r="I30">
            <v>3437.3560999999995</v>
          </cell>
          <cell r="J30">
            <v>3115.9231500000005</v>
          </cell>
          <cell r="K30">
            <v>2444.9744800000003</v>
          </cell>
          <cell r="L30">
            <v>2399.2164499999994</v>
          </cell>
          <cell r="M30">
            <v>2279.3866499999999</v>
          </cell>
          <cell r="N30">
            <v>2098.2412099999997</v>
          </cell>
          <cell r="O30">
            <v>2714.4649599999998</v>
          </cell>
          <cell r="P30">
            <v>2965.8812600000001</v>
          </cell>
          <cell r="Q30">
            <v>3090.9919199999999</v>
          </cell>
          <cell r="R30">
            <v>33269.291230000003</v>
          </cell>
          <cell r="Y30">
            <v>2930.7507499999997</v>
          </cell>
          <cell r="Z30">
            <v>5698.0640700000004</v>
          </cell>
          <cell r="AA30">
            <v>8719.3500500000009</v>
          </cell>
          <cell r="AB30">
            <v>12156.70615</v>
          </cell>
          <cell r="AC30">
            <v>15272.629300000001</v>
          </cell>
          <cell r="AD30">
            <v>17717.603780000001</v>
          </cell>
          <cell r="AE30">
            <v>20116.820230000001</v>
          </cell>
          <cell r="AF30">
            <v>22396.206880000002</v>
          </cell>
          <cell r="AG30">
            <v>24494.448090000002</v>
          </cell>
          <cell r="AH30">
            <v>27208.913050000003</v>
          </cell>
          <cell r="AI30">
            <v>30174.794310000005</v>
          </cell>
          <cell r="AJ30">
            <v>33265.786230000005</v>
          </cell>
        </row>
        <row r="31">
          <cell r="F31">
            <v>0.54300000000000004</v>
          </cell>
          <cell r="G31">
            <v>0.47199999999999998</v>
          </cell>
          <cell r="H31">
            <v>0.35499999999999998</v>
          </cell>
          <cell r="I31">
            <v>0.35899999999999999</v>
          </cell>
          <cell r="J31">
            <v>0.23</v>
          </cell>
          <cell r="K31">
            <v>0.09</v>
          </cell>
          <cell r="L31">
            <v>0.222</v>
          </cell>
          <cell r="M31">
            <v>0.18</v>
          </cell>
          <cell r="N31">
            <v>0.255</v>
          </cell>
          <cell r="O31">
            <v>0.26600000000000001</v>
          </cell>
          <cell r="P31">
            <v>0.22900000000000001</v>
          </cell>
          <cell r="Q31">
            <v>0.30399999999999999</v>
          </cell>
          <cell r="R31">
            <v>3.5049999999999999</v>
          </cell>
          <cell r="Y31">
            <v>0.54300000000000004</v>
          </cell>
          <cell r="Z31">
            <v>1.0150000000000001</v>
          </cell>
          <cell r="AA31">
            <v>1.37</v>
          </cell>
          <cell r="AB31">
            <v>1.7290000000000001</v>
          </cell>
          <cell r="AC31">
            <v>1.9590000000000001</v>
          </cell>
          <cell r="AD31">
            <v>2.0489999999999999</v>
          </cell>
          <cell r="AE31">
            <v>2.2709999999999999</v>
          </cell>
          <cell r="AF31">
            <v>2.4510000000000001</v>
          </cell>
          <cell r="AG31">
            <v>2.706</v>
          </cell>
          <cell r="AH31">
            <v>2.972</v>
          </cell>
          <cell r="AI31">
            <v>3.2010000000000001</v>
          </cell>
          <cell r="AJ31">
            <v>3.5049999999999999</v>
          </cell>
        </row>
        <row r="33">
          <cell r="F33">
            <v>43.512540000000001</v>
          </cell>
          <cell r="G33">
            <v>69.343330000000009</v>
          </cell>
          <cell r="H33">
            <v>88.831310000000002</v>
          </cell>
          <cell r="I33">
            <v>59.99532</v>
          </cell>
          <cell r="J33">
            <v>36.73357</v>
          </cell>
          <cell r="K33">
            <v>-1.54935</v>
          </cell>
          <cell r="L33">
            <v>23.189109999999999</v>
          </cell>
          <cell r="M33">
            <v>24.28623</v>
          </cell>
          <cell r="N33">
            <v>75.254639999999995</v>
          </cell>
          <cell r="O33">
            <v>107.61995</v>
          </cell>
          <cell r="P33">
            <v>99.743880000000004</v>
          </cell>
          <cell r="Q33">
            <v>103.28338000000001</v>
          </cell>
          <cell r="R33">
            <v>730.24390999999991</v>
          </cell>
          <cell r="Y33">
            <v>43.512540000000001</v>
          </cell>
          <cell r="Z33">
            <v>112.85587000000001</v>
          </cell>
          <cell r="AA33">
            <v>201.68718000000001</v>
          </cell>
          <cell r="AB33">
            <v>261.6825</v>
          </cell>
          <cell r="AC33">
            <v>298.41606999999999</v>
          </cell>
          <cell r="AD33">
            <v>296.86671999999999</v>
          </cell>
          <cell r="AE33">
            <v>320.05583000000001</v>
          </cell>
          <cell r="AF33">
            <v>344.34206</v>
          </cell>
          <cell r="AG33">
            <v>419.5967</v>
          </cell>
          <cell r="AH33">
            <v>527.21664999999996</v>
          </cell>
          <cell r="AI33">
            <v>626.96052999999995</v>
          </cell>
          <cell r="AJ33">
            <v>730.24390999999991</v>
          </cell>
        </row>
        <row r="34">
          <cell r="F34">
            <v>214.04353389080265</v>
          </cell>
          <cell r="G34">
            <v>159.52540075828622</v>
          </cell>
          <cell r="H34">
            <v>52.808454192958735</v>
          </cell>
          <cell r="I34">
            <v>61.63901686456505</v>
          </cell>
          <cell r="J34">
            <v>20.829135410024584</v>
          </cell>
          <cell r="K34">
            <v>153.04326617236507</v>
          </cell>
          <cell r="L34">
            <v>208.18844065537854</v>
          </cell>
          <cell r="M34">
            <v>254.48028138481718</v>
          </cell>
          <cell r="N34">
            <v>69.070677262040846</v>
          </cell>
          <cell r="O34">
            <v>178.85394891138284</v>
          </cell>
          <cell r="P34">
            <v>248.16731447251516</v>
          </cell>
          <cell r="Q34">
            <v>101.88815428783691</v>
          </cell>
          <cell r="R34">
            <v>1722.5376242629734</v>
          </cell>
          <cell r="Y34">
            <v>214.04353389080265</v>
          </cell>
          <cell r="Z34">
            <v>373.56893464908887</v>
          </cell>
          <cell r="AA34">
            <v>426.37738884204759</v>
          </cell>
          <cell r="AB34">
            <v>488.01640570661266</v>
          </cell>
          <cell r="AC34">
            <v>508.84554111663726</v>
          </cell>
          <cell r="AD34">
            <v>661.88880728900233</v>
          </cell>
          <cell r="AE34">
            <v>870.07724794438082</v>
          </cell>
          <cell r="AF34">
            <v>1124.5575293291979</v>
          </cell>
          <cell r="AG34">
            <v>1193.6282065912387</v>
          </cell>
          <cell r="AH34">
            <v>1372.4821555026215</v>
          </cell>
          <cell r="AI34">
            <v>1620.6494699751365</v>
          </cell>
          <cell r="AJ34">
            <v>1722.5376242629734</v>
          </cell>
        </row>
        <row r="35">
          <cell r="F35">
            <v>628.03248610919729</v>
          </cell>
          <cell r="G35">
            <v>516.92390924171389</v>
          </cell>
          <cell r="H35">
            <v>353.20050580704128</v>
          </cell>
          <cell r="I35">
            <v>295.6886031354349</v>
          </cell>
          <cell r="J35">
            <v>542.03257458997541</v>
          </cell>
          <cell r="K35">
            <v>485.75697382763497</v>
          </cell>
          <cell r="L35">
            <v>562.7352793446214</v>
          </cell>
          <cell r="M35">
            <v>423.71557861518284</v>
          </cell>
          <cell r="N35">
            <v>364.46630273795915</v>
          </cell>
          <cell r="O35">
            <v>369.23874108861713</v>
          </cell>
          <cell r="P35">
            <v>255.37937552748488</v>
          </cell>
          <cell r="Q35">
            <v>341.54581571216306</v>
          </cell>
          <cell r="R35">
            <v>5138.7161457370257</v>
          </cell>
          <cell r="Y35">
            <v>628.03248610919729</v>
          </cell>
          <cell r="Z35">
            <v>1144.9563953509112</v>
          </cell>
          <cell r="AA35">
            <v>1498.1569011579525</v>
          </cell>
          <cell r="AB35">
            <v>1793.8455042933874</v>
          </cell>
          <cell r="AC35">
            <v>2335.8780788833628</v>
          </cell>
          <cell r="AD35">
            <v>2821.635052710998</v>
          </cell>
          <cell r="AE35">
            <v>3384.3703320556197</v>
          </cell>
          <cell r="AF35">
            <v>3808.0859106708026</v>
          </cell>
          <cell r="AG35">
            <v>4172.5522134087614</v>
          </cell>
          <cell r="AH35">
            <v>4541.7909544973782</v>
          </cell>
          <cell r="AI35">
            <v>4797.1703300248628</v>
          </cell>
          <cell r="AJ35">
            <v>5138.7161457370257</v>
          </cell>
        </row>
        <row r="36">
          <cell r="Y36">
            <v>0</v>
          </cell>
          <cell r="Z36">
            <v>0</v>
          </cell>
          <cell r="AA36">
            <v>0</v>
          </cell>
          <cell r="AB36">
            <v>0</v>
          </cell>
          <cell r="AC36">
            <v>0</v>
          </cell>
          <cell r="AD36">
            <v>0</v>
          </cell>
          <cell r="AE36">
            <v>0</v>
          </cell>
          <cell r="AF36">
            <v>0</v>
          </cell>
          <cell r="AG36">
            <v>0</v>
          </cell>
          <cell r="AH36">
            <v>0</v>
          </cell>
          <cell r="AI36">
            <v>0</v>
          </cell>
          <cell r="AJ36">
            <v>0</v>
          </cell>
        </row>
        <row r="37">
          <cell r="F37">
            <v>7.7111099999999997</v>
          </cell>
          <cell r="G37">
            <v>-0.35719000000000001</v>
          </cell>
          <cell r="H37">
            <v>-5.8654599999999997</v>
          </cell>
          <cell r="I37">
            <v>-0.59754999999999991</v>
          </cell>
          <cell r="J37">
            <v>29.71238</v>
          </cell>
          <cell r="K37">
            <v>54.337420000000002</v>
          </cell>
          <cell r="L37">
            <v>124.94547</v>
          </cell>
          <cell r="M37">
            <v>60.173769999999998</v>
          </cell>
          <cell r="N37">
            <v>-4.1263399999999999</v>
          </cell>
          <cell r="O37">
            <v>-0.91148000000000007</v>
          </cell>
          <cell r="P37">
            <v>45.948089999999993</v>
          </cell>
          <cell r="Q37">
            <v>5.3340100000000001</v>
          </cell>
          <cell r="R37">
            <v>316.30422999999996</v>
          </cell>
          <cell r="Y37">
            <v>7.7111099999999997</v>
          </cell>
          <cell r="Z37">
            <v>7.3539199999999996</v>
          </cell>
          <cell r="AA37">
            <v>1.4884599999999999</v>
          </cell>
          <cell r="AB37">
            <v>0.89090999999999998</v>
          </cell>
          <cell r="AC37">
            <v>30.603290000000001</v>
          </cell>
          <cell r="AD37">
            <v>84.940709999999996</v>
          </cell>
          <cell r="AE37">
            <v>209.88618</v>
          </cell>
          <cell r="AF37">
            <v>270.05995000000001</v>
          </cell>
          <cell r="AG37">
            <v>265.93360999999999</v>
          </cell>
          <cell r="AH37">
            <v>265.02213</v>
          </cell>
          <cell r="AI37">
            <v>310.97021999999998</v>
          </cell>
          <cell r="AJ37">
            <v>316.30422999999996</v>
          </cell>
        </row>
        <row r="38">
          <cell r="F38">
            <v>1102.3191433790544</v>
          </cell>
          <cell r="G38">
            <v>882.00536003660739</v>
          </cell>
          <cell r="H38">
            <v>953.37004832907564</v>
          </cell>
          <cell r="I38">
            <v>632.86868359715811</v>
          </cell>
          <cell r="J38">
            <v>751.29985429493456</v>
          </cell>
          <cell r="K38">
            <v>1038.6675848982779</v>
          </cell>
          <cell r="L38">
            <v>1339.4001027681245</v>
          </cell>
          <cell r="M38">
            <v>1187.2107732654579</v>
          </cell>
          <cell r="N38">
            <v>785.10072937224925</v>
          </cell>
          <cell r="O38">
            <v>702.31639029980158</v>
          </cell>
          <cell r="P38">
            <v>717.02649004520424</v>
          </cell>
          <cell r="Q38">
            <v>669.5123329815242</v>
          </cell>
          <cell r="R38">
            <v>10761.097493267469</v>
          </cell>
          <cell r="Y38">
            <v>1102.3191433790544</v>
          </cell>
          <cell r="Z38">
            <v>1984.3245034156616</v>
          </cell>
          <cell r="AA38">
            <v>2937.6945517447375</v>
          </cell>
          <cell r="AB38">
            <v>3570.5632353418955</v>
          </cell>
          <cell r="AC38">
            <v>4321.8630896368304</v>
          </cell>
          <cell r="AD38">
            <v>5360.5306745351081</v>
          </cell>
          <cell r="AE38">
            <v>6699.9307773032324</v>
          </cell>
          <cell r="AF38">
            <v>7887.14155056869</v>
          </cell>
          <cell r="AG38">
            <v>8672.2422799409396</v>
          </cell>
          <cell r="AH38">
            <v>9374.5586702407418</v>
          </cell>
          <cell r="AI38">
            <v>10091.585160285946</v>
          </cell>
          <cell r="AJ38">
            <v>10761.097493267469</v>
          </cell>
        </row>
        <row r="39">
          <cell r="F39">
            <v>553.62765662094557</v>
          </cell>
          <cell r="G39">
            <v>543.82183996339256</v>
          </cell>
          <cell r="H39">
            <v>548.14004167092423</v>
          </cell>
          <cell r="I39">
            <v>145.09751640284179</v>
          </cell>
          <cell r="J39">
            <v>291.70440570506537</v>
          </cell>
          <cell r="K39">
            <v>555.99113510172197</v>
          </cell>
          <cell r="L39">
            <v>593.14357723187538</v>
          </cell>
          <cell r="M39">
            <v>412.62047673454202</v>
          </cell>
          <cell r="N39">
            <v>520.71780062775076</v>
          </cell>
          <cell r="O39">
            <v>581.88693970019847</v>
          </cell>
          <cell r="P39">
            <v>383.13858995479575</v>
          </cell>
          <cell r="Q39">
            <v>283.35535701847573</v>
          </cell>
          <cell r="R39">
            <v>5413.2453367325297</v>
          </cell>
          <cell r="Y39">
            <v>553.62765662094557</v>
          </cell>
          <cell r="Z39">
            <v>1097.4494965843382</v>
          </cell>
          <cell r="AA39">
            <v>1645.5895382552626</v>
          </cell>
          <cell r="AB39">
            <v>1790.6870546581044</v>
          </cell>
          <cell r="AC39">
            <v>2082.3914603631697</v>
          </cell>
          <cell r="AD39">
            <v>2638.3825954648919</v>
          </cell>
          <cell r="AE39">
            <v>3231.5261726967674</v>
          </cell>
          <cell r="AF39">
            <v>3644.1466494313095</v>
          </cell>
          <cell r="AG39">
            <v>4164.8644500590599</v>
          </cell>
          <cell r="AH39">
            <v>4746.751389759258</v>
          </cell>
          <cell r="AI39">
            <v>5129.8899797140539</v>
          </cell>
          <cell r="AJ39">
            <v>5413.2453367325297</v>
          </cell>
        </row>
        <row r="40">
          <cell r="F40">
            <v>113.93313000000001</v>
          </cell>
          <cell r="G40">
            <v>96.45438</v>
          </cell>
          <cell r="H40">
            <v>55.556230000000006</v>
          </cell>
          <cell r="I40">
            <v>30.71331</v>
          </cell>
          <cell r="J40">
            <v>47.634320000000002</v>
          </cell>
          <cell r="K40">
            <v>84.707009999999997</v>
          </cell>
          <cell r="L40">
            <v>97.380169999999993</v>
          </cell>
          <cell r="M40">
            <v>138.20842999999999</v>
          </cell>
          <cell r="N40">
            <v>39.34301</v>
          </cell>
          <cell r="O40">
            <v>54.115029999999997</v>
          </cell>
          <cell r="P40">
            <v>101.57131</v>
          </cell>
          <cell r="Q40">
            <v>99.60772</v>
          </cell>
          <cell r="R40">
            <v>959.22405000000015</v>
          </cell>
          <cell r="Y40">
            <v>113.93313000000001</v>
          </cell>
          <cell r="Z40">
            <v>210.38751000000002</v>
          </cell>
          <cell r="AA40">
            <v>265.94374000000005</v>
          </cell>
          <cell r="AB40">
            <v>296.65705000000003</v>
          </cell>
          <cell r="AC40">
            <v>344.29137000000003</v>
          </cell>
          <cell r="AD40">
            <v>428.99838</v>
          </cell>
          <cell r="AE40">
            <v>526.37855000000002</v>
          </cell>
          <cell r="AF40">
            <v>664.58698000000004</v>
          </cell>
          <cell r="AG40">
            <v>703.92999000000009</v>
          </cell>
          <cell r="AH40">
            <v>758.04502000000014</v>
          </cell>
          <cell r="AI40">
            <v>859.61633000000018</v>
          </cell>
          <cell r="AJ40">
            <v>959.22405000000015</v>
          </cell>
        </row>
        <row r="41">
          <cell r="F41">
            <v>2663.1795999999999</v>
          </cell>
          <cell r="G41">
            <v>2267.7170300000002</v>
          </cell>
          <cell r="H41">
            <v>2046.0411299999998</v>
          </cell>
          <cell r="I41">
            <v>1225.4049</v>
          </cell>
          <cell r="J41">
            <v>1719.9462400000002</v>
          </cell>
          <cell r="K41">
            <v>2370.9540399999996</v>
          </cell>
          <cell r="L41">
            <v>2948.9821499999998</v>
          </cell>
          <cell r="M41">
            <v>2500.6955400000002</v>
          </cell>
          <cell r="N41">
            <v>1849.8268200000002</v>
          </cell>
          <cell r="O41">
            <v>1993.1195200000002</v>
          </cell>
          <cell r="P41">
            <v>1850.9750500000002</v>
          </cell>
          <cell r="Q41">
            <v>1604.5267699999999</v>
          </cell>
          <cell r="R41">
            <v>25041.368790000004</v>
          </cell>
          <cell r="Y41">
            <v>2663.1795999999999</v>
          </cell>
          <cell r="Z41">
            <v>4930.8966300000011</v>
          </cell>
          <cell r="AA41">
            <v>6976.9377599999998</v>
          </cell>
          <cell r="AB41">
            <v>8202.3426600000003</v>
          </cell>
          <cell r="AC41">
            <v>9922.2889000000014</v>
          </cell>
          <cell r="AD41">
            <v>12293.24294</v>
          </cell>
          <cell r="AE41">
            <v>15242.22509</v>
          </cell>
          <cell r="AF41">
            <v>17742.920630000001</v>
          </cell>
          <cell r="AG41">
            <v>19592.747449999999</v>
          </cell>
          <cell r="AH41">
            <v>21585.866969999999</v>
          </cell>
          <cell r="AI41">
            <v>23436.84202</v>
          </cell>
          <cell r="AJ41">
            <v>25041.368789999997</v>
          </cell>
        </row>
        <row r="43">
          <cell r="F43">
            <v>564.22648000000004</v>
          </cell>
          <cell r="G43">
            <v>694.49473999999998</v>
          </cell>
          <cell r="H43">
            <v>767.90824999999995</v>
          </cell>
          <cell r="I43">
            <v>734.71956999999998</v>
          </cell>
          <cell r="J43">
            <v>662.14281999999992</v>
          </cell>
          <cell r="K43">
            <v>482.04962</v>
          </cell>
          <cell r="L43">
            <v>599.49023</v>
          </cell>
          <cell r="M43">
            <v>640.79203000000007</v>
          </cell>
          <cell r="N43">
            <v>612.85818000000006</v>
          </cell>
          <cell r="O43">
            <v>107.26992</v>
          </cell>
          <cell r="P43">
            <v>185.39922000000001</v>
          </cell>
          <cell r="Q43">
            <v>365.33454999999998</v>
          </cell>
          <cell r="R43">
            <v>6416.6856099999995</v>
          </cell>
          <cell r="Y43">
            <v>564.22648000000004</v>
          </cell>
          <cell r="Z43">
            <v>1258.7212199999999</v>
          </cell>
          <cell r="AA43">
            <v>2026.6294699999999</v>
          </cell>
          <cell r="AB43">
            <v>2761.3490400000001</v>
          </cell>
          <cell r="AC43">
            <v>3423.4918600000001</v>
          </cell>
          <cell r="AD43">
            <v>3905.5414799999999</v>
          </cell>
          <cell r="AE43">
            <v>4505.0317100000002</v>
          </cell>
          <cell r="AF43">
            <v>5145.8237399999998</v>
          </cell>
          <cell r="AG43">
            <v>5758.68192</v>
          </cell>
          <cell r="AH43">
            <v>5865.9518399999997</v>
          </cell>
          <cell r="AI43">
            <v>6051.35106</v>
          </cell>
          <cell r="AJ43">
            <v>6416.6856099999995</v>
          </cell>
        </row>
        <row r="44">
          <cell r="F44">
            <v>1085.2080800000001</v>
          </cell>
          <cell r="G44">
            <v>1276.7833600000001</v>
          </cell>
          <cell r="H44">
            <v>1132.2558100000001</v>
          </cell>
          <cell r="I44">
            <v>989.13646999999992</v>
          </cell>
          <cell r="J44">
            <v>1073.3608100000001</v>
          </cell>
          <cell r="K44">
            <v>1152.4770600000002</v>
          </cell>
          <cell r="L44">
            <v>1451.5518999999999</v>
          </cell>
          <cell r="M44">
            <v>1429.3705600000001</v>
          </cell>
          <cell r="N44">
            <v>1077.55467</v>
          </cell>
          <cell r="O44">
            <v>1099.60293</v>
          </cell>
          <cell r="P44">
            <v>910.17254000000003</v>
          </cell>
          <cell r="Q44">
            <v>858.64594</v>
          </cell>
          <cell r="R44">
            <v>13536.120129999998</v>
          </cell>
          <cell r="Y44">
            <v>1085.2080800000001</v>
          </cell>
          <cell r="Z44">
            <v>2361.9914400000002</v>
          </cell>
          <cell r="AA44">
            <v>3494.2472500000003</v>
          </cell>
          <cell r="AB44">
            <v>4483.3837199999998</v>
          </cell>
          <cell r="AC44">
            <v>5556.7445299999999</v>
          </cell>
          <cell r="AD44">
            <v>6709.2215900000001</v>
          </cell>
          <cell r="AE44">
            <v>8160.7734899999996</v>
          </cell>
          <cell r="AF44">
            <v>9590.144049999999</v>
          </cell>
          <cell r="AG44">
            <v>10667.698719999999</v>
          </cell>
          <cell r="AH44">
            <v>11767.301649999998</v>
          </cell>
          <cell r="AI44">
            <v>12677.474189999997</v>
          </cell>
          <cell r="AJ44">
            <v>13536.120129999998</v>
          </cell>
        </row>
        <row r="45">
          <cell r="F45">
            <v>2388.2151899999999</v>
          </cell>
          <cell r="G45">
            <v>2340.2391699999998</v>
          </cell>
          <cell r="H45">
            <v>2429.1211499999999</v>
          </cell>
          <cell r="I45">
            <v>1850.5736499999998</v>
          </cell>
          <cell r="J45">
            <v>1936.03035</v>
          </cell>
          <cell r="K45">
            <v>2297.1273500000002</v>
          </cell>
          <cell r="L45">
            <v>2159.5086699999997</v>
          </cell>
          <cell r="M45">
            <v>2528.76611</v>
          </cell>
          <cell r="N45">
            <v>2439.8672299999998</v>
          </cell>
          <cell r="O45">
            <v>2443.0663599999998</v>
          </cell>
          <cell r="P45">
            <v>1895.1671799999999</v>
          </cell>
          <cell r="Q45">
            <v>2261.3200000000002</v>
          </cell>
          <cell r="R45">
            <v>26969.002409999997</v>
          </cell>
          <cell r="Y45">
            <v>2388.2151899999999</v>
          </cell>
          <cell r="Z45">
            <v>4728.4543599999997</v>
          </cell>
          <cell r="AA45">
            <v>7157.5755099999997</v>
          </cell>
          <cell r="AB45">
            <v>9008.149159999999</v>
          </cell>
          <cell r="AC45">
            <v>10944.179509999998</v>
          </cell>
          <cell r="AD45">
            <v>13241.306859999999</v>
          </cell>
          <cell r="AE45">
            <v>15400.815529999998</v>
          </cell>
          <cell r="AF45">
            <v>17929.581639999997</v>
          </cell>
          <cell r="AG45">
            <v>20369.448869999997</v>
          </cell>
          <cell r="AH45">
            <v>22812.515229999997</v>
          </cell>
          <cell r="AI45">
            <v>24707.682409999998</v>
          </cell>
          <cell r="AJ45">
            <v>26969.002409999997</v>
          </cell>
        </row>
        <row r="46">
          <cell r="F46">
            <v>4037.64975</v>
          </cell>
          <cell r="G46">
            <v>4311.5172700000003</v>
          </cell>
          <cell r="H46">
            <v>4329.28521</v>
          </cell>
          <cell r="I46">
            <v>3574.4296899999999</v>
          </cell>
          <cell r="J46">
            <v>3671.5339800000002</v>
          </cell>
          <cell r="K46">
            <v>3931.6540300000006</v>
          </cell>
          <cell r="L46">
            <v>4210.5507999999991</v>
          </cell>
          <cell r="M46">
            <v>4598.9287000000004</v>
          </cell>
          <cell r="N46">
            <v>4130.2800800000005</v>
          </cell>
          <cell r="O46">
            <v>3649.9392099999995</v>
          </cell>
          <cell r="P46">
            <v>2990.7389400000002</v>
          </cell>
          <cell r="Q46">
            <v>3485.3004900000001</v>
          </cell>
          <cell r="R46">
            <v>46921.808150000004</v>
          </cell>
          <cell r="Y46">
            <v>4037.64975</v>
          </cell>
          <cell r="Z46">
            <v>8349.1670200000008</v>
          </cell>
          <cell r="AA46">
            <v>12678.452229999999</v>
          </cell>
          <cell r="AB46">
            <v>16252.88192</v>
          </cell>
          <cell r="AC46">
            <v>19924.4159</v>
          </cell>
          <cell r="AD46">
            <v>23856.069929999998</v>
          </cell>
          <cell r="AE46">
            <v>28066.620729999995</v>
          </cell>
          <cell r="AF46">
            <v>32665.549429999995</v>
          </cell>
          <cell r="AG46">
            <v>36795.829509999996</v>
          </cell>
          <cell r="AH46">
            <v>40445.768719999993</v>
          </cell>
          <cell r="AI46">
            <v>43436.507659999996</v>
          </cell>
          <cell r="AJ46">
            <v>46921.808149999997</v>
          </cell>
        </row>
        <row r="47">
          <cell r="F47">
            <v>9632.1230999999989</v>
          </cell>
          <cell r="G47">
            <v>9347.0196200000009</v>
          </cell>
          <cell r="H47">
            <v>9396.9673199999997</v>
          </cell>
          <cell r="I47">
            <v>8237.5496899999998</v>
          </cell>
          <cell r="J47">
            <v>8507.6333699999996</v>
          </cell>
          <cell r="K47">
            <v>8747.6725500000011</v>
          </cell>
          <cell r="L47">
            <v>9558.9713999999985</v>
          </cell>
          <cell r="M47">
            <v>9379.1908900000017</v>
          </cell>
          <cell r="N47">
            <v>8078.6031100000009</v>
          </cell>
          <cell r="O47">
            <v>8357.7896899999996</v>
          </cell>
          <cell r="P47">
            <v>7807.8242500000006</v>
          </cell>
          <cell r="Q47">
            <v>8181.1231800000005</v>
          </cell>
          <cell r="R47">
            <v>105232.46816999999</v>
          </cell>
          <cell r="Y47">
            <v>9632.1231000000007</v>
          </cell>
          <cell r="Z47">
            <v>18979.142720000003</v>
          </cell>
          <cell r="AA47">
            <v>28376.11004</v>
          </cell>
          <cell r="AB47">
            <v>36613.659729999999</v>
          </cell>
          <cell r="AC47">
            <v>45121.293100000003</v>
          </cell>
          <cell r="AD47">
            <v>53868.965649999998</v>
          </cell>
          <cell r="AE47">
            <v>63427.937049999993</v>
          </cell>
          <cell r="AF47">
            <v>72807.127940000006</v>
          </cell>
          <cell r="AG47">
            <v>80885.731050000002</v>
          </cell>
          <cell r="AH47">
            <v>89243.520739999993</v>
          </cell>
          <cell r="AI47">
            <v>97051.344990000012</v>
          </cell>
          <cell r="AJ47">
            <v>105232.46816999999</v>
          </cell>
        </row>
        <row r="49">
          <cell r="F49">
            <v>4037.64975</v>
          </cell>
          <cell r="G49">
            <v>4311.5172699999994</v>
          </cell>
          <cell r="H49">
            <v>4329.28521</v>
          </cell>
          <cell r="I49">
            <v>3574.4296899999999</v>
          </cell>
          <cell r="J49">
            <v>3671.5339800000002</v>
          </cell>
          <cell r="K49">
            <v>3931.6540299999997</v>
          </cell>
          <cell r="L49">
            <v>4210.5508</v>
          </cell>
          <cell r="M49">
            <v>4598.9287000000004</v>
          </cell>
          <cell r="N49">
            <v>4130.2800800000005</v>
          </cell>
          <cell r="O49">
            <v>3649.93921</v>
          </cell>
          <cell r="P49">
            <v>2990.7389399999997</v>
          </cell>
          <cell r="Q49">
            <v>3485.3004900000001</v>
          </cell>
          <cell r="R49">
            <v>46921.808150000004</v>
          </cell>
          <cell r="Y49">
            <v>4037.64975</v>
          </cell>
          <cell r="Z49">
            <v>8349.167019999999</v>
          </cell>
          <cell r="AA49">
            <v>12678.452229999999</v>
          </cell>
          <cell r="AB49">
            <v>16252.88192</v>
          </cell>
          <cell r="AC49">
            <v>19924.4159</v>
          </cell>
          <cell r="AD49">
            <v>23856.069929999998</v>
          </cell>
          <cell r="AE49">
            <v>28066.620729999999</v>
          </cell>
          <cell r="AF49">
            <v>32665.549429999999</v>
          </cell>
          <cell r="AG49">
            <v>36795.829509999996</v>
          </cell>
          <cell r="AH49">
            <v>40445.768719999993</v>
          </cell>
          <cell r="AI49">
            <v>43436.507659999996</v>
          </cell>
          <cell r="AJ49">
            <v>46921.808149999997</v>
          </cell>
        </row>
        <row r="50">
          <cell r="F50">
            <v>1241.1683699999999</v>
          </cell>
          <cell r="G50">
            <v>1139.6443300000001</v>
          </cell>
          <cell r="H50">
            <v>1298.9561999999999</v>
          </cell>
          <cell r="I50">
            <v>1225.19973</v>
          </cell>
          <cell r="J50">
            <v>1247.5178600000002</v>
          </cell>
          <cell r="K50">
            <v>1181.2514799999999</v>
          </cell>
          <cell r="L50">
            <v>1249.0585000000001</v>
          </cell>
          <cell r="M50">
            <v>1228.6007500000001</v>
          </cell>
          <cell r="N50">
            <v>1209.86797</v>
          </cell>
          <cell r="O50">
            <v>1275.4656200000002</v>
          </cell>
          <cell r="P50">
            <v>1236.7686999999999</v>
          </cell>
          <cell r="Q50">
            <v>1313.0140100000001</v>
          </cell>
          <cell r="R50">
            <v>14846.51352</v>
          </cell>
          <cell r="Y50">
            <v>1241.1683699999999</v>
          </cell>
          <cell r="Z50">
            <v>2380.8126999999999</v>
          </cell>
          <cell r="AA50">
            <v>3679.7689</v>
          </cell>
          <cell r="AB50">
            <v>4904.9686300000003</v>
          </cell>
          <cell r="AC50">
            <v>6152.4864900000002</v>
          </cell>
          <cell r="AD50">
            <v>7333.7379700000001</v>
          </cell>
          <cell r="AE50">
            <v>8582.7964700000011</v>
          </cell>
          <cell r="AF50">
            <v>9811.3972200000007</v>
          </cell>
          <cell r="AG50">
            <v>11021.26519</v>
          </cell>
          <cell r="AH50">
            <v>12296.730810000001</v>
          </cell>
          <cell r="AI50">
            <v>13533.499510000001</v>
          </cell>
          <cell r="AJ50">
            <v>14846.513520000002</v>
          </cell>
        </row>
        <row r="51">
          <cell r="F51">
            <v>269.11603000000002</v>
          </cell>
          <cell r="G51">
            <v>278.8503</v>
          </cell>
          <cell r="H51">
            <v>337.22591000000006</v>
          </cell>
          <cell r="I51">
            <v>269.63529999999997</v>
          </cell>
          <cell r="J51">
            <v>269.69808999999998</v>
          </cell>
          <cell r="K51">
            <v>209.05992000000001</v>
          </cell>
          <cell r="L51">
            <v>300.88903000000005</v>
          </cell>
          <cell r="M51">
            <v>292.33492000000001</v>
          </cell>
          <cell r="N51">
            <v>246.81027000000003</v>
          </cell>
          <cell r="O51">
            <v>304.70754999999997</v>
          </cell>
          <cell r="P51">
            <v>355.16096000000005</v>
          </cell>
          <cell r="Q51">
            <v>312.05515000000003</v>
          </cell>
          <cell r="R51">
            <v>3445.5434300000002</v>
          </cell>
          <cell r="Y51">
            <v>269.11603000000002</v>
          </cell>
          <cell r="Z51">
            <v>547.96632999999997</v>
          </cell>
          <cell r="AA51">
            <v>885.19224000000008</v>
          </cell>
          <cell r="AB51">
            <v>1154.82754</v>
          </cell>
          <cell r="AC51">
            <v>1424.5256300000001</v>
          </cell>
          <cell r="AD51">
            <v>1633.58555</v>
          </cell>
          <cell r="AE51">
            <v>1934.4745800000001</v>
          </cell>
          <cell r="AF51">
            <v>2226.8095000000003</v>
          </cell>
          <cell r="AG51">
            <v>2473.6197700000002</v>
          </cell>
          <cell r="AH51">
            <v>2778.3273200000003</v>
          </cell>
          <cell r="AI51">
            <v>3133.4882800000005</v>
          </cell>
          <cell r="AJ51">
            <v>3445.5434300000006</v>
          </cell>
        </row>
        <row r="52">
          <cell r="F52">
            <v>7.7111099999999997</v>
          </cell>
          <cell r="G52">
            <v>-0.35719000000000001</v>
          </cell>
          <cell r="H52">
            <v>-5.8654599999999997</v>
          </cell>
          <cell r="I52">
            <v>-0.59754999999999991</v>
          </cell>
          <cell r="J52">
            <v>29.71238</v>
          </cell>
          <cell r="K52">
            <v>54.337420000000002</v>
          </cell>
          <cell r="L52">
            <v>124.94547</v>
          </cell>
          <cell r="M52">
            <v>60.173769999999998</v>
          </cell>
          <cell r="N52">
            <v>-4.1263399999999999</v>
          </cell>
          <cell r="O52">
            <v>-0.91148000000000007</v>
          </cell>
          <cell r="P52">
            <v>45.948089999999993</v>
          </cell>
          <cell r="Q52">
            <v>5.3340100000000001</v>
          </cell>
          <cell r="R52">
            <v>316.30422999999996</v>
          </cell>
          <cell r="Y52">
            <v>7.7111099999999997</v>
          </cell>
          <cell r="Z52">
            <v>7.3539199999999996</v>
          </cell>
          <cell r="AA52">
            <v>1.4884599999999999</v>
          </cell>
          <cell r="AB52">
            <v>0.89090999999999998</v>
          </cell>
          <cell r="AC52">
            <v>30.603290000000001</v>
          </cell>
          <cell r="AD52">
            <v>84.940709999999996</v>
          </cell>
          <cell r="AE52">
            <v>209.88618</v>
          </cell>
          <cell r="AF52">
            <v>270.05995000000001</v>
          </cell>
          <cell r="AG52">
            <v>265.93360999999999</v>
          </cell>
          <cell r="AH52">
            <v>265.02213</v>
          </cell>
          <cell r="AI52">
            <v>310.97021999999998</v>
          </cell>
          <cell r="AJ52">
            <v>316.30422999999996</v>
          </cell>
        </row>
        <row r="53">
          <cell r="F53">
            <v>4076.4778399999987</v>
          </cell>
          <cell r="G53">
            <v>3617.3649099999993</v>
          </cell>
          <cell r="H53">
            <v>3437.36546</v>
          </cell>
          <cell r="I53">
            <v>3168.8825200000001</v>
          </cell>
          <cell r="J53">
            <v>3289.1710600000015</v>
          </cell>
          <cell r="K53">
            <v>3371.369700000002</v>
          </cell>
          <cell r="L53">
            <v>3673.5275999999985</v>
          </cell>
          <cell r="M53">
            <v>3199.1527499999993</v>
          </cell>
          <cell r="N53">
            <v>2495.7711299999992</v>
          </cell>
          <cell r="O53">
            <v>3128.5887899999989</v>
          </cell>
          <cell r="P53">
            <v>3179.2075599999998</v>
          </cell>
          <cell r="Q53">
            <v>3065.4195199999995</v>
          </cell>
          <cell r="R53">
            <v>39702.298840000003</v>
          </cell>
          <cell r="Y53">
            <v>4076.4778399999987</v>
          </cell>
          <cell r="Z53">
            <v>7693.842749999998</v>
          </cell>
          <cell r="AA53">
            <v>11131.208209999997</v>
          </cell>
          <cell r="AB53">
            <v>14300.090729999996</v>
          </cell>
          <cell r="AC53">
            <v>17589.261789999997</v>
          </cell>
          <cell r="AD53">
            <v>20960.63149</v>
          </cell>
          <cell r="AE53">
            <v>24634.159089999997</v>
          </cell>
          <cell r="AF53">
            <v>27833.311839999995</v>
          </cell>
          <cell r="AG53">
            <v>30329.082969999996</v>
          </cell>
          <cell r="AH53">
            <v>33457.671759999997</v>
          </cell>
          <cell r="AI53">
            <v>36636.87932</v>
          </cell>
          <cell r="AJ53">
            <v>39702.298840000003</v>
          </cell>
        </row>
        <row r="54">
          <cell r="F54">
            <v>9632.1230999999989</v>
          </cell>
          <cell r="G54">
            <v>9347.0196199999991</v>
          </cell>
          <cell r="H54">
            <v>9396.9673199999997</v>
          </cell>
          <cell r="I54">
            <v>8237.5496899999998</v>
          </cell>
          <cell r="J54">
            <v>8507.6333700000014</v>
          </cell>
          <cell r="K54">
            <v>8747.6725500000011</v>
          </cell>
          <cell r="L54">
            <v>9558.9713999999985</v>
          </cell>
          <cell r="M54">
            <v>9379.1908899999999</v>
          </cell>
          <cell r="N54">
            <v>8078.60311</v>
          </cell>
          <cell r="O54">
            <v>8357.7896899999996</v>
          </cell>
          <cell r="P54">
            <v>7807.8242499999997</v>
          </cell>
          <cell r="Q54">
            <v>8181.1231799999996</v>
          </cell>
          <cell r="R54">
            <v>105232.46817000001</v>
          </cell>
          <cell r="Y54">
            <v>9632.1230999999989</v>
          </cell>
          <cell r="Z54">
            <v>18979.142719999996</v>
          </cell>
          <cell r="AA54">
            <v>28376.110039999996</v>
          </cell>
          <cell r="AB54">
            <v>36613.659729999992</v>
          </cell>
          <cell r="AC54">
            <v>45121.293099999995</v>
          </cell>
          <cell r="AD54">
            <v>53868.965650000006</v>
          </cell>
          <cell r="AE54">
            <v>63427.937049999993</v>
          </cell>
          <cell r="AF54">
            <v>72807.127940000006</v>
          </cell>
          <cell r="AG54">
            <v>80885.731049999988</v>
          </cell>
          <cell r="AH54">
            <v>89243.520739999993</v>
          </cell>
          <cell r="AI54">
            <v>97051.344989999998</v>
          </cell>
          <cell r="AJ54">
            <v>105232.46817000001</v>
          </cell>
        </row>
        <row r="56">
          <cell r="F56">
            <v>55.536250000000003</v>
          </cell>
          <cell r="G56">
            <v>48.123913690476151</v>
          </cell>
          <cell r="H56">
            <v>49.014475806451607</v>
          </cell>
          <cell r="I56">
            <v>43.524111111111125</v>
          </cell>
          <cell r="J56">
            <v>46.317701612903193</v>
          </cell>
          <cell r="K56">
            <v>46.076180555555574</v>
          </cell>
          <cell r="L56">
            <v>50.520564516129049</v>
          </cell>
          <cell r="M56">
            <v>52.716384408602138</v>
          </cell>
          <cell r="N56">
            <v>35.41776388888885</v>
          </cell>
          <cell r="O56">
            <v>40.204677419354866</v>
          </cell>
          <cell r="P56">
            <v>49.712166666666661</v>
          </cell>
          <cell r="Q56">
            <v>39.252741935483918</v>
          </cell>
          <cell r="R56">
            <v>46.383076484018154</v>
          </cell>
        </row>
        <row r="57">
          <cell r="F57">
            <v>57.103559509442412</v>
          </cell>
          <cell r="G57">
            <v>49.00966047871227</v>
          </cell>
          <cell r="H57">
            <v>50.08623211497568</v>
          </cell>
          <cell r="I57">
            <v>45.426612401472006</v>
          </cell>
          <cell r="J57">
            <v>49.594157202950484</v>
          </cell>
          <cell r="K57">
            <v>48.196954754447106</v>
          </cell>
          <cell r="L57">
            <v>54.285537954312304</v>
          </cell>
          <cell r="M57">
            <v>56.671810824460202</v>
          </cell>
          <cell r="N57">
            <v>36.794473310833254</v>
          </cell>
          <cell r="O57">
            <v>41.658488825619855</v>
          </cell>
          <cell r="P57">
            <v>51.415209265089103</v>
          </cell>
          <cell r="Q57">
            <v>41.702288329498167</v>
          </cell>
          <cell r="R57">
            <v>48.753605663053094</v>
          </cell>
        </row>
        <row r="58">
          <cell r="F58">
            <v>61.018042749354521</v>
          </cell>
          <cell r="G58">
            <v>50.748426092263379</v>
          </cell>
          <cell r="H58">
            <v>52.19667146331544</v>
          </cell>
          <cell r="I58">
            <v>48.18670370247299</v>
          </cell>
          <cell r="J58">
            <v>52.166700122850486</v>
          </cell>
          <cell r="K58">
            <v>51.598200788687677</v>
          </cell>
          <cell r="L58">
            <v>57.763418881959254</v>
          </cell>
          <cell r="M58">
            <v>61.694313350294443</v>
          </cell>
          <cell r="N58">
            <v>39.50496691985272</v>
          </cell>
          <cell r="O58">
            <v>44.705260402901452</v>
          </cell>
          <cell r="P58">
            <v>51.990737576125149</v>
          </cell>
          <cell r="Q58">
            <v>48.132023698909599</v>
          </cell>
          <cell r="R58">
            <v>52.158997193797688</v>
          </cell>
        </row>
        <row r="61">
          <cell r="F61">
            <v>199.35509667155247</v>
          </cell>
          <cell r="G61">
            <v>214.08294586029945</v>
          </cell>
          <cell r="H61">
            <v>214.37826802807552</v>
          </cell>
          <cell r="I61">
            <v>176.97931734127053</v>
          </cell>
          <cell r="J61">
            <v>182.18309685879612</v>
          </cell>
          <cell r="K61">
            <v>195.0060991787137</v>
          </cell>
          <cell r="L61">
            <v>208.77872540171333</v>
          </cell>
          <cell r="M61">
            <v>227.41156165293077</v>
          </cell>
          <cell r="N61">
            <v>204.59745697545154</v>
          </cell>
          <cell r="O61">
            <v>182.85008020258763</v>
          </cell>
          <cell r="P61">
            <v>147.46054447890299</v>
          </cell>
          <cell r="Q61">
            <v>172.82404559672278</v>
          </cell>
          <cell r="R61">
            <v>2325.9072382470167</v>
          </cell>
          <cell r="Y61">
            <v>199.35509667155247</v>
          </cell>
          <cell r="Z61">
            <v>413.43804253185192</v>
          </cell>
          <cell r="AA61">
            <v>627.81631055992739</v>
          </cell>
          <cell r="AB61">
            <v>804.79562790119792</v>
          </cell>
          <cell r="AC61">
            <v>986.97872475999407</v>
          </cell>
          <cell r="AD61">
            <v>1181.9848239387077</v>
          </cell>
          <cell r="AE61">
            <v>1390.7635493404209</v>
          </cell>
          <cell r="AF61">
            <v>1618.1751109933516</v>
          </cell>
          <cell r="AG61">
            <v>1822.7725679688031</v>
          </cell>
          <cell r="AH61">
            <v>2005.6226481713907</v>
          </cell>
          <cell r="AI61">
            <v>2153.0831926502938</v>
          </cell>
          <cell r="AJ61">
            <v>2325.9072382470167</v>
          </cell>
        </row>
        <row r="62">
          <cell r="F62">
            <v>38.646591854771316</v>
          </cell>
          <cell r="G62">
            <v>38.571515601038548</v>
          </cell>
          <cell r="H62">
            <v>42.172822438266778</v>
          </cell>
          <cell r="I62">
            <v>41.881900226844031</v>
          </cell>
          <cell r="J62">
            <v>41.168389965495798</v>
          </cell>
          <cell r="K62">
            <v>38.893779419291263</v>
          </cell>
          <cell r="L62">
            <v>40.765575722137015</v>
          </cell>
          <cell r="M62">
            <v>41.044907556968688</v>
          </cell>
          <cell r="N62">
            <v>39.732063827385474</v>
          </cell>
          <cell r="O62">
            <v>41.687224274712484</v>
          </cell>
          <cell r="P62">
            <v>41.331513486509408</v>
          </cell>
          <cell r="Q62">
            <v>43.778149219757985</v>
          </cell>
          <cell r="R62">
            <v>489.67443359317883</v>
          </cell>
          <cell r="Y62">
            <v>38.646591854771316</v>
          </cell>
          <cell r="Z62">
            <v>77.218107455809871</v>
          </cell>
          <cell r="AA62">
            <v>119.39092989407665</v>
          </cell>
          <cell r="AB62">
            <v>161.27283012092067</v>
          </cell>
          <cell r="AC62">
            <v>202.44122008641648</v>
          </cell>
          <cell r="AD62">
            <v>241.33499950570774</v>
          </cell>
          <cell r="AE62">
            <v>282.10057522784473</v>
          </cell>
          <cell r="AF62">
            <v>323.1454827848134</v>
          </cell>
          <cell r="AG62">
            <v>362.8775466121989</v>
          </cell>
          <cell r="AH62">
            <v>404.56477088691139</v>
          </cell>
          <cell r="AI62">
            <v>445.89628437342083</v>
          </cell>
          <cell r="AJ62">
            <v>489.67443359317883</v>
          </cell>
        </row>
        <row r="63">
          <cell r="F63">
            <v>15.656685700900001</v>
          </cell>
          <cell r="G63">
            <v>13.283194763700003</v>
          </cell>
          <cell r="H63">
            <v>17.211974649800002</v>
          </cell>
          <cell r="I63">
            <v>12.889760162938089</v>
          </cell>
          <cell r="J63">
            <v>13.15602436362189</v>
          </cell>
          <cell r="K63">
            <v>1.3967348385000065</v>
          </cell>
          <cell r="L63">
            <v>17.081504669399997</v>
          </cell>
          <cell r="M63">
            <v>16.404853277199997</v>
          </cell>
          <cell r="N63">
            <v>10.256540129999999</v>
          </cell>
          <cell r="O63">
            <v>12.763901924600006</v>
          </cell>
          <cell r="P63">
            <v>18.526363017219985</v>
          </cell>
          <cell r="Q63">
            <v>11.241411390069999</v>
          </cell>
          <cell r="R63">
            <v>159.86894888794998</v>
          </cell>
          <cell r="Y63">
            <v>15.656685700900001</v>
          </cell>
          <cell r="Z63">
            <v>28.939880464600002</v>
          </cell>
          <cell r="AA63">
            <v>46.151855114400007</v>
          </cell>
          <cell r="AB63">
            <v>59.041615277338096</v>
          </cell>
          <cell r="AC63">
            <v>72.197639640959991</v>
          </cell>
          <cell r="AD63">
            <v>73.594374479460001</v>
          </cell>
          <cell r="AE63">
            <v>90.675879148859991</v>
          </cell>
          <cell r="AF63">
            <v>107.08073242606</v>
          </cell>
          <cell r="AG63">
            <v>117.33727255606</v>
          </cell>
          <cell r="AH63">
            <v>130.10117448066001</v>
          </cell>
          <cell r="AI63">
            <v>148.62753749787998</v>
          </cell>
          <cell r="AJ63">
            <v>159.86894888794998</v>
          </cell>
        </row>
        <row r="64">
          <cell r="F64">
            <v>2.0919751813874874</v>
          </cell>
          <cell r="G64">
            <v>0.58818292287277374</v>
          </cell>
          <cell r="H64">
            <v>-0.25802493857902087</v>
          </cell>
          <cell r="I64">
            <v>8.6048087504985687E-2</v>
          </cell>
          <cell r="J64">
            <v>4.5663142835778077</v>
          </cell>
          <cell r="K64">
            <v>4.6627857212672641</v>
          </cell>
          <cell r="L64">
            <v>12.303562891353543</v>
          </cell>
          <cell r="M64">
            <v>10.395303027153743</v>
          </cell>
          <cell r="N64">
            <v>-0.18091412884145938</v>
          </cell>
          <cell r="O64">
            <v>-9.5083392692622507E-3</v>
          </cell>
          <cell r="P64">
            <v>5.8712743030542391</v>
          </cell>
          <cell r="Q64">
            <v>1.1559325064506589</v>
          </cell>
          <cell r="R64">
            <v>41.272931517932768</v>
          </cell>
          <cell r="Y64">
            <v>2.0919751813874874</v>
          </cell>
          <cell r="Z64">
            <v>2.6801581042602614</v>
          </cell>
          <cell r="AA64">
            <v>2.4221331656812404</v>
          </cell>
          <cell r="AB64">
            <v>2.5081812531862262</v>
          </cell>
          <cell r="AC64">
            <v>7.0744955367640339</v>
          </cell>
          <cell r="AD64">
            <v>11.737281258031299</v>
          </cell>
          <cell r="AE64">
            <v>24.040844149384842</v>
          </cell>
          <cell r="AF64">
            <v>34.436147176538583</v>
          </cell>
          <cell r="AG64">
            <v>34.255233047697125</v>
          </cell>
          <cell r="AH64">
            <v>34.245724708427865</v>
          </cell>
          <cell r="AI64">
            <v>40.116999011482108</v>
          </cell>
          <cell r="AJ64">
            <v>41.272931517932768</v>
          </cell>
        </row>
        <row r="65">
          <cell r="F65">
            <v>248.73869910791632</v>
          </cell>
          <cell r="G65">
            <v>183.57557578388193</v>
          </cell>
          <cell r="H65">
            <v>179.41903561496815</v>
          </cell>
          <cell r="I65">
            <v>152.69800305918594</v>
          </cell>
          <cell r="J65">
            <v>171.58520033977834</v>
          </cell>
          <cell r="K65">
            <v>173.95661071349784</v>
          </cell>
          <cell r="L65">
            <v>212.19551353323837</v>
          </cell>
          <cell r="M65">
            <v>197.36953221395615</v>
          </cell>
          <cell r="N65">
            <v>98.595355930173412</v>
          </cell>
          <cell r="O65">
            <v>139.86437655054831</v>
          </cell>
          <cell r="P65">
            <v>165.28934595199314</v>
          </cell>
          <cell r="Q65">
            <v>147.54484498374006</v>
          </cell>
          <cell r="R65">
            <v>2070.8320937828776</v>
          </cell>
          <cell r="Y65">
            <v>248.73869910791632</v>
          </cell>
          <cell r="Z65">
            <v>432.31427489179828</v>
          </cell>
          <cell r="AA65">
            <v>611.73331050676643</v>
          </cell>
          <cell r="AB65">
            <v>764.43131356595234</v>
          </cell>
          <cell r="AC65">
            <v>936.01651390573068</v>
          </cell>
          <cell r="AD65">
            <v>1109.9731246192284</v>
          </cell>
          <cell r="AE65">
            <v>1322.1686381524669</v>
          </cell>
          <cell r="AF65">
            <v>1519.5381703664229</v>
          </cell>
          <cell r="AG65">
            <v>1618.1335262965963</v>
          </cell>
          <cell r="AH65">
            <v>1757.9979028471446</v>
          </cell>
          <cell r="AI65">
            <v>1923.2872487991376</v>
          </cell>
          <cell r="AJ65">
            <v>2070.8320937828776</v>
          </cell>
        </row>
        <row r="66">
          <cell r="F66">
            <v>-1.4821070062255861E-2</v>
          </cell>
          <cell r="G66">
            <v>-0.34660822781372069</v>
          </cell>
          <cell r="H66">
            <v>-0.63411816972045887</v>
          </cell>
          <cell r="I66">
            <v>-1.1849069780517578</v>
          </cell>
          <cell r="J66">
            <v>1.0608602375915526</v>
          </cell>
          <cell r="K66">
            <v>2.4593301014770508</v>
          </cell>
          <cell r="L66">
            <v>0.71903567361755372</v>
          </cell>
          <cell r="M66">
            <v>0.30059326005554199</v>
          </cell>
          <cell r="N66">
            <v>0.35324042097778319</v>
          </cell>
          <cell r="O66">
            <v>-1.5872109704315185</v>
          </cell>
          <cell r="P66">
            <v>-1.1559652567199705</v>
          </cell>
          <cell r="Q66">
            <v>-0.52933599924316399</v>
          </cell>
          <cell r="R66">
            <v>-0.55990697832336378</v>
          </cell>
          <cell r="Y66">
            <v>-1.4821070062255861E-2</v>
          </cell>
          <cell r="Z66">
            <v>-0.36142929787597655</v>
          </cell>
          <cell r="AA66">
            <v>-0.99554746759643542</v>
          </cell>
          <cell r="AB66">
            <v>-2.1804544456481931</v>
          </cell>
          <cell r="AC66">
            <v>-1.1195942080566406</v>
          </cell>
          <cell r="AD66">
            <v>1.3397358934204102</v>
          </cell>
          <cell r="AE66">
            <v>2.0587715670379638</v>
          </cell>
          <cell r="AF66">
            <v>2.3593648270935059</v>
          </cell>
          <cell r="AG66">
            <v>2.7126052480712892</v>
          </cell>
          <cell r="AH66">
            <v>1.1253942776397707</v>
          </cell>
          <cell r="AI66">
            <v>-3.0570979080199789E-2</v>
          </cell>
          <cell r="AJ66">
            <v>-0.55990697832336378</v>
          </cell>
        </row>
        <row r="67">
          <cell r="F67">
            <v>4.0209999999999999</v>
          </cell>
          <cell r="G67">
            <v>3.899</v>
          </cell>
          <cell r="H67">
            <v>4.338000000000001</v>
          </cell>
          <cell r="I67">
            <v>5.431</v>
          </cell>
          <cell r="J67">
            <v>19.975999999999999</v>
          </cell>
          <cell r="K67">
            <v>4.7759999999999998</v>
          </cell>
          <cell r="L67">
            <v>4.3789999999999978</v>
          </cell>
          <cell r="M67">
            <v>6.2350000000000003</v>
          </cell>
          <cell r="N67">
            <v>4.3230000000000004</v>
          </cell>
          <cell r="O67">
            <v>3.82</v>
          </cell>
          <cell r="P67">
            <v>5.94</v>
          </cell>
          <cell r="Q67">
            <v>5.8559999999999999</v>
          </cell>
          <cell r="R67">
            <v>72.994</v>
          </cell>
          <cell r="Y67">
            <v>4.0209999999999999</v>
          </cell>
          <cell r="Z67">
            <v>7.92</v>
          </cell>
          <cell r="AA67">
            <v>12.258000000000001</v>
          </cell>
          <cell r="AB67">
            <v>17.689</v>
          </cell>
          <cell r="AC67">
            <v>37.664999999999999</v>
          </cell>
          <cell r="AD67">
            <v>42.441000000000003</v>
          </cell>
          <cell r="AE67">
            <v>46.82</v>
          </cell>
          <cell r="AF67">
            <v>53.055</v>
          </cell>
          <cell r="AG67">
            <v>57.378</v>
          </cell>
          <cell r="AH67">
            <v>61.198</v>
          </cell>
          <cell r="AI67">
            <v>67.138000000000005</v>
          </cell>
          <cell r="AJ67">
            <v>72.994</v>
          </cell>
        </row>
        <row r="68">
          <cell r="H68">
            <v>29.064</v>
          </cell>
          <cell r="I68">
            <v>4.7450000000000001</v>
          </cell>
          <cell r="J68">
            <v>5.4260000000000002</v>
          </cell>
          <cell r="K68">
            <v>5.4260000000000002</v>
          </cell>
          <cell r="L68">
            <v>4.5420000000000016</v>
          </cell>
          <cell r="M68">
            <v>6.9</v>
          </cell>
          <cell r="N68">
            <v>1.4</v>
          </cell>
          <cell r="O68">
            <v>1.345</v>
          </cell>
          <cell r="P68">
            <v>0</v>
          </cell>
          <cell r="Q68">
            <v>0</v>
          </cell>
          <cell r="R68">
            <v>58.847999999999999</v>
          </cell>
          <cell r="Y68">
            <v>0</v>
          </cell>
          <cell r="Z68">
            <v>0</v>
          </cell>
          <cell r="AA68">
            <v>29.064</v>
          </cell>
          <cell r="AB68">
            <v>33.808999999999997</v>
          </cell>
          <cell r="AC68">
            <v>39.234999999999999</v>
          </cell>
          <cell r="AD68">
            <v>44.661000000000001</v>
          </cell>
          <cell r="AE68">
            <v>49.203000000000003</v>
          </cell>
          <cell r="AF68">
            <v>56.103000000000002</v>
          </cell>
          <cell r="AG68">
            <v>57.503</v>
          </cell>
          <cell r="AH68">
            <v>58.847999999999999</v>
          </cell>
          <cell r="AI68">
            <v>58.847999999999999</v>
          </cell>
          <cell r="AJ68">
            <v>58.847999999999999</v>
          </cell>
        </row>
        <row r="69">
          <cell r="F69">
            <v>-2.0584898521182029</v>
          </cell>
          <cell r="G69">
            <v>0.7153173833905776</v>
          </cell>
          <cell r="H69">
            <v>-0.36355039227860014</v>
          </cell>
          <cell r="I69">
            <v>3.3199964525585668</v>
          </cell>
          <cell r="J69">
            <v>1.7667715664476882</v>
          </cell>
          <cell r="K69">
            <v>2.2438202799999711</v>
          </cell>
          <cell r="L69">
            <v>0.39574019999999743</v>
          </cell>
          <cell r="M69">
            <v>-0.1883454899999906</v>
          </cell>
          <cell r="N69">
            <v>4.7738331100000009</v>
          </cell>
          <cell r="O69">
            <v>3.50914886999999</v>
          </cell>
          <cell r="P69">
            <v>0.96496342000001278</v>
          </cell>
          <cell r="Q69">
            <v>3.2872251199999862</v>
          </cell>
          <cell r="R69">
            <v>18.366430667999996</v>
          </cell>
          <cell r="Y69">
            <v>-2.0584898521182029</v>
          </cell>
          <cell r="Z69">
            <v>-1.3431724687276252</v>
          </cell>
          <cell r="AA69">
            <v>-1.7067228610062253</v>
          </cell>
          <cell r="AB69">
            <v>1.6132735915523415</v>
          </cell>
          <cell r="AC69">
            <v>3.3800451580000299</v>
          </cell>
          <cell r="AD69">
            <v>5.623865438000001</v>
          </cell>
          <cell r="AE69">
            <v>6.019605637999998</v>
          </cell>
          <cell r="AF69">
            <v>5.8312601480000072</v>
          </cell>
          <cell r="AG69">
            <v>10.605093258000007</v>
          </cell>
          <cell r="AH69">
            <v>14.114242127999997</v>
          </cell>
          <cell r="AI69">
            <v>15.07920554800001</v>
          </cell>
          <cell r="AJ69">
            <v>18.366430667999996</v>
          </cell>
        </row>
        <row r="70">
          <cell r="F70">
            <v>10.187508087156948</v>
          </cell>
          <cell r="G70">
            <v>4.9167240654387792</v>
          </cell>
          <cell r="H70">
            <v>3.9145781603654033</v>
          </cell>
          <cell r="I70">
            <v>3.3776397822537474</v>
          </cell>
          <cell r="J70">
            <v>4.3495957021824907</v>
          </cell>
          <cell r="K70">
            <v>9.811785243671606</v>
          </cell>
          <cell r="L70">
            <v>0.46432002914416809</v>
          </cell>
          <cell r="M70">
            <v>9.6800975274872769</v>
          </cell>
          <cell r="N70">
            <v>8.5688385769710447</v>
          </cell>
          <cell r="O70">
            <v>5.0599964832839177</v>
          </cell>
          <cell r="P70">
            <v>3.0572455382329298</v>
          </cell>
          <cell r="Q70">
            <v>9.0453956700000919</v>
          </cell>
          <cell r="R70">
            <v>72.433724866188399</v>
          </cell>
          <cell r="Y70">
            <v>10.187508087156948</v>
          </cell>
          <cell r="Z70">
            <v>15.104232152595728</v>
          </cell>
          <cell r="AA70">
            <v>19.018810312961129</v>
          </cell>
          <cell r="AB70">
            <v>22.396450095214878</v>
          </cell>
          <cell r="AC70">
            <v>26.746045797397368</v>
          </cell>
          <cell r="AD70">
            <v>36.557831041068972</v>
          </cell>
          <cell r="AE70">
            <v>37.022151070213141</v>
          </cell>
          <cell r="AF70">
            <v>46.702248597700418</v>
          </cell>
          <cell r="AG70">
            <v>55.271087174671464</v>
          </cell>
          <cell r="AH70">
            <v>60.331083657955382</v>
          </cell>
          <cell r="AI70">
            <v>63.388329196188309</v>
          </cell>
          <cell r="AJ70">
            <v>72.433724866188399</v>
          </cell>
        </row>
        <row r="71">
          <cell r="F71">
            <v>516.62424568150402</v>
          </cell>
          <cell r="G71">
            <v>459.28584815280828</v>
          </cell>
          <cell r="H71">
            <v>489.24298539089784</v>
          </cell>
          <cell r="I71">
            <v>400.22375813450412</v>
          </cell>
          <cell r="J71">
            <v>445.23825331749174</v>
          </cell>
          <cell r="K71">
            <v>438.63294549641864</v>
          </cell>
          <cell r="L71">
            <v>501.624978120604</v>
          </cell>
          <cell r="M71">
            <v>515.55350302575221</v>
          </cell>
          <cell r="N71">
            <v>372.4194148421177</v>
          </cell>
          <cell r="O71">
            <v>389.30300899603156</v>
          </cell>
          <cell r="P71">
            <v>387.28528493919271</v>
          </cell>
          <cell r="Q71">
            <v>394.20366848749836</v>
          </cell>
          <cell r="R71">
            <v>5309.637894584821</v>
          </cell>
          <cell r="Y71">
            <v>516.62424568150402</v>
          </cell>
          <cell r="Z71">
            <v>975.91009383431253</v>
          </cell>
          <cell r="AA71">
            <v>1465.1530792252101</v>
          </cell>
          <cell r="AB71">
            <v>1865.3768373597145</v>
          </cell>
          <cell r="AC71">
            <v>2310.6150906772064</v>
          </cell>
          <cell r="AD71">
            <v>2749.2480361736239</v>
          </cell>
          <cell r="AE71">
            <v>3250.8730142942286</v>
          </cell>
          <cell r="AF71">
            <v>3766.4265173199806</v>
          </cell>
          <cell r="AG71">
            <v>4138.8459321620985</v>
          </cell>
          <cell r="AH71">
            <v>4528.1489411581306</v>
          </cell>
          <cell r="AI71">
            <v>4915.4342260973226</v>
          </cell>
          <cell r="AJ71">
            <v>5309.637894584821</v>
          </cell>
        </row>
        <row r="74">
          <cell r="F74">
            <v>39.268808981861476</v>
          </cell>
          <cell r="G74">
            <v>8.8628787542950818</v>
          </cell>
          <cell r="H74">
            <v>12.207727786680261</v>
          </cell>
          <cell r="I74">
            <v>2.4562222136730854</v>
          </cell>
          <cell r="J74">
            <v>10.495604756763074</v>
          </cell>
          <cell r="K74">
            <v>16.284124752880555</v>
          </cell>
          <cell r="L74">
            <v>31.692196744549147</v>
          </cell>
          <cell r="M74">
            <v>36.270618546528098</v>
          </cell>
          <cell r="N74">
            <v>-9.6357969006143396</v>
          </cell>
          <cell r="O74">
            <v>-3.6875080643684486</v>
          </cell>
          <cell r="P74">
            <v>15.522843969276989</v>
          </cell>
          <cell r="Q74">
            <v>1.6773522429136791</v>
          </cell>
          <cell r="R74">
            <v>161.41507378443868</v>
          </cell>
          <cell r="Y74">
            <v>39.268808981861476</v>
          </cell>
          <cell r="Z74">
            <v>48.131687736156557</v>
          </cell>
          <cell r="AA74">
            <v>60.339415522836816</v>
          </cell>
          <cell r="AB74">
            <v>62.795637736509903</v>
          </cell>
          <cell r="AC74">
            <v>73.291242493272975</v>
          </cell>
          <cell r="AD74">
            <v>89.575367246153533</v>
          </cell>
          <cell r="AE74">
            <v>121.26756399070268</v>
          </cell>
          <cell r="AF74">
            <v>157.5381825372308</v>
          </cell>
          <cell r="AG74">
            <v>147.90238563661646</v>
          </cell>
          <cell r="AH74">
            <v>144.21487757224801</v>
          </cell>
          <cell r="AI74">
            <v>159.73772154152499</v>
          </cell>
          <cell r="AJ74">
            <v>161.41507378443868</v>
          </cell>
        </row>
        <row r="75">
          <cell r="F75">
            <v>2.2706271940562974</v>
          </cell>
          <cell r="G75">
            <v>1.6629720525201437</v>
          </cell>
          <cell r="H75">
            <v>1.3221547515128895</v>
          </cell>
          <cell r="I75">
            <v>1.748313995172297</v>
          </cell>
          <cell r="J75">
            <v>1.7763506154055266</v>
          </cell>
          <cell r="K75">
            <v>2.2077541032893859</v>
          </cell>
          <cell r="L75">
            <v>2.1289626752720632</v>
          </cell>
          <cell r="M75">
            <v>2.1509532999096681</v>
          </cell>
          <cell r="N75">
            <v>1.7023775227971383</v>
          </cell>
          <cell r="O75">
            <v>1.3562584692548116</v>
          </cell>
          <cell r="P75">
            <v>2.0344596784812783</v>
          </cell>
          <cell r="Q75">
            <v>1.9926917386718923</v>
          </cell>
          <cell r="R75">
            <v>22.353876096343392</v>
          </cell>
          <cell r="Y75">
            <v>2.2706271940562974</v>
          </cell>
          <cell r="Z75">
            <v>3.9335992465764411</v>
          </cell>
          <cell r="AA75">
            <v>5.2557539980893306</v>
          </cell>
          <cell r="AB75">
            <v>7.0040679932616277</v>
          </cell>
          <cell r="AC75">
            <v>8.780418608667155</v>
          </cell>
          <cell r="AD75">
            <v>10.98817271195654</v>
          </cell>
          <cell r="AE75">
            <v>13.117135387228604</v>
          </cell>
          <cell r="AF75">
            <v>15.268088687138272</v>
          </cell>
          <cell r="AG75">
            <v>16.97046620993541</v>
          </cell>
          <cell r="AH75">
            <v>18.326724679190221</v>
          </cell>
          <cell r="AI75">
            <v>20.361184357671497</v>
          </cell>
          <cell r="AJ75">
            <v>22.353876096343392</v>
          </cell>
        </row>
        <row r="76">
          <cell r="F76">
            <v>0.86099999999999999</v>
          </cell>
          <cell r="G76">
            <v>1.2250000000000001</v>
          </cell>
          <cell r="H76">
            <v>1.5469999999999999</v>
          </cell>
          <cell r="I76">
            <v>1.081</v>
          </cell>
          <cell r="J76">
            <v>0.68400000000000005</v>
          </cell>
          <cell r="K76">
            <v>1.4E-2</v>
          </cell>
          <cell r="L76">
            <v>0.45</v>
          </cell>
          <cell r="M76">
            <v>0.45700000000000002</v>
          </cell>
          <cell r="N76">
            <v>1.3380000000000001</v>
          </cell>
          <cell r="O76">
            <v>1.9139999999999999</v>
          </cell>
          <cell r="P76">
            <v>2.0819999999999999</v>
          </cell>
          <cell r="Q76">
            <v>1.762</v>
          </cell>
          <cell r="R76">
            <v>13.414999999999999</v>
          </cell>
          <cell r="Y76">
            <v>0.86099999999999999</v>
          </cell>
          <cell r="Z76">
            <v>2.0860000000000003</v>
          </cell>
          <cell r="AA76">
            <v>3.633</v>
          </cell>
          <cell r="AB76">
            <v>4.7140000000000004</v>
          </cell>
          <cell r="AC76">
            <v>5.3980000000000006</v>
          </cell>
          <cell r="AD76">
            <v>5.4120000000000008</v>
          </cell>
          <cell r="AE76">
            <v>5.862000000000001</v>
          </cell>
          <cell r="AF76">
            <v>6.3190000000000008</v>
          </cell>
          <cell r="AG76">
            <v>7.6570000000000009</v>
          </cell>
          <cell r="AH76">
            <v>9.5710000000000015</v>
          </cell>
          <cell r="AI76">
            <v>11.653000000000002</v>
          </cell>
          <cell r="AJ76">
            <v>13.415000000000003</v>
          </cell>
        </row>
        <row r="77">
          <cell r="F77">
            <v>17.611000000000001</v>
          </cell>
          <cell r="G77">
            <v>15.956</v>
          </cell>
          <cell r="H77">
            <v>9.2899999999999991</v>
          </cell>
          <cell r="I77">
            <v>7.827</v>
          </cell>
          <cell r="J77">
            <v>10.827</v>
          </cell>
          <cell r="K77">
            <v>8.2319999999999993</v>
          </cell>
          <cell r="L77">
            <v>16.998000000000001</v>
          </cell>
          <cell r="M77">
            <v>16.594000000000001</v>
          </cell>
          <cell r="N77">
            <v>9.9969999999999999</v>
          </cell>
          <cell r="O77">
            <v>12.811</v>
          </cell>
          <cell r="P77">
            <v>13.12</v>
          </cell>
          <cell r="Q77">
            <v>11.718999999999999</v>
          </cell>
          <cell r="R77">
            <v>150.982</v>
          </cell>
          <cell r="Y77">
            <v>17.611000000000001</v>
          </cell>
          <cell r="Z77">
            <v>33.567</v>
          </cell>
          <cell r="AA77">
            <v>42.856999999999999</v>
          </cell>
          <cell r="AB77">
            <v>50.683999999999997</v>
          </cell>
          <cell r="AC77">
            <v>61.510999999999996</v>
          </cell>
          <cell r="AD77">
            <v>69.742999999999995</v>
          </cell>
          <cell r="AE77">
            <v>86.741</v>
          </cell>
          <cell r="AF77">
            <v>103.33500000000001</v>
          </cell>
          <cell r="AG77">
            <v>113.33200000000001</v>
          </cell>
          <cell r="AH77">
            <v>126.143</v>
          </cell>
          <cell r="AI77">
            <v>139.26300000000001</v>
          </cell>
          <cell r="AJ77">
            <v>150.982</v>
          </cell>
        </row>
        <row r="79">
          <cell r="F79">
            <v>43.573999999999998</v>
          </cell>
          <cell r="G79">
            <v>36.649000000000001</v>
          </cell>
          <cell r="H79">
            <v>37.548000000000002</v>
          </cell>
          <cell r="I79">
            <v>21.222999999999999</v>
          </cell>
          <cell r="J79">
            <v>28.54</v>
          </cell>
          <cell r="K79">
            <v>34.1</v>
          </cell>
          <cell r="L79">
            <v>50.31</v>
          </cell>
          <cell r="M79">
            <v>41.978000000000002</v>
          </cell>
          <cell r="N79">
            <v>34.213999999999999</v>
          </cell>
          <cell r="O79">
            <v>32.406999999999996</v>
          </cell>
          <cell r="P79">
            <v>28.006</v>
          </cell>
          <cell r="Q79">
            <v>26.068999999999999</v>
          </cell>
          <cell r="R79">
            <v>414.61799999999999</v>
          </cell>
          <cell r="Y79">
            <v>43.573999999999998</v>
          </cell>
          <cell r="Z79">
            <v>80.222999999999999</v>
          </cell>
          <cell r="AA79">
            <v>117.771</v>
          </cell>
          <cell r="AB79">
            <v>138.994</v>
          </cell>
          <cell r="AC79">
            <v>167.53399999999999</v>
          </cell>
          <cell r="AD79">
            <v>201.63399999999999</v>
          </cell>
          <cell r="AE79">
            <v>251.94399999999999</v>
          </cell>
          <cell r="AF79">
            <v>293.92199999999997</v>
          </cell>
          <cell r="AG79">
            <v>328.13599999999997</v>
          </cell>
          <cell r="AH79">
            <v>360.54299999999995</v>
          </cell>
          <cell r="AI79">
            <v>388.54899999999998</v>
          </cell>
          <cell r="AJ79">
            <v>414.61799999999999</v>
          </cell>
        </row>
        <row r="80">
          <cell r="F80">
            <v>2.4910000000000001</v>
          </cell>
          <cell r="G80">
            <v>2.1419999999999999</v>
          </cell>
          <cell r="H80">
            <v>1.3660000000000001</v>
          </cell>
          <cell r="I80">
            <v>0.88200000000000001</v>
          </cell>
          <cell r="J80">
            <v>1.3540000000000001</v>
          </cell>
          <cell r="K80">
            <v>2.2109999999999999</v>
          </cell>
          <cell r="L80">
            <v>2.5249999999999999</v>
          </cell>
          <cell r="M80">
            <v>3.2250000000000001</v>
          </cell>
          <cell r="N80">
            <v>1.024</v>
          </cell>
          <cell r="O80">
            <v>1.3440000000000001</v>
          </cell>
          <cell r="P80">
            <v>2.0470000000000002</v>
          </cell>
          <cell r="Q80">
            <v>2.347</v>
          </cell>
          <cell r="R80">
            <v>22.958000000000006</v>
          </cell>
          <cell r="Y80">
            <v>2.4910000000000001</v>
          </cell>
          <cell r="Z80">
            <v>4.633</v>
          </cell>
          <cell r="AA80">
            <v>5.9990000000000006</v>
          </cell>
          <cell r="AB80">
            <v>6.8810000000000002</v>
          </cell>
          <cell r="AC80">
            <v>8.2349999999999994</v>
          </cell>
          <cell r="AD80">
            <v>10.446</v>
          </cell>
          <cell r="AE80">
            <v>12.971</v>
          </cell>
          <cell r="AF80">
            <v>16.196000000000002</v>
          </cell>
          <cell r="AG80">
            <v>17.220000000000002</v>
          </cell>
          <cell r="AH80">
            <v>18.564000000000004</v>
          </cell>
          <cell r="AI80">
            <v>20.611000000000004</v>
          </cell>
          <cell r="AJ80">
            <v>22.958000000000006</v>
          </cell>
        </row>
        <row r="81">
          <cell r="F81">
            <v>2.9279999999999999</v>
          </cell>
          <cell r="G81">
            <v>1.5589999999999999</v>
          </cell>
          <cell r="H81">
            <v>0.58899999999999997</v>
          </cell>
          <cell r="I81">
            <v>1.1419999999999999</v>
          </cell>
          <cell r="J81">
            <v>4.6710000000000003</v>
          </cell>
          <cell r="K81">
            <v>6.4320000000000004</v>
          </cell>
          <cell r="L81">
            <v>12.616</v>
          </cell>
          <cell r="M81">
            <v>6.6230000000000002</v>
          </cell>
          <cell r="N81">
            <v>0.16200000000000001</v>
          </cell>
          <cell r="O81">
            <v>0.55800000000000005</v>
          </cell>
          <cell r="P81">
            <v>6.8959999999999999</v>
          </cell>
          <cell r="Q81">
            <v>2.6110000000000002</v>
          </cell>
          <cell r="R81">
            <v>46.786999999999992</v>
          </cell>
          <cell r="Y81">
            <v>2.9279999999999999</v>
          </cell>
          <cell r="Z81">
            <v>4.4870000000000001</v>
          </cell>
          <cell r="AA81">
            <v>5.0760000000000005</v>
          </cell>
          <cell r="AB81">
            <v>6.218</v>
          </cell>
          <cell r="AC81">
            <v>10.888999999999999</v>
          </cell>
          <cell r="AD81">
            <v>17.320999999999998</v>
          </cell>
          <cell r="AE81">
            <v>29.936999999999998</v>
          </cell>
          <cell r="AF81">
            <v>36.559999999999995</v>
          </cell>
          <cell r="AG81">
            <v>36.721999999999994</v>
          </cell>
          <cell r="AH81">
            <v>37.279999999999994</v>
          </cell>
          <cell r="AI81">
            <v>44.175999999999995</v>
          </cell>
          <cell r="AJ81">
            <v>46.786999999999992</v>
          </cell>
        </row>
        <row r="82">
          <cell r="F82">
            <v>0</v>
          </cell>
          <cell r="G82">
            <v>4.5999999999999999E-2</v>
          </cell>
          <cell r="H82">
            <v>9.8000000000000004E-2</v>
          </cell>
          <cell r="I82">
            <v>3.5999999999999997E-2</v>
          </cell>
          <cell r="J82">
            <v>0.70199999999999996</v>
          </cell>
          <cell r="K82">
            <v>0.05</v>
          </cell>
          <cell r="L82">
            <v>7.1999999999999995E-2</v>
          </cell>
          <cell r="M82">
            <v>5.6000000000000001E-2</v>
          </cell>
          <cell r="N82">
            <v>0.16300000000000001</v>
          </cell>
          <cell r="O82">
            <v>4.2000000000000003E-2</v>
          </cell>
          <cell r="P82">
            <v>0.159</v>
          </cell>
          <cell r="Q82">
            <v>4.2000000000000003E-2</v>
          </cell>
          <cell r="R82">
            <v>1.4660000000000002</v>
          </cell>
          <cell r="Y82">
            <v>0</v>
          </cell>
          <cell r="Z82">
            <v>4.5999999999999999E-2</v>
          </cell>
          <cell r="AA82">
            <v>0.14400000000000002</v>
          </cell>
          <cell r="AB82">
            <v>0.18000000000000002</v>
          </cell>
          <cell r="AC82">
            <v>0.88200000000000001</v>
          </cell>
          <cell r="AD82">
            <v>0.93200000000000005</v>
          </cell>
          <cell r="AE82">
            <v>1.004</v>
          </cell>
          <cell r="AF82">
            <v>1.06</v>
          </cell>
          <cell r="AG82">
            <v>1.2230000000000001</v>
          </cell>
          <cell r="AH82">
            <v>1.2650000000000001</v>
          </cell>
          <cell r="AI82">
            <v>1.4240000000000002</v>
          </cell>
          <cell r="AJ82">
            <v>1.4660000000000002</v>
          </cell>
        </row>
        <row r="83">
          <cell r="Y83">
            <v>0</v>
          </cell>
          <cell r="Z83">
            <v>0</v>
          </cell>
          <cell r="AA83">
            <v>0</v>
          </cell>
          <cell r="AB83">
            <v>0</v>
          </cell>
          <cell r="AC83">
            <v>0</v>
          </cell>
          <cell r="AD83">
            <v>0</v>
          </cell>
          <cell r="AE83">
            <v>0</v>
          </cell>
          <cell r="AF83">
            <v>0</v>
          </cell>
          <cell r="AG83">
            <v>0</v>
          </cell>
          <cell r="AH83">
            <v>0</v>
          </cell>
          <cell r="AI83">
            <v>0</v>
          </cell>
          <cell r="AJ83">
            <v>0</v>
          </cell>
        </row>
        <row r="84">
          <cell r="F84">
            <v>17.245999999999999</v>
          </cell>
          <cell r="G84">
            <v>25.587</v>
          </cell>
          <cell r="H84">
            <v>29.483000000000001</v>
          </cell>
          <cell r="I84">
            <v>30.923999999999999</v>
          </cell>
          <cell r="J84">
            <v>29.166</v>
          </cell>
          <cell r="K84">
            <v>23.835000000000001</v>
          </cell>
          <cell r="L84">
            <v>26.634</v>
          </cell>
          <cell r="M84">
            <v>27.867999999999999</v>
          </cell>
          <cell r="N84">
            <v>23.908000000000001</v>
          </cell>
          <cell r="O84">
            <v>30.335000000000001</v>
          </cell>
          <cell r="P84">
            <v>34.186</v>
          </cell>
          <cell r="Q84">
            <v>34.244</v>
          </cell>
          <cell r="R84">
            <v>333.41599999999994</v>
          </cell>
          <cell r="Y84">
            <v>17.245999999999999</v>
          </cell>
          <cell r="Z84">
            <v>42.832999999999998</v>
          </cell>
          <cell r="AA84">
            <v>72.316000000000003</v>
          </cell>
          <cell r="AB84">
            <v>103.24000000000001</v>
          </cell>
          <cell r="AC84">
            <v>132.40600000000001</v>
          </cell>
          <cell r="AD84">
            <v>156.24100000000001</v>
          </cell>
          <cell r="AE84">
            <v>182.875</v>
          </cell>
          <cell r="AF84">
            <v>210.74299999999999</v>
          </cell>
          <cell r="AG84">
            <v>234.65100000000001</v>
          </cell>
          <cell r="AH84">
            <v>264.98599999999999</v>
          </cell>
          <cell r="AI84">
            <v>299.17199999999997</v>
          </cell>
          <cell r="AJ84">
            <v>333.41599999999994</v>
          </cell>
        </row>
        <row r="85">
          <cell r="F85">
            <v>7.21</v>
          </cell>
          <cell r="G85">
            <v>8.0579999999999998</v>
          </cell>
          <cell r="H85">
            <v>7.218</v>
          </cell>
          <cell r="I85">
            <v>6.9880000000000004</v>
          </cell>
          <cell r="J85">
            <v>7.2830000000000004</v>
          </cell>
          <cell r="K85">
            <v>6.5860000000000003</v>
          </cell>
          <cell r="L85">
            <v>8.6869999999999994</v>
          </cell>
          <cell r="M85">
            <v>8.4410000000000007</v>
          </cell>
          <cell r="N85">
            <v>7.5369999999999999</v>
          </cell>
          <cell r="O85">
            <v>6.9219999999999997</v>
          </cell>
          <cell r="P85">
            <v>5.609</v>
          </cell>
          <cell r="Q85">
            <v>7.0730000000000004</v>
          </cell>
          <cell r="R85">
            <v>87.611999999999995</v>
          </cell>
          <cell r="Y85">
            <v>7.21</v>
          </cell>
          <cell r="Z85">
            <v>15.268000000000001</v>
          </cell>
          <cell r="AA85">
            <v>22.486000000000001</v>
          </cell>
          <cell r="AB85">
            <v>29.474</v>
          </cell>
          <cell r="AC85">
            <v>36.756999999999998</v>
          </cell>
          <cell r="AD85">
            <v>43.342999999999996</v>
          </cell>
          <cell r="AE85">
            <v>52.029999999999994</v>
          </cell>
          <cell r="AF85">
            <v>60.470999999999997</v>
          </cell>
          <cell r="AG85">
            <v>68.007999999999996</v>
          </cell>
          <cell r="AH85">
            <v>74.929999999999993</v>
          </cell>
          <cell r="AI85">
            <v>80.538999999999987</v>
          </cell>
          <cell r="AJ85">
            <v>87.611999999999995</v>
          </cell>
        </row>
        <row r="86">
          <cell r="F86">
            <v>2.746</v>
          </cell>
          <cell r="G86">
            <v>2.665</v>
          </cell>
          <cell r="H86">
            <v>1.9870000000000001</v>
          </cell>
          <cell r="I86">
            <v>3.0720000000000001</v>
          </cell>
          <cell r="J86">
            <v>2.7280000000000002</v>
          </cell>
          <cell r="K86">
            <v>2.5979999999999999</v>
          </cell>
          <cell r="L86">
            <v>2.9470000000000001</v>
          </cell>
          <cell r="M86">
            <v>3.3980000000000001</v>
          </cell>
          <cell r="N86">
            <v>2.5099999999999998</v>
          </cell>
          <cell r="O86">
            <v>2.6080000000000001</v>
          </cell>
          <cell r="P86">
            <v>2.44</v>
          </cell>
          <cell r="Q86">
            <v>2.1930000000000001</v>
          </cell>
          <cell r="R86">
            <v>31.891999999999999</v>
          </cell>
          <cell r="Y86">
            <v>2.746</v>
          </cell>
          <cell r="Z86">
            <v>5.4109999999999996</v>
          </cell>
          <cell r="AA86">
            <v>7.3979999999999997</v>
          </cell>
          <cell r="AB86">
            <v>10.469999999999999</v>
          </cell>
          <cell r="AC86">
            <v>13.197999999999999</v>
          </cell>
          <cell r="AD86">
            <v>15.795999999999999</v>
          </cell>
          <cell r="AE86">
            <v>18.742999999999999</v>
          </cell>
          <cell r="AF86">
            <v>22.140999999999998</v>
          </cell>
          <cell r="AG86">
            <v>24.650999999999996</v>
          </cell>
          <cell r="AH86">
            <v>27.258999999999997</v>
          </cell>
          <cell r="AI86">
            <v>29.698999999999998</v>
          </cell>
          <cell r="AJ86">
            <v>31.891999999999999</v>
          </cell>
        </row>
        <row r="87">
          <cell r="F87">
            <v>136.20643617591776</v>
          </cell>
          <cell r="G87">
            <v>104.41285080681523</v>
          </cell>
          <cell r="H87">
            <v>102.65588253819315</v>
          </cell>
          <cell r="I87">
            <v>77.379536208845394</v>
          </cell>
          <cell r="J87">
            <v>98.22695537216859</v>
          </cell>
          <cell r="K87">
            <v>102.54987885616993</v>
          </cell>
          <cell r="L87">
            <v>155.06015941982122</v>
          </cell>
          <cell r="M87">
            <v>147.06157184643777</v>
          </cell>
          <cell r="N87">
            <v>72.919580622182806</v>
          </cell>
          <cell r="O87">
            <v>86.60975040488637</v>
          </cell>
          <cell r="P87">
            <v>112.10230364775826</v>
          </cell>
          <cell r="Q87">
            <v>91.730043981585581</v>
          </cell>
          <cell r="R87">
            <v>1286.9149498807822</v>
          </cell>
          <cell r="Y87">
            <v>136.20643617591776</v>
          </cell>
          <cell r="Z87">
            <v>240.619286982733</v>
          </cell>
          <cell r="AA87">
            <v>343.27516952092617</v>
          </cell>
          <cell r="AB87">
            <v>420.65470572977154</v>
          </cell>
          <cell r="AC87">
            <v>518.88166110194015</v>
          </cell>
          <cell r="AD87">
            <v>621.43153995811008</v>
          </cell>
          <cell r="AE87">
            <v>776.49169937793135</v>
          </cell>
          <cell r="AF87">
            <v>923.55327122436904</v>
          </cell>
          <cell r="AG87">
            <v>996.47285184655186</v>
          </cell>
          <cell r="AH87">
            <v>1083.0826022514382</v>
          </cell>
          <cell r="AI87">
            <v>1195.1849058991966</v>
          </cell>
          <cell r="AJ87">
            <v>1286.9149498807822</v>
          </cell>
        </row>
        <row r="89">
          <cell r="F89">
            <v>380.41780950558626</v>
          </cell>
          <cell r="G89">
            <v>354.87299734599304</v>
          </cell>
          <cell r="H89">
            <v>386.58710285270467</v>
          </cell>
          <cell r="I89">
            <v>322.84422192565876</v>
          </cell>
          <cell r="J89">
            <v>347.01129794532312</v>
          </cell>
          <cell r="K89">
            <v>336.08306664024872</v>
          </cell>
          <cell r="L89">
            <v>346.56481870078278</v>
          </cell>
          <cell r="M89">
            <v>368.49193117931441</v>
          </cell>
          <cell r="N89">
            <v>299.49983421993488</v>
          </cell>
          <cell r="O89">
            <v>302.6932585911452</v>
          </cell>
          <cell r="P89">
            <v>275.18298129143443</v>
          </cell>
          <cell r="Q89">
            <v>302.47362450591277</v>
          </cell>
          <cell r="R89">
            <v>4022.722944704039</v>
          </cell>
          <cell r="Y89">
            <v>380.41780950558626</v>
          </cell>
          <cell r="Z89">
            <v>735.29080685157953</v>
          </cell>
          <cell r="AA89">
            <v>1121.8779097042839</v>
          </cell>
          <cell r="AB89">
            <v>1444.7221316299429</v>
          </cell>
          <cell r="AC89">
            <v>1791.7334295752662</v>
          </cell>
          <cell r="AD89">
            <v>2127.8164962155138</v>
          </cell>
          <cell r="AE89">
            <v>2474.381314916297</v>
          </cell>
          <cell r="AF89">
            <v>2842.8732460956116</v>
          </cell>
          <cell r="AG89">
            <v>3142.3730803155468</v>
          </cell>
          <cell r="AH89">
            <v>3445.0663389066922</v>
          </cell>
          <cell r="AI89">
            <v>3720.249320198126</v>
          </cell>
          <cell r="AJ89">
            <v>4022.722944704039</v>
          </cell>
        </row>
      </sheetData>
      <sheetData sheetId="40"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Summary"/>
      <sheetName val="Variance"/>
      <sheetName val="OEFC_Details"/>
      <sheetName val="OEFC_Details_LM"/>
      <sheetName val="S&amp;D"/>
      <sheetName val="AncilRev"/>
      <sheetName val="ONPA"/>
      <sheetName val="GenCost"/>
      <sheetName val="Margin Detail"/>
      <sheetName val="Margin Detail (2)"/>
      <sheetName val="TM_TB"/>
      <sheetName val="Rev"/>
      <sheetName val="Production"/>
      <sheetName val="Prod_SS"/>
      <sheetName val="P&amp;L_LM"/>
      <sheetName val="P&amp;L"/>
      <sheetName val="GenRev"/>
      <sheetName val="EmbGen"/>
      <sheetName val="Acc_EmbGen"/>
      <sheetName val="Ancillary"/>
      <sheetName val="RPower"/>
      <sheetName val="HedgeMargin"/>
      <sheetName val="TradeMargin"/>
      <sheetName val="50020"/>
      <sheetName val="50020_CM"/>
      <sheetName val="IMO_Accrual"/>
      <sheetName val="IMOData1"/>
      <sheetName val="IMOData_LM"/>
      <sheetName val="ICRpt"/>
      <sheetName val="ICQty"/>
      <sheetName val="Total MtM"/>
      <sheetName val="OntDataSched"/>
      <sheetName val="ONPA_Var"/>
      <sheetName val="S&amp;D_LY"/>
      <sheetName val="Lac Seul"/>
      <sheetName val="Budget"/>
      <sheetName val="GenGWh_Budget"/>
      <sheetName val="GenRev_Budget"/>
      <sheetName val="RegHydro_Bud_Detail"/>
      <sheetName val="Hydro_Reg_NonReg_Budget"/>
      <sheetName val="AncRev_GenCost_Budget"/>
      <sheetName val="AncRev_Bud_Detail"/>
      <sheetName val="Trading BP"/>
      <sheetName val="Trading BP_Monthly"/>
      <sheetName val="TrdBkP&amp;L"/>
      <sheetName val="Mar2012"/>
      <sheetName val="Mar 2009 CIP"/>
    </sheetNames>
    <sheetDataSet>
      <sheetData sheetId="0"/>
      <sheetData sheetId="1"/>
      <sheetData sheetId="2">
        <row r="4">
          <cell r="G4" t="str">
            <v>Total</v>
          </cell>
        </row>
      </sheetData>
      <sheetData sheetId="3">
        <row r="58">
          <cell r="G58" t="str">
            <v>Total</v>
          </cell>
        </row>
      </sheetData>
      <sheetData sheetId="4"/>
      <sheetData sheetId="5"/>
      <sheetData sheetId="6"/>
      <sheetData sheetId="7"/>
      <sheetData sheetId="8"/>
      <sheetData sheetId="9"/>
      <sheetData sheetId="10"/>
      <sheetData sheetId="11"/>
      <sheetData sheetId="12">
        <row r="3">
          <cell r="C3">
            <v>40209</v>
          </cell>
        </row>
      </sheetData>
      <sheetData sheetId="13"/>
      <sheetData sheetId="14"/>
      <sheetData sheetId="15">
        <row r="4">
          <cell r="A4" t="str">
            <v>Generation</v>
          </cell>
        </row>
      </sheetData>
      <sheetData sheetId="16">
        <row r="24">
          <cell r="G24" t="str">
            <v>Total</v>
          </cell>
        </row>
      </sheetData>
      <sheetData sheetId="17">
        <row r="1">
          <cell r="C1">
            <v>40179</v>
          </cell>
        </row>
      </sheetData>
      <sheetData sheetId="18">
        <row r="1">
          <cell r="F1" t="str">
            <v>Auburn</v>
          </cell>
        </row>
      </sheetData>
      <sheetData sheetId="19">
        <row r="3">
          <cell r="C3">
            <v>40209</v>
          </cell>
        </row>
      </sheetData>
      <sheetData sheetId="20"/>
      <sheetData sheetId="21"/>
      <sheetData sheetId="22"/>
      <sheetData sheetId="23">
        <row r="2">
          <cell r="C2" t="str">
            <v>ATGSRVNR00</v>
          </cell>
        </row>
      </sheetData>
      <sheetData sheetId="24"/>
      <sheetData sheetId="25">
        <row r="4">
          <cell r="A4">
            <v>-41</v>
          </cell>
        </row>
      </sheetData>
      <sheetData sheetId="26">
        <row r="41">
          <cell r="A41" t="str">
            <v>Total-2010</v>
          </cell>
        </row>
      </sheetData>
      <sheetData sheetId="27">
        <row r="5">
          <cell r="AZ5">
            <v>-41</v>
          </cell>
        </row>
      </sheetData>
      <sheetData sheetId="28"/>
      <sheetData sheetId="29"/>
      <sheetData sheetId="30">
        <row r="3">
          <cell r="B3" t="str">
            <v>Book</v>
          </cell>
        </row>
      </sheetData>
      <sheetData sheetId="31"/>
      <sheetData sheetId="32"/>
      <sheetData sheetId="33"/>
      <sheetData sheetId="34"/>
      <sheetData sheetId="35">
        <row r="1">
          <cell r="F1">
            <v>1</v>
          </cell>
        </row>
      </sheetData>
      <sheetData sheetId="36">
        <row r="1">
          <cell r="D1">
            <v>1</v>
          </cell>
        </row>
      </sheetData>
      <sheetData sheetId="37">
        <row r="1">
          <cell r="C1">
            <v>1</v>
          </cell>
        </row>
      </sheetData>
      <sheetData sheetId="38">
        <row r="5">
          <cell r="B5">
            <v>40179</v>
          </cell>
        </row>
      </sheetData>
      <sheetData sheetId="39">
        <row r="28">
          <cell r="D28">
            <v>40179</v>
          </cell>
        </row>
      </sheetData>
      <sheetData sheetId="40">
        <row r="21">
          <cell r="C21" t="str">
            <v>Jan</v>
          </cell>
        </row>
      </sheetData>
      <sheetData sheetId="41">
        <row r="3">
          <cell r="B3" t="str">
            <v>Jan</v>
          </cell>
        </row>
      </sheetData>
      <sheetData sheetId="42"/>
      <sheetData sheetId="43">
        <row r="1">
          <cell r="C1">
            <v>1</v>
          </cell>
          <cell r="D1">
            <v>2</v>
          </cell>
          <cell r="E1">
            <v>3</v>
          </cell>
          <cell r="F1">
            <v>4</v>
          </cell>
          <cell r="G1">
            <v>5</v>
          </cell>
          <cell r="H1">
            <v>6</v>
          </cell>
          <cell r="I1">
            <v>7</v>
          </cell>
          <cell r="J1">
            <v>8</v>
          </cell>
          <cell r="K1">
            <v>9</v>
          </cell>
          <cell r="L1">
            <v>10</v>
          </cell>
          <cell r="M1">
            <v>11</v>
          </cell>
          <cell r="N1">
            <v>12</v>
          </cell>
          <cell r="S1">
            <v>1</v>
          </cell>
          <cell r="T1">
            <v>2</v>
          </cell>
          <cell r="U1">
            <v>3</v>
          </cell>
          <cell r="V1">
            <v>4</v>
          </cell>
          <cell r="W1">
            <v>5</v>
          </cell>
          <cell r="X1">
            <v>6</v>
          </cell>
          <cell r="Y1">
            <v>7</v>
          </cell>
          <cell r="Z1">
            <v>8</v>
          </cell>
          <cell r="AA1">
            <v>9</v>
          </cell>
          <cell r="AB1">
            <v>10</v>
          </cell>
          <cell r="AC1">
            <v>11</v>
          </cell>
          <cell r="AD1">
            <v>12</v>
          </cell>
        </row>
        <row r="4">
          <cell r="C4" t="str">
            <v>Jan</v>
          </cell>
          <cell r="D4" t="str">
            <v>Feb</v>
          </cell>
          <cell r="E4" t="str">
            <v>Mar</v>
          </cell>
          <cell r="F4" t="str">
            <v>Apr</v>
          </cell>
          <cell r="G4" t="str">
            <v>May</v>
          </cell>
          <cell r="H4" t="str">
            <v>Jun</v>
          </cell>
          <cell r="I4" t="str">
            <v>Jul</v>
          </cell>
          <cell r="J4" t="str">
            <v>Aug</v>
          </cell>
          <cell r="K4" t="str">
            <v>Sep</v>
          </cell>
          <cell r="L4" t="str">
            <v>Oct</v>
          </cell>
          <cell r="M4" t="str">
            <v>Nov</v>
          </cell>
          <cell r="N4" t="str">
            <v>Dec</v>
          </cell>
          <cell r="S4" t="str">
            <v>Jan</v>
          </cell>
          <cell r="T4" t="str">
            <v>Feb</v>
          </cell>
          <cell r="U4" t="str">
            <v>Mar</v>
          </cell>
          <cell r="V4" t="str">
            <v>Apr</v>
          </cell>
          <cell r="W4" t="str">
            <v>May</v>
          </cell>
          <cell r="X4" t="str">
            <v>Jun</v>
          </cell>
          <cell r="Y4" t="str">
            <v>Jul</v>
          </cell>
          <cell r="Z4" t="str">
            <v>Aug</v>
          </cell>
          <cell r="AA4" t="str">
            <v>Sep</v>
          </cell>
          <cell r="AB4" t="str">
            <v>Oct</v>
          </cell>
          <cell r="AC4" t="str">
            <v>Nov</v>
          </cell>
          <cell r="AD4" t="str">
            <v>Dec</v>
          </cell>
        </row>
        <row r="7">
          <cell r="C7">
            <v>2698251.9585710536</v>
          </cell>
          <cell r="D7">
            <v>2434217.3576453133</v>
          </cell>
          <cell r="E7">
            <v>566665.99866600998</v>
          </cell>
          <cell r="F7">
            <v>1210006.7040026602</v>
          </cell>
          <cell r="G7">
            <v>797162.44227066322</v>
          </cell>
          <cell r="H7">
            <v>541026.86652682384</v>
          </cell>
          <cell r="I7">
            <v>725281.38378768298</v>
          </cell>
          <cell r="J7">
            <v>848027.51589886332</v>
          </cell>
          <cell r="K7">
            <v>370356.12383306283</v>
          </cell>
          <cell r="L7">
            <v>888805.12577105488</v>
          </cell>
          <cell r="M7">
            <v>772589.79395505937</v>
          </cell>
          <cell r="N7">
            <v>955586.93281490158</v>
          </cell>
          <cell r="S7">
            <v>2698251.9585710536</v>
          </cell>
          <cell r="T7">
            <v>5132469.3162163664</v>
          </cell>
          <cell r="U7">
            <v>5699135.3148823762</v>
          </cell>
          <cell r="V7">
            <v>6909142.0188850369</v>
          </cell>
          <cell r="W7">
            <v>7706304.4611557005</v>
          </cell>
          <cell r="X7">
            <v>8247331.327682524</v>
          </cell>
          <cell r="Y7">
            <v>8972612.7114702072</v>
          </cell>
          <cell r="Z7">
            <v>9820640.2273690701</v>
          </cell>
          <cell r="AA7">
            <v>10190996.351202132</v>
          </cell>
          <cell r="AB7">
            <v>11079801.476973187</v>
          </cell>
          <cell r="AC7">
            <v>11852391.270928247</v>
          </cell>
          <cell r="AD7">
            <v>12807978.203743149</v>
          </cell>
        </row>
        <row r="8">
          <cell r="C8">
            <v>4166.666666666667</v>
          </cell>
          <cell r="D8">
            <v>4166.666666666667</v>
          </cell>
          <cell r="E8">
            <v>4166.666666666667</v>
          </cell>
          <cell r="F8">
            <v>4166.666666666667</v>
          </cell>
          <cell r="G8">
            <v>4166.666666666667</v>
          </cell>
          <cell r="H8">
            <v>4166.666666666667</v>
          </cell>
          <cell r="I8">
            <v>4166.666666666667</v>
          </cell>
          <cell r="J8">
            <v>4166.666666666667</v>
          </cell>
          <cell r="K8">
            <v>4166.666666666667</v>
          </cell>
          <cell r="L8">
            <v>4166.666666666667</v>
          </cell>
          <cell r="M8">
            <v>4166.666666666667</v>
          </cell>
          <cell r="N8">
            <v>4166.666666666667</v>
          </cell>
          <cell r="S8">
            <v>4166.666666666667</v>
          </cell>
          <cell r="T8">
            <v>8333.3333333333339</v>
          </cell>
          <cell r="U8">
            <v>12500</v>
          </cell>
          <cell r="V8">
            <v>16666.666666666668</v>
          </cell>
          <cell r="W8">
            <v>20833.333333333336</v>
          </cell>
          <cell r="X8">
            <v>25000.000000000004</v>
          </cell>
          <cell r="Y8">
            <v>29166.666666666672</v>
          </cell>
          <cell r="Z8">
            <v>33333.333333333336</v>
          </cell>
          <cell r="AA8">
            <v>37500</v>
          </cell>
          <cell r="AB8">
            <v>41666.666666666664</v>
          </cell>
          <cell r="AC8">
            <v>45833.333333333328</v>
          </cell>
          <cell r="AD8">
            <v>49999.999999999993</v>
          </cell>
        </row>
        <row r="9">
          <cell r="C9">
            <v>27083.333333333332</v>
          </cell>
          <cell r="D9">
            <v>27083.333333333332</v>
          </cell>
          <cell r="E9">
            <v>27083.333333333332</v>
          </cell>
          <cell r="F9">
            <v>27083.333333333332</v>
          </cell>
          <cell r="G9">
            <v>27083.333333333332</v>
          </cell>
          <cell r="H9">
            <v>27083.333333333332</v>
          </cell>
          <cell r="I9">
            <v>27083.333333333332</v>
          </cell>
          <cell r="J9">
            <v>27083.333333333332</v>
          </cell>
          <cell r="K9">
            <v>27083.333333333332</v>
          </cell>
          <cell r="L9">
            <v>27083.333333333332</v>
          </cell>
          <cell r="M9">
            <v>27083.333333333332</v>
          </cell>
          <cell r="N9">
            <v>27083.333333333332</v>
          </cell>
          <cell r="S9">
            <v>27083.333333333332</v>
          </cell>
          <cell r="T9">
            <v>54166.666666666664</v>
          </cell>
          <cell r="U9">
            <v>81250</v>
          </cell>
          <cell r="V9">
            <v>108333.33333333333</v>
          </cell>
          <cell r="W9">
            <v>135416.66666666666</v>
          </cell>
          <cell r="X9">
            <v>162500</v>
          </cell>
          <cell r="Y9">
            <v>189583.33333333334</v>
          </cell>
          <cell r="Z9">
            <v>216666.66666666669</v>
          </cell>
          <cell r="AA9">
            <v>243750.00000000003</v>
          </cell>
          <cell r="AB9">
            <v>270833.33333333337</v>
          </cell>
          <cell r="AC9">
            <v>297916.66666666669</v>
          </cell>
          <cell r="AD9">
            <v>325000</v>
          </cell>
        </row>
        <row r="10">
          <cell r="C10">
            <v>19710</v>
          </cell>
          <cell r="D10">
            <v>19710</v>
          </cell>
          <cell r="E10">
            <v>19710</v>
          </cell>
          <cell r="F10">
            <v>19710</v>
          </cell>
          <cell r="G10">
            <v>19710</v>
          </cell>
          <cell r="H10">
            <v>19710</v>
          </cell>
          <cell r="I10">
            <v>19710</v>
          </cell>
          <cell r="J10">
            <v>19710</v>
          </cell>
          <cell r="K10">
            <v>19710</v>
          </cell>
          <cell r="L10">
            <v>19710</v>
          </cell>
          <cell r="M10">
            <v>19710</v>
          </cell>
          <cell r="N10">
            <v>19710</v>
          </cell>
          <cell r="S10">
            <v>19710</v>
          </cell>
          <cell r="T10">
            <v>39420</v>
          </cell>
          <cell r="U10">
            <v>59130</v>
          </cell>
          <cell r="V10">
            <v>78840</v>
          </cell>
          <cell r="W10">
            <v>98550</v>
          </cell>
          <cell r="X10">
            <v>118260</v>
          </cell>
          <cell r="Y10">
            <v>137970</v>
          </cell>
          <cell r="Z10">
            <v>157680</v>
          </cell>
          <cell r="AA10">
            <v>177390</v>
          </cell>
          <cell r="AB10">
            <v>197100</v>
          </cell>
          <cell r="AC10">
            <v>216810</v>
          </cell>
          <cell r="AD10">
            <v>236520</v>
          </cell>
        </row>
        <row r="11">
          <cell r="C11">
            <v>77519.999999999985</v>
          </cell>
          <cell r="D11">
            <v>77519.999999999985</v>
          </cell>
          <cell r="E11">
            <v>77519.999999999985</v>
          </cell>
          <cell r="F11">
            <v>77519.999999999985</v>
          </cell>
          <cell r="G11">
            <v>77519.999999999985</v>
          </cell>
          <cell r="H11">
            <v>77519.999999999985</v>
          </cell>
          <cell r="I11">
            <v>77519.999999999985</v>
          </cell>
          <cell r="J11">
            <v>77519.999999999985</v>
          </cell>
          <cell r="K11">
            <v>77519.999999999985</v>
          </cell>
          <cell r="L11">
            <v>77519.999999999985</v>
          </cell>
          <cell r="M11">
            <v>77519.999999999985</v>
          </cell>
          <cell r="N11">
            <v>77519.999999999985</v>
          </cell>
          <cell r="S11">
            <v>77519.999999999985</v>
          </cell>
          <cell r="T11">
            <v>155039.99999999997</v>
          </cell>
          <cell r="U11">
            <v>232559.99999999994</v>
          </cell>
          <cell r="V11">
            <v>310079.99999999994</v>
          </cell>
          <cell r="W11">
            <v>387599.99999999994</v>
          </cell>
          <cell r="X11">
            <v>465119.99999999994</v>
          </cell>
          <cell r="Y11">
            <v>542639.99999999988</v>
          </cell>
          <cell r="Z11">
            <v>620159.99999999988</v>
          </cell>
          <cell r="AA11">
            <v>697679.99999999988</v>
          </cell>
          <cell r="AB11">
            <v>775199.99999999988</v>
          </cell>
          <cell r="AC11">
            <v>852719.99999999988</v>
          </cell>
          <cell r="AD11">
            <v>930239.99999999988</v>
          </cell>
        </row>
        <row r="13">
          <cell r="C13">
            <v>2826731.9585710536</v>
          </cell>
          <cell r="D13">
            <v>2562697.3576453133</v>
          </cell>
          <cell r="E13">
            <v>695145.99866600998</v>
          </cell>
          <cell r="F13">
            <v>1338486.7040026602</v>
          </cell>
          <cell r="G13">
            <v>925642.44227066322</v>
          </cell>
          <cell r="H13">
            <v>669506.86652682384</v>
          </cell>
          <cell r="I13">
            <v>853761.38378768298</v>
          </cell>
          <cell r="J13">
            <v>976507.51589886332</v>
          </cell>
          <cell r="K13">
            <v>498836.12383306283</v>
          </cell>
          <cell r="L13">
            <v>1017285.1257710549</v>
          </cell>
          <cell r="M13">
            <v>901069.79395505937</v>
          </cell>
          <cell r="N13">
            <v>1084066.9328149015</v>
          </cell>
          <cell r="S13">
            <v>2826731.9585710536</v>
          </cell>
          <cell r="T13">
            <v>5389429.3162163664</v>
          </cell>
          <cell r="U13">
            <v>6084575.3148823762</v>
          </cell>
          <cell r="V13">
            <v>7423062.0188850369</v>
          </cell>
          <cell r="W13">
            <v>8348704.4611557005</v>
          </cell>
          <cell r="X13">
            <v>9018211.3276825249</v>
          </cell>
          <cell r="Y13">
            <v>9871972.7114702072</v>
          </cell>
          <cell r="Z13">
            <v>10848480.22736907</v>
          </cell>
          <cell r="AA13">
            <v>11347316.351202132</v>
          </cell>
          <cell r="AB13">
            <v>12364601.476973187</v>
          </cell>
          <cell r="AC13">
            <v>13265671.270928247</v>
          </cell>
          <cell r="AD13">
            <v>14349738.203743149</v>
          </cell>
        </row>
        <row r="15">
          <cell r="C15">
            <v>179166.66666666666</v>
          </cell>
          <cell r="D15">
            <v>179166.66666666666</v>
          </cell>
          <cell r="E15">
            <v>179166.66666666666</v>
          </cell>
          <cell r="F15">
            <v>179166.66666666666</v>
          </cell>
          <cell r="G15">
            <v>179166.66666666666</v>
          </cell>
          <cell r="H15">
            <v>179166.66666666666</v>
          </cell>
          <cell r="I15">
            <v>179166.66666666666</v>
          </cell>
          <cell r="J15">
            <v>179166.66666666666</v>
          </cell>
          <cell r="K15">
            <v>179166.66666666666</v>
          </cell>
          <cell r="L15">
            <v>179166.66666666666</v>
          </cell>
          <cell r="M15">
            <v>179166.66666666666</v>
          </cell>
          <cell r="N15">
            <v>179166.66666666666</v>
          </cell>
          <cell r="S15">
            <v>179166.66666666666</v>
          </cell>
          <cell r="T15">
            <v>358333.33333333331</v>
          </cell>
          <cell r="U15">
            <v>537500</v>
          </cell>
          <cell r="V15">
            <v>716666.66666666663</v>
          </cell>
          <cell r="W15">
            <v>895833.33333333326</v>
          </cell>
          <cell r="X15">
            <v>1075000</v>
          </cell>
          <cell r="Y15">
            <v>1254166.6666666667</v>
          </cell>
          <cell r="Z15">
            <v>1433333.3333333335</v>
          </cell>
          <cell r="AA15">
            <v>1612500.0000000002</v>
          </cell>
          <cell r="AB15">
            <v>1791666.666666667</v>
          </cell>
          <cell r="AC15">
            <v>1970833.3333333337</v>
          </cell>
          <cell r="AD15">
            <v>2150000.0000000005</v>
          </cell>
        </row>
        <row r="19">
          <cell r="C19">
            <v>829342.1062477231</v>
          </cell>
          <cell r="D19">
            <v>746808.36073614564</v>
          </cell>
          <cell r="E19">
            <v>892141.38843089226</v>
          </cell>
          <cell r="F19">
            <v>242424.58233138025</v>
          </cell>
          <cell r="G19">
            <v>368907.86337918235</v>
          </cell>
          <cell r="H19">
            <v>477357.56351884443</v>
          </cell>
          <cell r="I19">
            <v>471624.75441277231</v>
          </cell>
          <cell r="J19">
            <v>370999.16040147468</v>
          </cell>
          <cell r="K19">
            <v>455107.31922617718</v>
          </cell>
          <cell r="L19">
            <v>436206.39813668624</v>
          </cell>
          <cell r="M19">
            <v>845464.19601905427</v>
          </cell>
          <cell r="N19">
            <v>786699.72319687705</v>
          </cell>
        </row>
        <row r="20">
          <cell r="C20">
            <v>291005.34742589598</v>
          </cell>
          <cell r="D20">
            <v>291005.34742589598</v>
          </cell>
          <cell r="E20">
            <v>291005.34742589598</v>
          </cell>
          <cell r="F20">
            <v>79364.226047904056</v>
          </cell>
          <cell r="G20">
            <v>79364.226047904056</v>
          </cell>
          <cell r="H20">
            <v>79364.226047904056</v>
          </cell>
          <cell r="I20">
            <v>198324.43064431069</v>
          </cell>
          <cell r="J20">
            <v>198324.43064431069</v>
          </cell>
          <cell r="K20">
            <v>198324.43064431069</v>
          </cell>
          <cell r="L20">
            <v>367443.1690482694</v>
          </cell>
          <cell r="M20">
            <v>367443.1690482694</v>
          </cell>
          <cell r="N20">
            <v>367443.1690482694</v>
          </cell>
        </row>
        <row r="22">
          <cell r="C22">
            <v>65229.166666666672</v>
          </cell>
          <cell r="D22">
            <v>65229.166666666672</v>
          </cell>
          <cell r="E22">
            <v>65229.166666666672</v>
          </cell>
          <cell r="F22">
            <v>65229.166666666672</v>
          </cell>
          <cell r="G22">
            <v>65229.166666666672</v>
          </cell>
          <cell r="H22">
            <v>65229.166666666672</v>
          </cell>
          <cell r="I22">
            <v>65229.166666666672</v>
          </cell>
          <cell r="J22">
            <v>65229.166666666672</v>
          </cell>
          <cell r="K22">
            <v>65229.166666666672</v>
          </cell>
          <cell r="L22">
            <v>65229.166666666672</v>
          </cell>
          <cell r="M22">
            <v>65229.166666666672</v>
          </cell>
          <cell r="N22">
            <v>65229.166666666672</v>
          </cell>
        </row>
        <row r="23">
          <cell r="C23">
            <v>1500000</v>
          </cell>
          <cell r="D23">
            <v>1500000</v>
          </cell>
          <cell r="E23">
            <v>1500000</v>
          </cell>
          <cell r="F23">
            <v>1500000</v>
          </cell>
          <cell r="G23">
            <v>1500000</v>
          </cell>
          <cell r="H23">
            <v>1500000</v>
          </cell>
          <cell r="I23">
            <v>1500000</v>
          </cell>
          <cell r="J23">
            <v>1500000</v>
          </cell>
          <cell r="K23">
            <v>1500000</v>
          </cell>
          <cell r="L23">
            <v>1500000</v>
          </cell>
          <cell r="M23">
            <v>1500000</v>
          </cell>
          <cell r="N23">
            <v>1500000</v>
          </cell>
        </row>
        <row r="25">
          <cell r="C25">
            <v>2685576.6203402858</v>
          </cell>
          <cell r="D25">
            <v>2603042.8748287084</v>
          </cell>
          <cell r="E25">
            <v>2748375.9025234552</v>
          </cell>
          <cell r="F25">
            <v>1887017.9750459511</v>
          </cell>
          <cell r="G25">
            <v>2013501.256093753</v>
          </cell>
          <cell r="H25">
            <v>2121950.9562334153</v>
          </cell>
          <cell r="I25">
            <v>2235178.3517237497</v>
          </cell>
          <cell r="J25">
            <v>2134552.7577124517</v>
          </cell>
          <cell r="K25">
            <v>2218660.9165371545</v>
          </cell>
          <cell r="L25">
            <v>2368878.7338516223</v>
          </cell>
          <cell r="M25">
            <v>2778136.5317339906</v>
          </cell>
          <cell r="N25">
            <v>2719372.0589118134</v>
          </cell>
        </row>
        <row r="27">
          <cell r="C27">
            <v>339596.26446133573</v>
          </cell>
          <cell r="D27">
            <v>339596.26446133573</v>
          </cell>
          <cell r="E27">
            <v>339596.26446133573</v>
          </cell>
          <cell r="F27">
            <v>339596.26446133573</v>
          </cell>
          <cell r="G27">
            <v>339596.26446133573</v>
          </cell>
          <cell r="H27">
            <v>339596.26446133573</v>
          </cell>
          <cell r="I27">
            <v>339596.26446133573</v>
          </cell>
          <cell r="J27">
            <v>339596.26446133573</v>
          </cell>
          <cell r="K27">
            <v>339596.26446133573</v>
          </cell>
          <cell r="L27">
            <v>339596.26446133573</v>
          </cell>
          <cell r="M27">
            <v>339596.26446133573</v>
          </cell>
          <cell r="N27">
            <v>339596.26446133573</v>
          </cell>
        </row>
        <row r="29">
          <cell r="C29">
            <v>1525172.8848016215</v>
          </cell>
          <cell r="D29">
            <v>1442639.1392900441</v>
          </cell>
          <cell r="E29">
            <v>1587972.1669847907</v>
          </cell>
          <cell r="F29">
            <v>726614.23950728681</v>
          </cell>
          <cell r="G29">
            <v>853097.52055508876</v>
          </cell>
          <cell r="H29">
            <v>961547.2206947509</v>
          </cell>
          <cell r="I29">
            <v>1074774.6161850854</v>
          </cell>
          <cell r="J29">
            <v>974149.0221737877</v>
          </cell>
          <cell r="K29">
            <v>1058257.1809984902</v>
          </cell>
          <cell r="L29">
            <v>1208474.9983129581</v>
          </cell>
          <cell r="M29">
            <v>1617732.7961953261</v>
          </cell>
          <cell r="N29">
            <v>1558968.3233731489</v>
          </cell>
        </row>
      </sheetData>
      <sheetData sheetId="44">
        <row r="5">
          <cell r="A5">
            <v>40209</v>
          </cell>
        </row>
      </sheetData>
      <sheetData sheetId="45" refreshError="1"/>
      <sheetData sheetId="46"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OPGEM Board Submission"/>
      <sheetName val="BUS YE Proj'n"/>
      <sheetName val="Variance"/>
      <sheetName val="S&amp;D"/>
      <sheetName val="AncilRev"/>
      <sheetName val="ONPA"/>
      <sheetName val="GenCost"/>
      <sheetName val="Margin Detail"/>
      <sheetName val="GenRev"/>
      <sheetName val="BP_Update"/>
      <sheetName val="BP_Prod"/>
      <sheetName val="BP_Rev"/>
      <sheetName val="AncRev_GenCost_Budget"/>
      <sheetName val="Budget"/>
      <sheetName val="GenCost_Budget"/>
    </sheetNames>
    <sheetDataSet>
      <sheetData sheetId="0"/>
      <sheetData sheetId="1"/>
      <sheetData sheetId="2"/>
      <sheetData sheetId="3"/>
      <sheetData sheetId="4"/>
      <sheetData sheetId="5"/>
      <sheetData sheetId="6"/>
      <sheetData sheetId="7"/>
      <sheetData sheetId="8" refreshError="1">
        <row r="24">
          <cell r="G24" t="str">
            <v>Total</v>
          </cell>
          <cell r="H24" t="str">
            <v>Darlington</v>
          </cell>
          <cell r="I24" t="str">
            <v>Pickering A</v>
          </cell>
          <cell r="J24" t="str">
            <v>Pickering B</v>
          </cell>
          <cell r="L24" t="str">
            <v>Total</v>
          </cell>
          <cell r="M24" t="str">
            <v>Saunders</v>
          </cell>
          <cell r="N24" t="str">
            <v>Beck 1</v>
          </cell>
          <cell r="O24" t="str">
            <v>Beck 2</v>
          </cell>
          <cell r="P24" t="str">
            <v>Pump GS</v>
          </cell>
          <cell r="Q24" t="str">
            <v>Decew</v>
          </cell>
        </row>
        <row r="26">
          <cell r="G26">
            <v>0</v>
          </cell>
          <cell r="H26">
            <v>0</v>
          </cell>
          <cell r="I26">
            <v>0</v>
          </cell>
          <cell r="J26">
            <v>0</v>
          </cell>
          <cell r="L26">
            <v>0</v>
          </cell>
          <cell r="M26">
            <v>0</v>
          </cell>
          <cell r="N26">
            <v>0</v>
          </cell>
          <cell r="O26">
            <v>0</v>
          </cell>
          <cell r="P26">
            <v>0</v>
          </cell>
          <cell r="Q26">
            <v>0</v>
          </cell>
        </row>
        <row r="27">
          <cell r="G27">
            <v>1848772.2966270214</v>
          </cell>
          <cell r="H27">
            <v>1130956.6830663912</v>
          </cell>
          <cell r="I27">
            <v>153447.81180746292</v>
          </cell>
          <cell r="J27">
            <v>564367.80175316741</v>
          </cell>
          <cell r="L27">
            <v>407171.70759782358</v>
          </cell>
          <cell r="M27">
            <v>132005.56391516145</v>
          </cell>
          <cell r="N27">
            <v>32589.787838735814</v>
          </cell>
          <cell r="O27">
            <v>213990.43226941692</v>
          </cell>
          <cell r="P27">
            <v>2828.0096901369648</v>
          </cell>
          <cell r="Q27">
            <v>25757.913884372454</v>
          </cell>
        </row>
        <row r="28">
          <cell r="G28">
            <v>0</v>
          </cell>
          <cell r="L28">
            <v>137547.67466662664</v>
          </cell>
          <cell r="M28">
            <v>70987.933529723596</v>
          </cell>
          <cell r="N28">
            <v>9228.3727330352667</v>
          </cell>
          <cell r="O28">
            <v>51345.025011011283</v>
          </cell>
          <cell r="P28">
            <v>1074.0364418712975</v>
          </cell>
          <cell r="Q28">
            <v>4912.3069509852075</v>
          </cell>
        </row>
        <row r="29">
          <cell r="G29">
            <v>2163.4452457498701</v>
          </cell>
          <cell r="H29">
            <v>352.3601075115148</v>
          </cell>
          <cell r="I29">
            <v>497.82745026957127</v>
          </cell>
          <cell r="J29">
            <v>1313.257687968784</v>
          </cell>
          <cell r="L29">
            <v>5921.0036593585801</v>
          </cell>
          <cell r="M29">
            <v>28.472189244872425</v>
          </cell>
          <cell r="N29">
            <v>3375.385379316911</v>
          </cell>
          <cell r="O29">
            <v>1029.3429718294647</v>
          </cell>
          <cell r="P29">
            <v>1395.7187353335767</v>
          </cell>
          <cell r="Q29">
            <v>92.084383633755351</v>
          </cell>
        </row>
        <row r="30">
          <cell r="G30">
            <v>0</v>
          </cell>
          <cell r="L30">
            <v>0</v>
          </cell>
        </row>
        <row r="31">
          <cell r="G31">
            <v>0</v>
          </cell>
          <cell r="L31">
            <v>0</v>
          </cell>
        </row>
        <row r="32">
          <cell r="G32">
            <v>2362.6597306250919</v>
          </cell>
          <cell r="H32">
            <v>1341.2951564566674</v>
          </cell>
          <cell r="I32">
            <v>212.80503000000004</v>
          </cell>
          <cell r="J32">
            <v>808.55954416842462</v>
          </cell>
          <cell r="L32">
            <v>30375.713319833278</v>
          </cell>
          <cell r="M32">
            <v>241.64719000000005</v>
          </cell>
          <cell r="N32">
            <v>1824.1986705337235</v>
          </cell>
          <cell r="O32">
            <v>26577.366770370991</v>
          </cell>
          <cell r="P32">
            <v>1684.0832905882353</v>
          </cell>
          <cell r="Q32">
            <v>48.417398340325434</v>
          </cell>
        </row>
        <row r="33">
          <cell r="G33">
            <v>0</v>
          </cell>
          <cell r="L33">
            <v>0</v>
          </cell>
        </row>
        <row r="34">
          <cell r="G34">
            <v>1853298.4016033963</v>
          </cell>
          <cell r="H34">
            <v>1132650.3383303594</v>
          </cell>
          <cell r="I34">
            <v>154158.44428773248</v>
          </cell>
          <cell r="J34">
            <v>566489.61898530461</v>
          </cell>
          <cell r="L34">
            <v>581016.09924364206</v>
          </cell>
          <cell r="M34">
            <v>203263.61682412989</v>
          </cell>
          <cell r="N34">
            <v>47017.744621621714</v>
          </cell>
          <cell r="O34">
            <v>292942.16702262865</v>
          </cell>
          <cell r="P34">
            <v>6981.8481579300742</v>
          </cell>
          <cell r="Q34">
            <v>30810.722617331743</v>
          </cell>
        </row>
        <row r="36">
          <cell r="G36">
            <v>-33339.420136120461</v>
          </cell>
          <cell r="H36">
            <v>-6192.1211517697739</v>
          </cell>
          <cell r="I36">
            <v>-8733.6231565071812</v>
          </cell>
          <cell r="J36">
            <v>-18413.675827843505</v>
          </cell>
          <cell r="L36">
            <v>-9277.3110171673707</v>
          </cell>
          <cell r="M36">
            <v>-0.20909694702210257</v>
          </cell>
          <cell r="N36">
            <v>-1161.6130402501219</v>
          </cell>
          <cell r="O36">
            <v>-264.99570224937435</v>
          </cell>
          <cell r="P36">
            <v>-7738.418967976947</v>
          </cell>
          <cell r="Q36">
            <v>-112.07420974390473</v>
          </cell>
        </row>
        <row r="37">
          <cell r="G37">
            <v>-8160.4777847194928</v>
          </cell>
          <cell r="H37">
            <v>-1466.884934624195</v>
          </cell>
          <cell r="I37">
            <v>-2357.8728813428156</v>
          </cell>
          <cell r="J37">
            <v>-4335.7199687524826</v>
          </cell>
          <cell r="L37">
            <v>-2350.1066411614161</v>
          </cell>
          <cell r="M37">
            <v>8.4683434763729739</v>
          </cell>
          <cell r="N37">
            <v>950.81422191209288</v>
          </cell>
          <cell r="O37">
            <v>-74.608824535948543</v>
          </cell>
          <cell r="P37">
            <v>-2554.146675466925</v>
          </cell>
          <cell r="Q37">
            <v>-680.63370654700827</v>
          </cell>
        </row>
        <row r="38">
          <cell r="G38">
            <v>-41499.897920839954</v>
          </cell>
          <cell r="H38">
            <v>-7659.0060863939689</v>
          </cell>
          <cell r="I38">
            <v>-11091.496037849996</v>
          </cell>
          <cell r="J38">
            <v>-22749.395796595985</v>
          </cell>
          <cell r="L38">
            <v>-11627.417658328786</v>
          </cell>
          <cell r="M38">
            <v>8.2592465293508717</v>
          </cell>
          <cell r="N38">
            <v>-210.79881833802904</v>
          </cell>
          <cell r="O38">
            <v>-339.60452678532289</v>
          </cell>
          <cell r="P38">
            <v>-10292.565643443872</v>
          </cell>
          <cell r="Q38">
            <v>-792.70791629091298</v>
          </cell>
        </row>
        <row r="39">
          <cell r="G39">
            <v>1811798.5036825563</v>
          </cell>
          <cell r="H39">
            <v>1124991.3322439655</v>
          </cell>
          <cell r="I39">
            <v>143066.94824988249</v>
          </cell>
          <cell r="J39">
            <v>543740.22318870865</v>
          </cell>
          <cell r="L39">
            <v>569388.68158531329</v>
          </cell>
          <cell r="M39">
            <v>203271.87607065923</v>
          </cell>
          <cell r="N39">
            <v>46806.945803283685</v>
          </cell>
          <cell r="O39">
            <v>292602.56249584333</v>
          </cell>
          <cell r="P39">
            <v>-3310.7174855137973</v>
          </cell>
          <cell r="Q39">
            <v>30018.014701040829</v>
          </cell>
        </row>
        <row r="44">
          <cell r="G44" t="str">
            <v>Total</v>
          </cell>
          <cell r="H44" t="str">
            <v>Atikokan</v>
          </cell>
          <cell r="I44" t="str">
            <v>Lakeview</v>
          </cell>
          <cell r="J44" t="str">
            <v>Lambton</v>
          </cell>
          <cell r="K44" t="str">
            <v>Lennox</v>
          </cell>
          <cell r="L44" t="str">
            <v>Nanticoke</v>
          </cell>
          <cell r="M44" t="str">
            <v>Thunder Bay</v>
          </cell>
          <cell r="O44" t="str">
            <v>Total</v>
          </cell>
          <cell r="P44" t="str">
            <v>Northeast</v>
          </cell>
          <cell r="Q44" t="str">
            <v>Northwest</v>
          </cell>
          <cell r="R44" t="str">
            <v>East</v>
          </cell>
          <cell r="S44" t="str">
            <v>Small Hydro</v>
          </cell>
          <cell r="U44" t="str">
            <v>Pool</v>
          </cell>
        </row>
        <row r="46">
          <cell r="G46">
            <v>0</v>
          </cell>
          <cell r="H46">
            <v>0</v>
          </cell>
          <cell r="I46">
            <v>0</v>
          </cell>
          <cell r="J46">
            <v>0</v>
          </cell>
          <cell r="K46">
            <v>0</v>
          </cell>
          <cell r="L46">
            <v>0</v>
          </cell>
          <cell r="M46">
            <v>0</v>
          </cell>
          <cell r="O46">
            <v>0</v>
          </cell>
          <cell r="P46">
            <v>0</v>
          </cell>
          <cell r="Q46">
            <v>0</v>
          </cell>
          <cell r="R46">
            <v>0</v>
          </cell>
          <cell r="S46">
            <v>0</v>
          </cell>
          <cell r="U46">
            <v>0</v>
          </cell>
        </row>
        <row r="47">
          <cell r="G47">
            <v>1354091.1559693438</v>
          </cell>
          <cell r="H47">
            <v>31324.542274730655</v>
          </cell>
          <cell r="I47">
            <v>0</v>
          </cell>
          <cell r="J47">
            <v>411733.5535507446</v>
          </cell>
          <cell r="K47">
            <v>67122.662020000018</v>
          </cell>
          <cell r="L47">
            <v>813370.20111106441</v>
          </cell>
          <cell r="M47">
            <v>30540.197012804118</v>
          </cell>
          <cell r="O47">
            <v>602530.18136304873</v>
          </cell>
          <cell r="P47">
            <v>205482.08528133642</v>
          </cell>
          <cell r="Q47">
            <v>148644.41806003134</v>
          </cell>
          <cell r="R47">
            <v>227126.52199552208</v>
          </cell>
          <cell r="S47">
            <v>21277.156026158998</v>
          </cell>
          <cell r="U47">
            <v>-3.0000007152557374E-4</v>
          </cell>
        </row>
        <row r="48">
          <cell r="G48">
            <v>0</v>
          </cell>
          <cell r="O48">
            <v>0</v>
          </cell>
        </row>
        <row r="49">
          <cell r="G49">
            <v>24736.864537670423</v>
          </cell>
          <cell r="H49">
            <v>4453.9484800898681</v>
          </cell>
          <cell r="I49">
            <v>0</v>
          </cell>
          <cell r="J49">
            <v>5226.1473477016552</v>
          </cell>
          <cell r="K49">
            <v>7222.7658278921299</v>
          </cell>
          <cell r="L49">
            <v>3846.8571035391651</v>
          </cell>
          <cell r="M49">
            <v>3987.1457784476042</v>
          </cell>
          <cell r="O49">
            <v>16435.525362756078</v>
          </cell>
          <cell r="P49">
            <v>8996.1408908007434</v>
          </cell>
          <cell r="Q49">
            <v>4129.9229972358735</v>
          </cell>
          <cell r="R49">
            <v>3309.4615247194597</v>
          </cell>
          <cell r="S49">
            <v>-4.9999998736893758E-5</v>
          </cell>
          <cell r="U49">
            <v>1.5133992149751752E-12</v>
          </cell>
        </row>
        <row r="50">
          <cell r="G50">
            <v>-140256.76027418638</v>
          </cell>
          <cell r="H50">
            <v>-4146.7207794143214</v>
          </cell>
          <cell r="I50">
            <v>0</v>
          </cell>
          <cell r="J50">
            <v>-48622.247353660707</v>
          </cell>
          <cell r="K50">
            <v>0</v>
          </cell>
          <cell r="L50">
            <v>-83250.870357915555</v>
          </cell>
          <cell r="M50">
            <v>-4236.9217831958131</v>
          </cell>
          <cell r="O50">
            <v>-53163.361820556238</v>
          </cell>
          <cell r="P50">
            <v>-19611.884954656845</v>
          </cell>
          <cell r="Q50">
            <v>-9445.7732358246394</v>
          </cell>
          <cell r="R50">
            <v>-23309.526928931635</v>
          </cell>
          <cell r="S50">
            <v>-796.17670114312045</v>
          </cell>
          <cell r="U50">
            <v>0</v>
          </cell>
        </row>
        <row r="51">
          <cell r="G51">
            <v>0</v>
          </cell>
          <cell r="O51">
            <v>0</v>
          </cell>
        </row>
        <row r="52">
          <cell r="G52">
            <v>71079.016211904192</v>
          </cell>
          <cell r="H52">
            <v>31.11252642627127</v>
          </cell>
          <cell r="I52">
            <v>0</v>
          </cell>
          <cell r="J52">
            <v>1117.8901579014564</v>
          </cell>
          <cell r="K52">
            <v>67812.721316771247</v>
          </cell>
          <cell r="L52">
            <v>2071.3718555110918</v>
          </cell>
          <cell r="M52">
            <v>45.920355294117648</v>
          </cell>
          <cell r="O52">
            <v>12388.003606146482</v>
          </cell>
          <cell r="P52">
            <v>4984.9591913515396</v>
          </cell>
          <cell r="Q52">
            <v>1424.1531594259511</v>
          </cell>
          <cell r="R52">
            <v>5978.4546144093511</v>
          </cell>
          <cell r="S52">
            <v>0.43664095963968746</v>
          </cell>
          <cell r="U52">
            <v>-4.9999996088445186E-5</v>
          </cell>
        </row>
        <row r="53">
          <cell r="G53">
            <v>0</v>
          </cell>
          <cell r="O53">
            <v>0</v>
          </cell>
        </row>
        <row r="54">
          <cell r="G54">
            <v>1309650.2764447322</v>
          </cell>
          <cell r="H54">
            <v>31662.882501832471</v>
          </cell>
          <cell r="I54">
            <v>0</v>
          </cell>
          <cell r="J54">
            <v>369455.34370268701</v>
          </cell>
          <cell r="K54">
            <v>142158.14916466339</v>
          </cell>
          <cell r="L54">
            <v>736037.55971219914</v>
          </cell>
          <cell r="M54">
            <v>30336.341363350028</v>
          </cell>
          <cell r="O54">
            <v>578190.34851139504</v>
          </cell>
          <cell r="P54">
            <v>199851.30040883186</v>
          </cell>
          <cell r="Q54">
            <v>144752.72098086853</v>
          </cell>
          <cell r="R54">
            <v>213104.91120571928</v>
          </cell>
          <cell r="S54">
            <v>20481.415915975518</v>
          </cell>
          <cell r="U54">
            <v>-3.5000006610061971E-4</v>
          </cell>
        </row>
        <row r="56">
          <cell r="G56">
            <v>-13320.451785418187</v>
          </cell>
          <cell r="H56">
            <v>-408.69743029346841</v>
          </cell>
          <cell r="I56">
            <v>-5.7573060997568732E-7</v>
          </cell>
          <cell r="J56">
            <v>-3108.7090208908653</v>
          </cell>
          <cell r="K56">
            <v>-3613.8724815979049</v>
          </cell>
          <cell r="L56">
            <v>-4987.0911765233113</v>
          </cell>
          <cell r="M56">
            <v>-1202.0816755369058</v>
          </cell>
          <cell r="O56">
            <v>-2929.0333829837232</v>
          </cell>
          <cell r="P56">
            <v>-2093.8365435592891</v>
          </cell>
          <cell r="Q56">
            <v>-108.84986955923044</v>
          </cell>
          <cell r="R56">
            <v>-726.25449301179162</v>
          </cell>
          <cell r="S56">
            <v>-9.2476853412467239E-2</v>
          </cell>
          <cell r="U56">
            <v>1.7999999917810782E-4</v>
          </cell>
        </row>
        <row r="57">
          <cell r="G57">
            <v>-4042.8222624990985</v>
          </cell>
          <cell r="H57">
            <v>-218.27731972238701</v>
          </cell>
          <cell r="I57">
            <v>8.5235886433627623</v>
          </cell>
          <cell r="J57">
            <v>-804.35550313019542</v>
          </cell>
          <cell r="K57">
            <v>-1445.1348154516606</v>
          </cell>
          <cell r="L57">
            <v>-1241.2315798053633</v>
          </cell>
          <cell r="M57">
            <v>-342.34663303285447</v>
          </cell>
          <cell r="O57">
            <v>-1417.4878292725591</v>
          </cell>
          <cell r="P57">
            <v>-1123.1720336589819</v>
          </cell>
          <cell r="Q57">
            <v>-67.196642040792938</v>
          </cell>
          <cell r="R57">
            <v>-81.733772283809486</v>
          </cell>
          <cell r="S57">
            <v>-145.3853812889748</v>
          </cell>
          <cell r="U57">
            <v>4.9999999460851537E-5</v>
          </cell>
        </row>
        <row r="58">
          <cell r="G58">
            <v>-17363.274047917286</v>
          </cell>
          <cell r="H58">
            <v>-626.97475001585542</v>
          </cell>
          <cell r="I58">
            <v>8.5235880676321525</v>
          </cell>
          <cell r="J58">
            <v>-3913.0645240210606</v>
          </cell>
          <cell r="K58">
            <v>-5059.0072970495658</v>
          </cell>
          <cell r="L58">
            <v>-6228.3227563286746</v>
          </cell>
          <cell r="M58">
            <v>-1544.4283085697602</v>
          </cell>
          <cell r="O58">
            <v>-4346.5212122562825</v>
          </cell>
          <cell r="P58">
            <v>-3217.0085772182711</v>
          </cell>
          <cell r="Q58">
            <v>-176.04651160002339</v>
          </cell>
          <cell r="R58">
            <v>-807.98826529560108</v>
          </cell>
          <cell r="S58">
            <v>-145.47785814238728</v>
          </cell>
          <cell r="U58">
            <v>2.2999999863895936E-4</v>
          </cell>
        </row>
        <row r="59">
          <cell r="G59">
            <v>1292287.002396815</v>
          </cell>
          <cell r="H59">
            <v>31035.907751816616</v>
          </cell>
          <cell r="I59">
            <v>8.5235880676321525</v>
          </cell>
          <cell r="J59">
            <v>365542.27917866595</v>
          </cell>
          <cell r="K59">
            <v>137099.14186761383</v>
          </cell>
          <cell r="L59">
            <v>729809.23695587052</v>
          </cell>
          <cell r="M59">
            <v>28791.913054780267</v>
          </cell>
          <cell r="O59">
            <v>573843.82729913876</v>
          </cell>
          <cell r="P59">
            <v>196634.29183161358</v>
          </cell>
          <cell r="Q59">
            <v>144576.6744692685</v>
          </cell>
          <cell r="R59">
            <v>212296.92294042368</v>
          </cell>
          <cell r="S59">
            <v>20335.938057833129</v>
          </cell>
          <cell r="U59">
            <v>-1.2000006746166035E-4</v>
          </cell>
        </row>
      </sheetData>
      <sheetData sheetId="9"/>
      <sheetData sheetId="10" refreshError="1">
        <row r="78">
          <cell r="U78">
            <v>1</v>
          </cell>
          <cell r="V78">
            <v>2</v>
          </cell>
          <cell r="W78">
            <v>3</v>
          </cell>
          <cell r="X78">
            <v>4</v>
          </cell>
          <cell r="Y78">
            <v>5</v>
          </cell>
          <cell r="Z78">
            <v>6</v>
          </cell>
          <cell r="AA78">
            <v>7</v>
          </cell>
          <cell r="AB78">
            <v>8</v>
          </cell>
          <cell r="AC78">
            <v>9</v>
          </cell>
          <cell r="AD78">
            <v>10</v>
          </cell>
          <cell r="AE78">
            <v>11</v>
          </cell>
          <cell r="AF78">
            <v>12</v>
          </cell>
        </row>
        <row r="79">
          <cell r="U79">
            <v>0</v>
          </cell>
          <cell r="V79">
            <v>0</v>
          </cell>
          <cell r="W79">
            <v>0</v>
          </cell>
          <cell r="X79">
            <v>0</v>
          </cell>
          <cell r="Y79">
            <v>0</v>
          </cell>
          <cell r="Z79">
            <v>0</v>
          </cell>
          <cell r="AA79">
            <v>0</v>
          </cell>
          <cell r="AB79">
            <v>0</v>
          </cell>
          <cell r="AC79">
            <v>0</v>
          </cell>
          <cell r="AD79">
            <v>0</v>
          </cell>
          <cell r="AE79">
            <v>4.1823262146628341E-2</v>
          </cell>
          <cell r="AF79">
            <v>7.8747242043078702E-2</v>
          </cell>
        </row>
        <row r="80">
          <cell r="U80">
            <v>0</v>
          </cell>
          <cell r="V80">
            <v>0</v>
          </cell>
          <cell r="W80">
            <v>0</v>
          </cell>
          <cell r="X80">
            <v>0</v>
          </cell>
          <cell r="Y80">
            <v>0</v>
          </cell>
          <cell r="Z80">
            <v>0</v>
          </cell>
          <cell r="AA80">
            <v>0</v>
          </cell>
          <cell r="AB80">
            <v>0</v>
          </cell>
          <cell r="AC80">
            <v>0</v>
          </cell>
          <cell r="AD80">
            <v>0</v>
          </cell>
          <cell r="AE80">
            <v>0.76005336367523324</v>
          </cell>
          <cell r="AF80">
            <v>1.415972691377215</v>
          </cell>
        </row>
        <row r="81">
          <cell r="U81">
            <v>0</v>
          </cell>
          <cell r="V81">
            <v>0</v>
          </cell>
          <cell r="W81">
            <v>0</v>
          </cell>
          <cell r="X81">
            <v>0</v>
          </cell>
          <cell r="Y81">
            <v>0</v>
          </cell>
          <cell r="Z81">
            <v>0</v>
          </cell>
          <cell r="AA81">
            <v>0</v>
          </cell>
          <cell r="AB81">
            <v>0</v>
          </cell>
          <cell r="AC81">
            <v>0</v>
          </cell>
          <cell r="AD81">
            <v>0</v>
          </cell>
          <cell r="AE81">
            <v>1.5241591676578414</v>
          </cell>
          <cell r="AF81">
            <v>2.4378229784949159</v>
          </cell>
        </row>
        <row r="82">
          <cell r="U82">
            <v>0</v>
          </cell>
          <cell r="V82">
            <v>0</v>
          </cell>
          <cell r="W82">
            <v>0</v>
          </cell>
          <cell r="X82">
            <v>0</v>
          </cell>
          <cell r="Y82">
            <v>0</v>
          </cell>
          <cell r="Z82">
            <v>0</v>
          </cell>
          <cell r="AA82">
            <v>0</v>
          </cell>
          <cell r="AB82">
            <v>0</v>
          </cell>
          <cell r="AC82">
            <v>0</v>
          </cell>
          <cell r="AD82">
            <v>0</v>
          </cell>
          <cell r="AE82">
            <v>4.2797406451285838E-2</v>
          </cell>
          <cell r="AF82">
            <v>8.5277869005996432E-2</v>
          </cell>
        </row>
        <row r="83">
          <cell r="U83">
            <v>0</v>
          </cell>
          <cell r="V83">
            <v>0</v>
          </cell>
          <cell r="W83">
            <v>0</v>
          </cell>
          <cell r="X83">
            <v>0</v>
          </cell>
          <cell r="Y83">
            <v>0</v>
          </cell>
          <cell r="Z83">
            <v>0</v>
          </cell>
          <cell r="AA83">
            <v>0</v>
          </cell>
          <cell r="AB83">
            <v>0</v>
          </cell>
          <cell r="AC83">
            <v>0</v>
          </cell>
          <cell r="AD83">
            <v>0</v>
          </cell>
          <cell r="AE83">
            <v>0.52229524986323539</v>
          </cell>
          <cell r="AF83">
            <v>0.80268336210090763</v>
          </cell>
        </row>
        <row r="84">
          <cell r="U84">
            <v>0</v>
          </cell>
          <cell r="V84">
            <v>0</v>
          </cell>
          <cell r="W84">
            <v>0</v>
          </cell>
          <cell r="X84">
            <v>0</v>
          </cell>
          <cell r="Y84">
            <v>0</v>
          </cell>
          <cell r="Z84">
            <v>0</v>
          </cell>
          <cell r="AA84">
            <v>0</v>
          </cell>
          <cell r="AB84">
            <v>0</v>
          </cell>
          <cell r="AC84">
            <v>0</v>
          </cell>
          <cell r="AD84">
            <v>0</v>
          </cell>
          <cell r="AE84">
            <v>0.55893802483101163</v>
          </cell>
          <cell r="AF84">
            <v>0.90003769702836034</v>
          </cell>
        </row>
        <row r="85">
          <cell r="U85">
            <v>0</v>
          </cell>
          <cell r="V85">
            <v>0</v>
          </cell>
          <cell r="W85">
            <v>0</v>
          </cell>
          <cell r="X85">
            <v>0</v>
          </cell>
          <cell r="Y85">
            <v>0</v>
          </cell>
          <cell r="Z85">
            <v>0</v>
          </cell>
          <cell r="AA85">
            <v>0</v>
          </cell>
          <cell r="AB85">
            <v>0</v>
          </cell>
          <cell r="AC85">
            <v>0</v>
          </cell>
          <cell r="AD85">
            <v>0</v>
          </cell>
          <cell r="AE85">
            <v>0.34880860402102593</v>
          </cell>
          <cell r="AF85">
            <v>0.77673726059058723</v>
          </cell>
        </row>
        <row r="86">
          <cell r="U86">
            <v>0</v>
          </cell>
          <cell r="V86">
            <v>0</v>
          </cell>
          <cell r="W86">
            <v>0</v>
          </cell>
          <cell r="X86">
            <v>0</v>
          </cell>
          <cell r="Y86">
            <v>0</v>
          </cell>
          <cell r="Z86">
            <v>0</v>
          </cell>
          <cell r="AA86">
            <v>0</v>
          </cell>
          <cell r="AB86">
            <v>0</v>
          </cell>
          <cell r="AC86">
            <v>0</v>
          </cell>
          <cell r="AD86">
            <v>0</v>
          </cell>
          <cell r="AE86">
            <v>6.67892940492434E-2</v>
          </cell>
          <cell r="AF86">
            <v>0.11920985055746715</v>
          </cell>
        </row>
        <row r="87">
          <cell r="U87">
            <v>0</v>
          </cell>
          <cell r="V87">
            <v>0</v>
          </cell>
          <cell r="W87">
            <v>0</v>
          </cell>
          <cell r="X87">
            <v>0</v>
          </cell>
          <cell r="Y87">
            <v>0</v>
          </cell>
          <cell r="Z87">
            <v>0</v>
          </cell>
          <cell r="AA87">
            <v>0</v>
          </cell>
          <cell r="AB87">
            <v>0</v>
          </cell>
          <cell r="AC87">
            <v>0</v>
          </cell>
          <cell r="AD87">
            <v>0</v>
          </cell>
          <cell r="AE87">
            <v>3.8656643726955053</v>
          </cell>
          <cell r="AF87">
            <v>6.6164889511985283</v>
          </cell>
        </row>
      </sheetData>
      <sheetData sheetId="11" refreshError="1">
        <row r="1">
          <cell r="U1">
            <v>1</v>
          </cell>
          <cell r="V1">
            <v>2</v>
          </cell>
          <cell r="W1">
            <v>3</v>
          </cell>
          <cell r="X1">
            <v>4</v>
          </cell>
          <cell r="Y1">
            <v>5</v>
          </cell>
          <cell r="Z1">
            <v>6</v>
          </cell>
          <cell r="AA1">
            <v>7</v>
          </cell>
          <cell r="AB1">
            <v>8</v>
          </cell>
          <cell r="AC1">
            <v>9</v>
          </cell>
          <cell r="AD1">
            <v>10</v>
          </cell>
          <cell r="AE1">
            <v>11</v>
          </cell>
          <cell r="AF1">
            <v>12</v>
          </cell>
        </row>
        <row r="3">
          <cell r="U3">
            <v>39083</v>
          </cell>
          <cell r="V3">
            <v>39114</v>
          </cell>
          <cell r="W3">
            <v>39142</v>
          </cell>
          <cell r="X3">
            <v>39173</v>
          </cell>
          <cell r="Y3">
            <v>39203</v>
          </cell>
          <cell r="Z3">
            <v>39234</v>
          </cell>
          <cell r="AA3">
            <v>39264</v>
          </cell>
          <cell r="AB3">
            <v>39295</v>
          </cell>
          <cell r="AC3">
            <v>39326</v>
          </cell>
          <cell r="AD3">
            <v>39356</v>
          </cell>
          <cell r="AE3">
            <v>39387</v>
          </cell>
          <cell r="AF3">
            <v>39417</v>
          </cell>
        </row>
        <row r="5">
          <cell r="U5">
            <v>0</v>
          </cell>
          <cell r="V5">
            <v>0</v>
          </cell>
          <cell r="W5">
            <v>0</v>
          </cell>
          <cell r="X5">
            <v>0</v>
          </cell>
          <cell r="Y5">
            <v>0</v>
          </cell>
          <cell r="Z5">
            <v>0</v>
          </cell>
          <cell r="AA5">
            <v>0</v>
          </cell>
          <cell r="AB5">
            <v>0</v>
          </cell>
          <cell r="AC5">
            <v>0</v>
          </cell>
          <cell r="AD5">
            <v>0</v>
          </cell>
          <cell r="AE5">
            <v>5.28</v>
          </cell>
          <cell r="AF5">
            <v>10.16</v>
          </cell>
        </row>
        <row r="6">
          <cell r="U6">
            <v>0</v>
          </cell>
          <cell r="V6">
            <v>0</v>
          </cell>
          <cell r="W6">
            <v>0</v>
          </cell>
          <cell r="X6">
            <v>0</v>
          </cell>
          <cell r="Y6">
            <v>0</v>
          </cell>
          <cell r="Z6">
            <v>0</v>
          </cell>
          <cell r="AA6">
            <v>0</v>
          </cell>
          <cell r="AB6">
            <v>0</v>
          </cell>
          <cell r="AC6">
            <v>0</v>
          </cell>
          <cell r="AD6">
            <v>0</v>
          </cell>
          <cell r="AE6">
            <v>0.42</v>
          </cell>
          <cell r="AF6">
            <v>1.1399999999999999</v>
          </cell>
        </row>
        <row r="7">
          <cell r="U7">
            <v>0</v>
          </cell>
          <cell r="V7">
            <v>0</v>
          </cell>
          <cell r="W7">
            <v>0</v>
          </cell>
          <cell r="X7">
            <v>0</v>
          </cell>
          <cell r="Y7">
            <v>0</v>
          </cell>
          <cell r="Z7">
            <v>0</v>
          </cell>
          <cell r="AA7">
            <v>0</v>
          </cell>
          <cell r="AB7">
            <v>0</v>
          </cell>
          <cell r="AC7">
            <v>0</v>
          </cell>
          <cell r="AD7">
            <v>0</v>
          </cell>
          <cell r="AE7">
            <v>1.04</v>
          </cell>
          <cell r="AF7">
            <v>2.37</v>
          </cell>
        </row>
        <row r="8">
          <cell r="U8">
            <v>0</v>
          </cell>
          <cell r="V8">
            <v>0</v>
          </cell>
          <cell r="W8">
            <v>0</v>
          </cell>
          <cell r="X8">
            <v>0</v>
          </cell>
          <cell r="Y8">
            <v>0</v>
          </cell>
          <cell r="Z8">
            <v>0</v>
          </cell>
          <cell r="AA8">
            <v>0</v>
          </cell>
          <cell r="AB8">
            <v>0</v>
          </cell>
          <cell r="AC8">
            <v>0</v>
          </cell>
          <cell r="AD8">
            <v>0</v>
          </cell>
          <cell r="AE8">
            <v>1.25</v>
          </cell>
          <cell r="AF8">
            <v>2.7800000000000002</v>
          </cell>
        </row>
        <row r="9">
          <cell r="U9">
            <v>0</v>
          </cell>
          <cell r="V9">
            <v>0</v>
          </cell>
          <cell r="W9">
            <v>0</v>
          </cell>
          <cell r="X9">
            <v>0</v>
          </cell>
          <cell r="Y9">
            <v>0</v>
          </cell>
          <cell r="Z9">
            <v>0</v>
          </cell>
          <cell r="AA9">
            <v>0</v>
          </cell>
          <cell r="AB9">
            <v>0</v>
          </cell>
          <cell r="AC9">
            <v>0</v>
          </cell>
          <cell r="AD9">
            <v>0</v>
          </cell>
          <cell r="AE9">
            <v>0.83</v>
          </cell>
          <cell r="AF9">
            <v>2.4500000000000002</v>
          </cell>
        </row>
        <row r="10">
          <cell r="U10">
            <v>0</v>
          </cell>
          <cell r="V10">
            <v>0</v>
          </cell>
          <cell r="W10">
            <v>0</v>
          </cell>
          <cell r="X10">
            <v>0</v>
          </cell>
          <cell r="Y10">
            <v>0</v>
          </cell>
          <cell r="Z10">
            <v>0</v>
          </cell>
          <cell r="AA10">
            <v>0</v>
          </cell>
          <cell r="AB10">
            <v>0</v>
          </cell>
          <cell r="AC10">
            <v>0</v>
          </cell>
          <cell r="AD10">
            <v>0</v>
          </cell>
          <cell r="AE10">
            <v>31.44</v>
          </cell>
          <cell r="AF10">
            <v>63.739999999999995</v>
          </cell>
        </row>
        <row r="11">
          <cell r="U11">
            <v>0</v>
          </cell>
          <cell r="V11">
            <v>0</v>
          </cell>
          <cell r="W11">
            <v>0</v>
          </cell>
          <cell r="X11">
            <v>0</v>
          </cell>
          <cell r="Y11">
            <v>0</v>
          </cell>
          <cell r="Z11">
            <v>0</v>
          </cell>
          <cell r="AA11">
            <v>0</v>
          </cell>
          <cell r="AB11">
            <v>0</v>
          </cell>
          <cell r="AC11">
            <v>0</v>
          </cell>
          <cell r="AD11">
            <v>0</v>
          </cell>
          <cell r="AE11">
            <v>0.08</v>
          </cell>
          <cell r="AF11">
            <v>0.22000000000000003</v>
          </cell>
        </row>
        <row r="12">
          <cell r="U12">
            <v>0</v>
          </cell>
          <cell r="V12">
            <v>0</v>
          </cell>
          <cell r="W12">
            <v>0</v>
          </cell>
          <cell r="X12">
            <v>0</v>
          </cell>
          <cell r="Y12">
            <v>0</v>
          </cell>
          <cell r="Z12">
            <v>0</v>
          </cell>
          <cell r="AA12">
            <v>0</v>
          </cell>
          <cell r="AB12">
            <v>0</v>
          </cell>
          <cell r="AC12">
            <v>0</v>
          </cell>
          <cell r="AD12">
            <v>0</v>
          </cell>
          <cell r="AE12">
            <v>1.24</v>
          </cell>
          <cell r="AF12">
            <v>3.54</v>
          </cell>
        </row>
        <row r="13">
          <cell r="U13">
            <v>0</v>
          </cell>
          <cell r="V13">
            <v>0</v>
          </cell>
          <cell r="W13">
            <v>0</v>
          </cell>
          <cell r="X13">
            <v>0</v>
          </cell>
          <cell r="Y13">
            <v>0</v>
          </cell>
          <cell r="Z13">
            <v>0</v>
          </cell>
          <cell r="AA13">
            <v>0</v>
          </cell>
          <cell r="AB13">
            <v>0</v>
          </cell>
          <cell r="AC13">
            <v>0</v>
          </cell>
          <cell r="AD13">
            <v>0</v>
          </cell>
          <cell r="AE13">
            <v>1.66</v>
          </cell>
          <cell r="AF13">
            <v>4.68</v>
          </cell>
        </row>
        <row r="14">
          <cell r="U14">
            <v>0</v>
          </cell>
          <cell r="V14">
            <v>0</v>
          </cell>
          <cell r="W14">
            <v>0</v>
          </cell>
          <cell r="X14">
            <v>0</v>
          </cell>
          <cell r="Y14">
            <v>0</v>
          </cell>
          <cell r="Z14">
            <v>0</v>
          </cell>
          <cell r="AA14">
            <v>0</v>
          </cell>
          <cell r="AB14">
            <v>0</v>
          </cell>
          <cell r="AC14">
            <v>0</v>
          </cell>
          <cell r="AD14">
            <v>0</v>
          </cell>
          <cell r="AE14">
            <v>3</v>
          </cell>
          <cell r="AF14">
            <v>6.37</v>
          </cell>
        </row>
        <row r="15">
          <cell r="U15">
            <v>0</v>
          </cell>
          <cell r="V15">
            <v>0</v>
          </cell>
          <cell r="W15">
            <v>0</v>
          </cell>
          <cell r="X15">
            <v>0</v>
          </cell>
          <cell r="Y15">
            <v>0</v>
          </cell>
          <cell r="Z15">
            <v>0</v>
          </cell>
          <cell r="AA15">
            <v>0</v>
          </cell>
          <cell r="AB15">
            <v>0</v>
          </cell>
          <cell r="AC15">
            <v>0</v>
          </cell>
          <cell r="AD15">
            <v>0</v>
          </cell>
          <cell r="AE15">
            <v>5.13</v>
          </cell>
          <cell r="AF15">
            <v>14.32</v>
          </cell>
        </row>
        <row r="16">
          <cell r="U16">
            <v>0</v>
          </cell>
          <cell r="V16">
            <v>0</v>
          </cell>
          <cell r="W16">
            <v>0</v>
          </cell>
          <cell r="X16">
            <v>0</v>
          </cell>
          <cell r="Y16">
            <v>0</v>
          </cell>
          <cell r="Z16">
            <v>0</v>
          </cell>
          <cell r="AA16">
            <v>0</v>
          </cell>
          <cell r="AB16">
            <v>0</v>
          </cell>
          <cell r="AC16">
            <v>0</v>
          </cell>
          <cell r="AD16">
            <v>0</v>
          </cell>
          <cell r="AE16">
            <v>0.71</v>
          </cell>
          <cell r="AF16">
            <v>1.56</v>
          </cell>
        </row>
        <row r="17">
          <cell r="U17">
            <v>0</v>
          </cell>
          <cell r="V17">
            <v>0</v>
          </cell>
          <cell r="W17">
            <v>0</v>
          </cell>
          <cell r="X17">
            <v>0</v>
          </cell>
          <cell r="Y17">
            <v>0</v>
          </cell>
          <cell r="Z17">
            <v>0</v>
          </cell>
          <cell r="AA17">
            <v>0</v>
          </cell>
          <cell r="AB17">
            <v>0</v>
          </cell>
          <cell r="AC17">
            <v>0</v>
          </cell>
          <cell r="AD17">
            <v>0</v>
          </cell>
          <cell r="AE17">
            <v>2.59</v>
          </cell>
          <cell r="AF17">
            <v>4.74</v>
          </cell>
        </row>
        <row r="18">
          <cell r="U18">
            <v>0</v>
          </cell>
          <cell r="V18">
            <v>0</v>
          </cell>
          <cell r="W18">
            <v>0</v>
          </cell>
          <cell r="X18">
            <v>0</v>
          </cell>
          <cell r="Y18">
            <v>0</v>
          </cell>
          <cell r="Z18">
            <v>0</v>
          </cell>
          <cell r="AA18">
            <v>0</v>
          </cell>
          <cell r="AB18">
            <v>0</v>
          </cell>
          <cell r="AC18">
            <v>0</v>
          </cell>
          <cell r="AD18">
            <v>0</v>
          </cell>
          <cell r="AE18">
            <v>2.67</v>
          </cell>
          <cell r="AF18">
            <v>4.8499999999999996</v>
          </cell>
        </row>
        <row r="19">
          <cell r="U19">
            <v>0</v>
          </cell>
          <cell r="V19">
            <v>0</v>
          </cell>
          <cell r="W19">
            <v>0</v>
          </cell>
          <cell r="X19">
            <v>0</v>
          </cell>
          <cell r="Y19">
            <v>0</v>
          </cell>
          <cell r="Z19">
            <v>0</v>
          </cell>
          <cell r="AA19">
            <v>0</v>
          </cell>
          <cell r="AB19">
            <v>0</v>
          </cell>
          <cell r="AC19">
            <v>0</v>
          </cell>
          <cell r="AD19">
            <v>0</v>
          </cell>
          <cell r="AE19">
            <v>3.74</v>
          </cell>
          <cell r="AF19">
            <v>7.0500000000000007</v>
          </cell>
        </row>
        <row r="20">
          <cell r="U20">
            <v>0</v>
          </cell>
          <cell r="V20">
            <v>0</v>
          </cell>
          <cell r="W20">
            <v>0</v>
          </cell>
          <cell r="X20">
            <v>0</v>
          </cell>
          <cell r="Y20">
            <v>0</v>
          </cell>
          <cell r="Z20">
            <v>0</v>
          </cell>
          <cell r="AA20">
            <v>0</v>
          </cell>
          <cell r="AB20">
            <v>0</v>
          </cell>
          <cell r="AC20">
            <v>0</v>
          </cell>
          <cell r="AD20">
            <v>0</v>
          </cell>
          <cell r="AE20">
            <v>1.61</v>
          </cell>
          <cell r="AF20">
            <v>3.41</v>
          </cell>
        </row>
        <row r="21">
          <cell r="U21">
            <v>0</v>
          </cell>
          <cell r="V21">
            <v>0</v>
          </cell>
          <cell r="W21">
            <v>0</v>
          </cell>
          <cell r="X21">
            <v>0</v>
          </cell>
          <cell r="Y21">
            <v>0</v>
          </cell>
          <cell r="Z21">
            <v>0</v>
          </cell>
          <cell r="AA21">
            <v>0</v>
          </cell>
          <cell r="AB21">
            <v>0</v>
          </cell>
          <cell r="AC21">
            <v>0</v>
          </cell>
          <cell r="AD21">
            <v>0</v>
          </cell>
          <cell r="AE21">
            <v>0.84</v>
          </cell>
          <cell r="AF21">
            <v>2.36</v>
          </cell>
        </row>
        <row r="22">
          <cell r="U22">
            <v>0</v>
          </cell>
          <cell r="V22">
            <v>0</v>
          </cell>
          <cell r="W22">
            <v>0</v>
          </cell>
          <cell r="X22">
            <v>0</v>
          </cell>
          <cell r="Y22">
            <v>0</v>
          </cell>
          <cell r="Z22">
            <v>0</v>
          </cell>
          <cell r="AA22">
            <v>0</v>
          </cell>
          <cell r="AB22">
            <v>0</v>
          </cell>
          <cell r="AC22">
            <v>0</v>
          </cell>
          <cell r="AD22">
            <v>0</v>
          </cell>
          <cell r="AE22">
            <v>2.85</v>
          </cell>
          <cell r="AF22">
            <v>5.23</v>
          </cell>
        </row>
        <row r="23">
          <cell r="U23">
            <v>0</v>
          </cell>
          <cell r="V23">
            <v>0</v>
          </cell>
          <cell r="W23">
            <v>0</v>
          </cell>
          <cell r="X23">
            <v>0</v>
          </cell>
          <cell r="Y23">
            <v>0</v>
          </cell>
          <cell r="Z23">
            <v>0</v>
          </cell>
          <cell r="AA23">
            <v>0</v>
          </cell>
          <cell r="AB23">
            <v>0</v>
          </cell>
          <cell r="AC23">
            <v>0</v>
          </cell>
          <cell r="AD23">
            <v>0</v>
          </cell>
          <cell r="AE23">
            <v>3.07</v>
          </cell>
          <cell r="AF23">
            <v>8.4700000000000006</v>
          </cell>
        </row>
        <row r="24">
          <cell r="U24">
            <v>0</v>
          </cell>
          <cell r="V24">
            <v>0</v>
          </cell>
          <cell r="W24">
            <v>0</v>
          </cell>
          <cell r="X24">
            <v>0</v>
          </cell>
          <cell r="Y24">
            <v>0</v>
          </cell>
          <cell r="Z24">
            <v>0</v>
          </cell>
          <cell r="AA24">
            <v>0</v>
          </cell>
          <cell r="AB24">
            <v>0</v>
          </cell>
          <cell r="AC24">
            <v>0</v>
          </cell>
          <cell r="AD24">
            <v>0</v>
          </cell>
          <cell r="AE24">
            <v>17.989999999999998</v>
          </cell>
          <cell r="AF24">
            <v>36.299999999999997</v>
          </cell>
        </row>
        <row r="25">
          <cell r="U25">
            <v>0</v>
          </cell>
          <cell r="V25">
            <v>0</v>
          </cell>
          <cell r="W25">
            <v>0</v>
          </cell>
          <cell r="X25">
            <v>0</v>
          </cell>
          <cell r="Y25">
            <v>0</v>
          </cell>
          <cell r="Z25">
            <v>0</v>
          </cell>
          <cell r="AA25">
            <v>0</v>
          </cell>
          <cell r="AB25">
            <v>0</v>
          </cell>
          <cell r="AC25">
            <v>0</v>
          </cell>
          <cell r="AD25">
            <v>0</v>
          </cell>
          <cell r="AE25">
            <v>0.84</v>
          </cell>
          <cell r="AF25">
            <v>2.41</v>
          </cell>
        </row>
        <row r="26">
          <cell r="U26">
            <v>0</v>
          </cell>
          <cell r="V26">
            <v>0</v>
          </cell>
          <cell r="W26">
            <v>0</v>
          </cell>
          <cell r="X26">
            <v>0</v>
          </cell>
          <cell r="Y26">
            <v>0</v>
          </cell>
          <cell r="Z26">
            <v>0</v>
          </cell>
          <cell r="AA26">
            <v>0</v>
          </cell>
          <cell r="AB26">
            <v>0</v>
          </cell>
          <cell r="AC26">
            <v>0</v>
          </cell>
          <cell r="AD26">
            <v>0</v>
          </cell>
          <cell r="AE26">
            <v>-0.84</v>
          </cell>
          <cell r="AF26">
            <v>-1.3399999999999999</v>
          </cell>
        </row>
        <row r="27">
          <cell r="U27">
            <v>0</v>
          </cell>
          <cell r="V27">
            <v>0</v>
          </cell>
          <cell r="W27">
            <v>0</v>
          </cell>
          <cell r="X27">
            <v>0</v>
          </cell>
          <cell r="Y27">
            <v>0</v>
          </cell>
          <cell r="Z27">
            <v>0</v>
          </cell>
          <cell r="AA27">
            <v>0</v>
          </cell>
          <cell r="AB27">
            <v>0</v>
          </cell>
          <cell r="AC27">
            <v>0</v>
          </cell>
          <cell r="AD27">
            <v>0</v>
          </cell>
          <cell r="AE27">
            <v>1.28</v>
          </cell>
          <cell r="AF27">
            <v>2.58</v>
          </cell>
        </row>
        <row r="28">
          <cell r="U28">
            <v>0</v>
          </cell>
          <cell r="V28">
            <v>0</v>
          </cell>
          <cell r="W28">
            <v>0</v>
          </cell>
          <cell r="X28">
            <v>0</v>
          </cell>
          <cell r="Y28">
            <v>0</v>
          </cell>
          <cell r="Z28">
            <v>0</v>
          </cell>
          <cell r="AA28">
            <v>0</v>
          </cell>
          <cell r="AB28">
            <v>0</v>
          </cell>
          <cell r="AC28">
            <v>0</v>
          </cell>
          <cell r="AD28">
            <v>0</v>
          </cell>
          <cell r="AE28">
            <v>1.86</v>
          </cell>
          <cell r="AF28">
            <v>3.72</v>
          </cell>
        </row>
        <row r="29">
          <cell r="U29">
            <v>0</v>
          </cell>
          <cell r="V29">
            <v>0</v>
          </cell>
          <cell r="W29">
            <v>0</v>
          </cell>
          <cell r="X29">
            <v>0</v>
          </cell>
          <cell r="Y29">
            <v>0</v>
          </cell>
          <cell r="Z29">
            <v>0</v>
          </cell>
          <cell r="AA29">
            <v>0</v>
          </cell>
          <cell r="AB29">
            <v>0</v>
          </cell>
          <cell r="AC29">
            <v>0</v>
          </cell>
          <cell r="AD29">
            <v>0</v>
          </cell>
          <cell r="AE29">
            <v>2.39</v>
          </cell>
          <cell r="AF29">
            <v>4.8100000000000005</v>
          </cell>
        </row>
        <row r="30">
          <cell r="U30">
            <v>0</v>
          </cell>
          <cell r="V30">
            <v>0</v>
          </cell>
          <cell r="W30">
            <v>0</v>
          </cell>
          <cell r="X30">
            <v>0</v>
          </cell>
          <cell r="Y30">
            <v>0</v>
          </cell>
          <cell r="Z30">
            <v>0</v>
          </cell>
          <cell r="AA30">
            <v>0</v>
          </cell>
          <cell r="AB30">
            <v>0</v>
          </cell>
          <cell r="AC30">
            <v>0</v>
          </cell>
          <cell r="AD30">
            <v>0</v>
          </cell>
          <cell r="AE30">
            <v>2.62</v>
          </cell>
          <cell r="AF30">
            <v>5.1400000000000006</v>
          </cell>
        </row>
        <row r="31">
          <cell r="U31">
            <v>0</v>
          </cell>
          <cell r="V31">
            <v>0</v>
          </cell>
          <cell r="W31">
            <v>0</v>
          </cell>
          <cell r="X31">
            <v>0</v>
          </cell>
          <cell r="Y31">
            <v>0</v>
          </cell>
          <cell r="Z31">
            <v>0</v>
          </cell>
          <cell r="AA31">
            <v>0</v>
          </cell>
          <cell r="AB31">
            <v>0</v>
          </cell>
          <cell r="AC31">
            <v>0</v>
          </cell>
          <cell r="AD31">
            <v>0</v>
          </cell>
          <cell r="AE31">
            <v>0.47</v>
          </cell>
          <cell r="AF31">
            <v>0.94</v>
          </cell>
        </row>
        <row r="32">
          <cell r="U32">
            <v>0</v>
          </cell>
          <cell r="V32">
            <v>0</v>
          </cell>
          <cell r="W32">
            <v>0</v>
          </cell>
          <cell r="X32">
            <v>0</v>
          </cell>
          <cell r="Y32">
            <v>0</v>
          </cell>
          <cell r="Z32">
            <v>0</v>
          </cell>
          <cell r="AA32">
            <v>0</v>
          </cell>
          <cell r="AB32">
            <v>0</v>
          </cell>
          <cell r="AC32">
            <v>0</v>
          </cell>
          <cell r="AD32">
            <v>0</v>
          </cell>
          <cell r="AE32">
            <v>0.69</v>
          </cell>
          <cell r="AF32">
            <v>1.3599999999999999</v>
          </cell>
        </row>
        <row r="33">
          <cell r="U33">
            <v>0</v>
          </cell>
          <cell r="V33">
            <v>0</v>
          </cell>
          <cell r="W33">
            <v>0</v>
          </cell>
          <cell r="X33">
            <v>0</v>
          </cell>
          <cell r="Y33">
            <v>0</v>
          </cell>
          <cell r="Z33">
            <v>0</v>
          </cell>
          <cell r="AA33">
            <v>0</v>
          </cell>
          <cell r="AB33">
            <v>0</v>
          </cell>
          <cell r="AC33">
            <v>0</v>
          </cell>
          <cell r="AD33">
            <v>0</v>
          </cell>
          <cell r="AE33">
            <v>2</v>
          </cell>
          <cell r="AF33">
            <v>4</v>
          </cell>
        </row>
        <row r="34">
          <cell r="U34">
            <v>0</v>
          </cell>
          <cell r="V34">
            <v>0</v>
          </cell>
          <cell r="W34">
            <v>0</v>
          </cell>
          <cell r="X34">
            <v>0</v>
          </cell>
          <cell r="Y34">
            <v>0</v>
          </cell>
          <cell r="Z34">
            <v>0</v>
          </cell>
          <cell r="AA34">
            <v>0</v>
          </cell>
          <cell r="AB34">
            <v>0</v>
          </cell>
          <cell r="AC34">
            <v>0</v>
          </cell>
          <cell r="AD34">
            <v>0</v>
          </cell>
          <cell r="AE34">
            <v>4.3899999999999997</v>
          </cell>
          <cell r="AF34">
            <v>8.61</v>
          </cell>
        </row>
        <row r="35">
          <cell r="U35">
            <v>0</v>
          </cell>
          <cell r="V35">
            <v>0</v>
          </cell>
          <cell r="W35">
            <v>0</v>
          </cell>
          <cell r="X35">
            <v>0</v>
          </cell>
          <cell r="Y35">
            <v>0</v>
          </cell>
          <cell r="Z35">
            <v>0</v>
          </cell>
          <cell r="AA35">
            <v>0</v>
          </cell>
          <cell r="AB35">
            <v>0</v>
          </cell>
          <cell r="AC35">
            <v>0</v>
          </cell>
          <cell r="AD35">
            <v>0</v>
          </cell>
          <cell r="AE35">
            <v>1.47</v>
          </cell>
          <cell r="AF35">
            <v>2.71</v>
          </cell>
        </row>
        <row r="36">
          <cell r="U36">
            <v>0</v>
          </cell>
          <cell r="V36">
            <v>0</v>
          </cell>
          <cell r="W36">
            <v>0</v>
          </cell>
          <cell r="X36">
            <v>0</v>
          </cell>
          <cell r="Y36">
            <v>0</v>
          </cell>
          <cell r="Z36">
            <v>0</v>
          </cell>
          <cell r="AA36">
            <v>0</v>
          </cell>
          <cell r="AB36">
            <v>0</v>
          </cell>
          <cell r="AC36">
            <v>0</v>
          </cell>
          <cell r="AD36">
            <v>0</v>
          </cell>
          <cell r="AE36">
            <v>1.58</v>
          </cell>
          <cell r="AF36">
            <v>3.12</v>
          </cell>
        </row>
        <row r="37">
          <cell r="U37">
            <v>0</v>
          </cell>
          <cell r="V37">
            <v>0</v>
          </cell>
          <cell r="W37">
            <v>0</v>
          </cell>
          <cell r="X37">
            <v>0</v>
          </cell>
          <cell r="Y37">
            <v>0</v>
          </cell>
          <cell r="Z37">
            <v>0</v>
          </cell>
          <cell r="AA37">
            <v>0</v>
          </cell>
          <cell r="AB37">
            <v>0</v>
          </cell>
          <cell r="AC37">
            <v>0</v>
          </cell>
          <cell r="AD37">
            <v>0</v>
          </cell>
          <cell r="AE37">
            <v>0</v>
          </cell>
          <cell r="AF37">
            <v>0</v>
          </cell>
        </row>
        <row r="38">
          <cell r="U38">
            <v>0</v>
          </cell>
          <cell r="V38">
            <v>0</v>
          </cell>
          <cell r="W38">
            <v>0</v>
          </cell>
          <cell r="X38">
            <v>0</v>
          </cell>
          <cell r="Y38">
            <v>0</v>
          </cell>
          <cell r="Z38">
            <v>0</v>
          </cell>
          <cell r="AA38">
            <v>0</v>
          </cell>
          <cell r="AB38">
            <v>0</v>
          </cell>
          <cell r="AC38">
            <v>0</v>
          </cell>
          <cell r="AD38">
            <v>0</v>
          </cell>
          <cell r="AE38">
            <v>106.19</v>
          </cell>
          <cell r="AF38">
            <v>223.80000000000004</v>
          </cell>
        </row>
        <row r="39">
          <cell r="U39">
            <v>0</v>
          </cell>
          <cell r="V39">
            <v>0</v>
          </cell>
          <cell r="W39">
            <v>0</v>
          </cell>
          <cell r="X39">
            <v>0</v>
          </cell>
          <cell r="Y39">
            <v>0</v>
          </cell>
          <cell r="Z39">
            <v>0</v>
          </cell>
          <cell r="AA39">
            <v>0</v>
          </cell>
          <cell r="AB39">
            <v>0</v>
          </cell>
          <cell r="AC39">
            <v>0</v>
          </cell>
          <cell r="AD39">
            <v>0</v>
          </cell>
          <cell r="AE39">
            <v>0.02</v>
          </cell>
          <cell r="AF39">
            <v>0.04</v>
          </cell>
        </row>
        <row r="40">
          <cell r="U40">
            <v>0</v>
          </cell>
          <cell r="V40">
            <v>0</v>
          </cell>
          <cell r="W40">
            <v>0</v>
          </cell>
          <cell r="X40">
            <v>0</v>
          </cell>
          <cell r="Y40">
            <v>0</v>
          </cell>
          <cell r="Z40">
            <v>0</v>
          </cell>
          <cell r="AA40">
            <v>0</v>
          </cell>
          <cell r="AB40">
            <v>0</v>
          </cell>
          <cell r="AC40">
            <v>0</v>
          </cell>
          <cell r="AD40">
            <v>0</v>
          </cell>
          <cell r="AE40">
            <v>106.21</v>
          </cell>
          <cell r="AF40">
            <v>223.84000000000003</v>
          </cell>
        </row>
        <row r="42">
          <cell r="U42">
            <v>0</v>
          </cell>
          <cell r="V42">
            <v>0</v>
          </cell>
          <cell r="W42">
            <v>0</v>
          </cell>
          <cell r="X42">
            <v>0</v>
          </cell>
          <cell r="Y42">
            <v>0</v>
          </cell>
          <cell r="Z42">
            <v>0</v>
          </cell>
          <cell r="AA42">
            <v>0</v>
          </cell>
          <cell r="AB42">
            <v>0</v>
          </cell>
          <cell r="AC42">
            <v>0</v>
          </cell>
          <cell r="AD42">
            <v>0</v>
          </cell>
          <cell r="AE42">
            <v>1.62</v>
          </cell>
          <cell r="AF42">
            <v>4.17</v>
          </cell>
        </row>
        <row r="43">
          <cell r="U43">
            <v>0</v>
          </cell>
          <cell r="V43">
            <v>0</v>
          </cell>
          <cell r="W43">
            <v>0</v>
          </cell>
          <cell r="X43">
            <v>0</v>
          </cell>
          <cell r="Y43">
            <v>0</v>
          </cell>
          <cell r="Z43">
            <v>0</v>
          </cell>
          <cell r="AA43">
            <v>0</v>
          </cell>
          <cell r="AB43">
            <v>0</v>
          </cell>
          <cell r="AC43">
            <v>0</v>
          </cell>
          <cell r="AD43">
            <v>0</v>
          </cell>
          <cell r="AE43">
            <v>14.77</v>
          </cell>
          <cell r="AF43">
            <v>27.38</v>
          </cell>
        </row>
        <row r="44">
          <cell r="U44">
            <v>0</v>
          </cell>
          <cell r="V44">
            <v>0</v>
          </cell>
          <cell r="W44">
            <v>0</v>
          </cell>
          <cell r="X44">
            <v>0</v>
          </cell>
          <cell r="Y44">
            <v>0</v>
          </cell>
          <cell r="Z44">
            <v>0</v>
          </cell>
          <cell r="AA44">
            <v>0</v>
          </cell>
          <cell r="AB44">
            <v>0</v>
          </cell>
          <cell r="AC44">
            <v>0</v>
          </cell>
          <cell r="AD44">
            <v>0</v>
          </cell>
          <cell r="AE44">
            <v>14.08</v>
          </cell>
          <cell r="AF44">
            <v>39.19</v>
          </cell>
        </row>
        <row r="45">
          <cell r="U45">
            <v>0</v>
          </cell>
          <cell r="V45">
            <v>0</v>
          </cell>
          <cell r="W45">
            <v>0</v>
          </cell>
          <cell r="X45">
            <v>0</v>
          </cell>
          <cell r="Y45">
            <v>0</v>
          </cell>
          <cell r="Z45">
            <v>0</v>
          </cell>
          <cell r="AA45">
            <v>0</v>
          </cell>
          <cell r="AB45">
            <v>0</v>
          </cell>
          <cell r="AC45">
            <v>0</v>
          </cell>
          <cell r="AD45">
            <v>0</v>
          </cell>
          <cell r="AE45">
            <v>3.61</v>
          </cell>
          <cell r="AF45">
            <v>4.8899999999999997</v>
          </cell>
        </row>
        <row r="46">
          <cell r="U46">
            <v>0</v>
          </cell>
          <cell r="V46">
            <v>0</v>
          </cell>
          <cell r="W46">
            <v>0</v>
          </cell>
          <cell r="X46">
            <v>0</v>
          </cell>
          <cell r="Y46">
            <v>0</v>
          </cell>
          <cell r="Z46">
            <v>0</v>
          </cell>
          <cell r="AA46">
            <v>0</v>
          </cell>
          <cell r="AB46">
            <v>0</v>
          </cell>
          <cell r="AC46">
            <v>0</v>
          </cell>
          <cell r="AD46">
            <v>0</v>
          </cell>
          <cell r="AE46">
            <v>56.09</v>
          </cell>
          <cell r="AF46">
            <v>112.51</v>
          </cell>
        </row>
        <row r="47">
          <cell r="U47">
            <v>0</v>
          </cell>
          <cell r="V47">
            <v>0</v>
          </cell>
          <cell r="W47">
            <v>0</v>
          </cell>
          <cell r="X47">
            <v>0</v>
          </cell>
          <cell r="Y47">
            <v>0</v>
          </cell>
          <cell r="Z47">
            <v>0</v>
          </cell>
          <cell r="AA47">
            <v>0</v>
          </cell>
          <cell r="AB47">
            <v>0</v>
          </cell>
          <cell r="AC47">
            <v>0</v>
          </cell>
          <cell r="AD47">
            <v>0</v>
          </cell>
          <cell r="AE47">
            <v>2.0499999999999998</v>
          </cell>
          <cell r="AF47">
            <v>5.22</v>
          </cell>
        </row>
        <row r="48">
          <cell r="U48">
            <v>0</v>
          </cell>
          <cell r="V48">
            <v>0</v>
          </cell>
          <cell r="W48">
            <v>0</v>
          </cell>
          <cell r="X48">
            <v>0</v>
          </cell>
          <cell r="Y48">
            <v>0</v>
          </cell>
          <cell r="Z48">
            <v>0</v>
          </cell>
          <cell r="AA48">
            <v>0</v>
          </cell>
          <cell r="AB48">
            <v>0</v>
          </cell>
          <cell r="AC48">
            <v>0</v>
          </cell>
          <cell r="AD48">
            <v>0</v>
          </cell>
          <cell r="AE48">
            <v>92.22</v>
          </cell>
          <cell r="AF48">
            <v>193.35999999999999</v>
          </cell>
        </row>
        <row r="50">
          <cell r="U50">
            <v>0</v>
          </cell>
          <cell r="V50">
            <v>0</v>
          </cell>
          <cell r="W50">
            <v>0</v>
          </cell>
          <cell r="X50">
            <v>0</v>
          </cell>
          <cell r="Y50">
            <v>0</v>
          </cell>
          <cell r="Z50">
            <v>0</v>
          </cell>
          <cell r="AA50">
            <v>0</v>
          </cell>
          <cell r="AB50">
            <v>0</v>
          </cell>
          <cell r="AC50">
            <v>0</v>
          </cell>
          <cell r="AD50">
            <v>0</v>
          </cell>
          <cell r="AE50">
            <v>94.61</v>
          </cell>
          <cell r="AF50">
            <v>220.82</v>
          </cell>
        </row>
        <row r="51">
          <cell r="U51">
            <v>0</v>
          </cell>
          <cell r="V51">
            <v>0</v>
          </cell>
          <cell r="W51">
            <v>0</v>
          </cell>
          <cell r="X51">
            <v>0</v>
          </cell>
          <cell r="Y51">
            <v>0</v>
          </cell>
          <cell r="Z51">
            <v>0</v>
          </cell>
          <cell r="AA51">
            <v>0</v>
          </cell>
          <cell r="AB51">
            <v>0</v>
          </cell>
          <cell r="AC51">
            <v>0</v>
          </cell>
          <cell r="AD51">
            <v>0</v>
          </cell>
          <cell r="AE51">
            <v>16.62</v>
          </cell>
          <cell r="AF51">
            <v>39.980000000000004</v>
          </cell>
        </row>
        <row r="52">
          <cell r="U52">
            <v>0</v>
          </cell>
          <cell r="V52">
            <v>0</v>
          </cell>
          <cell r="W52">
            <v>0</v>
          </cell>
          <cell r="X52">
            <v>0</v>
          </cell>
          <cell r="Y52">
            <v>0</v>
          </cell>
          <cell r="Z52">
            <v>0</v>
          </cell>
          <cell r="AA52">
            <v>0</v>
          </cell>
          <cell r="AB52">
            <v>0</v>
          </cell>
          <cell r="AC52">
            <v>0</v>
          </cell>
          <cell r="AD52">
            <v>0</v>
          </cell>
          <cell r="AE52">
            <v>63.5</v>
          </cell>
          <cell r="AF52">
            <v>135.73000000000002</v>
          </cell>
        </row>
        <row r="53">
          <cell r="U53">
            <v>0</v>
          </cell>
          <cell r="V53">
            <v>0</v>
          </cell>
          <cell r="W53">
            <v>0</v>
          </cell>
          <cell r="X53">
            <v>0</v>
          </cell>
          <cell r="Y53">
            <v>0</v>
          </cell>
          <cell r="Z53">
            <v>0</v>
          </cell>
          <cell r="AA53">
            <v>0</v>
          </cell>
          <cell r="AB53">
            <v>0</v>
          </cell>
          <cell r="AC53">
            <v>0</v>
          </cell>
          <cell r="AD53">
            <v>0</v>
          </cell>
          <cell r="AE53">
            <v>174.73000000000002</v>
          </cell>
          <cell r="AF53">
            <v>396.53000000000003</v>
          </cell>
        </row>
        <row r="54">
          <cell r="U54">
            <v>0</v>
          </cell>
          <cell r="V54">
            <v>0</v>
          </cell>
          <cell r="W54">
            <v>0</v>
          </cell>
          <cell r="X54">
            <v>0</v>
          </cell>
          <cell r="Y54">
            <v>0</v>
          </cell>
          <cell r="Z54">
            <v>0</v>
          </cell>
          <cell r="AA54">
            <v>0</v>
          </cell>
          <cell r="AB54">
            <v>0</v>
          </cell>
          <cell r="AC54">
            <v>0</v>
          </cell>
          <cell r="AD54">
            <v>0</v>
          </cell>
          <cell r="AE54">
            <v>373.16</v>
          </cell>
          <cell r="AF54">
            <v>813.73</v>
          </cell>
        </row>
        <row r="57">
          <cell r="U57">
            <v>0</v>
          </cell>
          <cell r="V57">
            <v>0</v>
          </cell>
          <cell r="W57">
            <v>0</v>
          </cell>
          <cell r="X57">
            <v>0</v>
          </cell>
          <cell r="Y57">
            <v>0</v>
          </cell>
          <cell r="Z57">
            <v>0</v>
          </cell>
          <cell r="AA57">
            <v>0</v>
          </cell>
          <cell r="AB57">
            <v>0</v>
          </cell>
          <cell r="AC57">
            <v>0</v>
          </cell>
          <cell r="AD57">
            <v>0</v>
          </cell>
          <cell r="AE57">
            <v>34.44</v>
          </cell>
          <cell r="AF57">
            <v>70.109999999999985</v>
          </cell>
        </row>
        <row r="58">
          <cell r="U58">
            <v>0</v>
          </cell>
          <cell r="V58">
            <v>0</v>
          </cell>
          <cell r="W58">
            <v>0</v>
          </cell>
          <cell r="X58">
            <v>0</v>
          </cell>
          <cell r="Y58">
            <v>0</v>
          </cell>
          <cell r="Z58">
            <v>0</v>
          </cell>
          <cell r="AA58">
            <v>0</v>
          </cell>
          <cell r="AB58">
            <v>0</v>
          </cell>
          <cell r="AC58">
            <v>0</v>
          </cell>
          <cell r="AD58">
            <v>0</v>
          </cell>
          <cell r="AE58">
            <v>17.989999999999998</v>
          </cell>
          <cell r="AF58">
            <v>36.299999999999997</v>
          </cell>
        </row>
        <row r="59">
          <cell r="U59">
            <v>0</v>
          </cell>
          <cell r="V59">
            <v>0</v>
          </cell>
          <cell r="W59">
            <v>0</v>
          </cell>
          <cell r="X59">
            <v>0</v>
          </cell>
          <cell r="Y59">
            <v>0</v>
          </cell>
          <cell r="Z59">
            <v>0</v>
          </cell>
          <cell r="AA59">
            <v>0</v>
          </cell>
          <cell r="AB59">
            <v>0</v>
          </cell>
          <cell r="AC59">
            <v>0</v>
          </cell>
          <cell r="AD59">
            <v>0</v>
          </cell>
          <cell r="AE59">
            <v>19.325937499999998</v>
          </cell>
          <cell r="AF59">
            <v>36.8419375</v>
          </cell>
        </row>
        <row r="60">
          <cell r="U60">
            <v>0</v>
          </cell>
          <cell r="V60">
            <v>0</v>
          </cell>
          <cell r="W60">
            <v>0</v>
          </cell>
          <cell r="X60">
            <v>0</v>
          </cell>
          <cell r="Y60">
            <v>0</v>
          </cell>
          <cell r="Z60">
            <v>0</v>
          </cell>
          <cell r="AA60">
            <v>0</v>
          </cell>
          <cell r="AB60">
            <v>0</v>
          </cell>
          <cell r="AC60">
            <v>0</v>
          </cell>
          <cell r="AD60">
            <v>0</v>
          </cell>
          <cell r="AE60">
            <v>18.75</v>
          </cell>
          <cell r="AF60">
            <v>36.989999999999995</v>
          </cell>
        </row>
        <row r="61">
          <cell r="U61">
            <v>0</v>
          </cell>
          <cell r="V61">
            <v>0</v>
          </cell>
          <cell r="W61">
            <v>0</v>
          </cell>
          <cell r="X61">
            <v>0</v>
          </cell>
          <cell r="Y61">
            <v>0</v>
          </cell>
          <cell r="Z61">
            <v>0</v>
          </cell>
          <cell r="AA61">
            <v>0</v>
          </cell>
          <cell r="AB61">
            <v>0</v>
          </cell>
          <cell r="AC61">
            <v>0</v>
          </cell>
          <cell r="AD61">
            <v>0</v>
          </cell>
          <cell r="AE61">
            <v>13.27</v>
          </cell>
          <cell r="AF61">
            <v>38.25</v>
          </cell>
        </row>
        <row r="62">
          <cell r="U62">
            <v>0</v>
          </cell>
          <cell r="V62">
            <v>0</v>
          </cell>
          <cell r="W62">
            <v>0</v>
          </cell>
          <cell r="X62">
            <v>0</v>
          </cell>
          <cell r="Y62">
            <v>0</v>
          </cell>
          <cell r="Z62">
            <v>0</v>
          </cell>
          <cell r="AA62">
            <v>0</v>
          </cell>
          <cell r="AB62">
            <v>0</v>
          </cell>
          <cell r="AC62">
            <v>0</v>
          </cell>
          <cell r="AD62">
            <v>0</v>
          </cell>
          <cell r="AE62">
            <v>2.4340625</v>
          </cell>
          <cell r="AF62">
            <v>5.3480625000000002</v>
          </cell>
        </row>
        <row r="63">
          <cell r="U63">
            <v>0</v>
          </cell>
          <cell r="V63">
            <v>0</v>
          </cell>
          <cell r="W63">
            <v>0</v>
          </cell>
          <cell r="X63">
            <v>0</v>
          </cell>
          <cell r="Y63">
            <v>0</v>
          </cell>
          <cell r="Z63">
            <v>0</v>
          </cell>
          <cell r="AA63">
            <v>0</v>
          </cell>
          <cell r="AB63">
            <v>0</v>
          </cell>
          <cell r="AC63">
            <v>0</v>
          </cell>
          <cell r="AD63">
            <v>0</v>
          </cell>
          <cell r="AE63">
            <v>106.20999999999998</v>
          </cell>
          <cell r="AF63">
            <v>223.84</v>
          </cell>
        </row>
        <row r="66">
          <cell r="U66">
            <v>0</v>
          </cell>
          <cell r="V66">
            <v>0</v>
          </cell>
          <cell r="W66">
            <v>0</v>
          </cell>
          <cell r="X66">
            <v>0</v>
          </cell>
          <cell r="Y66">
            <v>0</v>
          </cell>
          <cell r="Z66">
            <v>0</v>
          </cell>
          <cell r="AA66">
            <v>0</v>
          </cell>
          <cell r="AB66">
            <v>0</v>
          </cell>
          <cell r="AC66">
            <v>0</v>
          </cell>
          <cell r="AD66">
            <v>0</v>
          </cell>
          <cell r="AE66">
            <v>0.6640625</v>
          </cell>
          <cell r="AF66">
            <v>1.3780625</v>
          </cell>
        </row>
        <row r="67">
          <cell r="U67">
            <v>0</v>
          </cell>
          <cell r="V67">
            <v>0</v>
          </cell>
          <cell r="W67">
            <v>0</v>
          </cell>
          <cell r="X67">
            <v>0</v>
          </cell>
          <cell r="Y67">
            <v>0</v>
          </cell>
          <cell r="Z67">
            <v>0</v>
          </cell>
          <cell r="AA67">
            <v>0</v>
          </cell>
          <cell r="AB67">
            <v>0</v>
          </cell>
          <cell r="AC67">
            <v>0</v>
          </cell>
          <cell r="AD67">
            <v>0</v>
          </cell>
          <cell r="AE67">
            <v>0.5859375</v>
          </cell>
          <cell r="AF67">
            <v>1.4019375000000001</v>
          </cell>
        </row>
        <row r="68">
          <cell r="U68">
            <v>0</v>
          </cell>
          <cell r="V68">
            <v>0</v>
          </cell>
          <cell r="W68">
            <v>0</v>
          </cell>
          <cell r="X68">
            <v>0</v>
          </cell>
          <cell r="Y68">
            <v>0</v>
          </cell>
          <cell r="Z68">
            <v>0</v>
          </cell>
          <cell r="AA68">
            <v>0</v>
          </cell>
          <cell r="AB68">
            <v>0</v>
          </cell>
          <cell r="AC68">
            <v>0</v>
          </cell>
          <cell r="AD68">
            <v>0</v>
          </cell>
          <cell r="AE68">
            <v>1.25</v>
          </cell>
          <cell r="AF68">
            <v>2.7800000000000002</v>
          </cell>
        </row>
        <row r="70">
          <cell r="U70">
            <v>0</v>
          </cell>
          <cell r="V70">
            <v>0</v>
          </cell>
          <cell r="W70">
            <v>0</v>
          </cell>
          <cell r="X70">
            <v>0</v>
          </cell>
          <cell r="Y70">
            <v>0</v>
          </cell>
          <cell r="Z70">
            <v>0</v>
          </cell>
          <cell r="AA70">
            <v>0</v>
          </cell>
          <cell r="AB70">
            <v>0</v>
          </cell>
          <cell r="AC70">
            <v>0</v>
          </cell>
          <cell r="AD70">
            <v>0</v>
          </cell>
          <cell r="AE70">
            <v>0.68</v>
          </cell>
          <cell r="AF70">
            <v>1.38</v>
          </cell>
        </row>
        <row r="71">
          <cell r="U71">
            <v>0</v>
          </cell>
          <cell r="V71">
            <v>0</v>
          </cell>
          <cell r="W71">
            <v>0</v>
          </cell>
          <cell r="X71">
            <v>0</v>
          </cell>
          <cell r="Y71">
            <v>0</v>
          </cell>
          <cell r="Z71">
            <v>0</v>
          </cell>
          <cell r="AA71">
            <v>0</v>
          </cell>
          <cell r="AB71">
            <v>0</v>
          </cell>
          <cell r="AC71">
            <v>0</v>
          </cell>
          <cell r="AD71">
            <v>0</v>
          </cell>
          <cell r="AE71">
            <v>0.6</v>
          </cell>
          <cell r="AF71">
            <v>1.4</v>
          </cell>
        </row>
        <row r="72">
          <cell r="U72">
            <v>0</v>
          </cell>
          <cell r="V72">
            <v>0</v>
          </cell>
          <cell r="W72">
            <v>0</v>
          </cell>
          <cell r="X72">
            <v>0</v>
          </cell>
          <cell r="Y72">
            <v>0</v>
          </cell>
          <cell r="Z72">
            <v>0</v>
          </cell>
          <cell r="AA72">
            <v>0</v>
          </cell>
          <cell r="AB72">
            <v>0</v>
          </cell>
          <cell r="AC72">
            <v>0</v>
          </cell>
          <cell r="AD72">
            <v>0</v>
          </cell>
          <cell r="AE72">
            <v>1.28</v>
          </cell>
          <cell r="AF72">
            <v>2.78</v>
          </cell>
        </row>
      </sheetData>
      <sheetData sheetId="12" refreshError="1">
        <row r="1">
          <cell r="S1">
            <v>1</v>
          </cell>
          <cell r="T1">
            <v>2</v>
          </cell>
          <cell r="U1">
            <v>3</v>
          </cell>
          <cell r="V1">
            <v>4</v>
          </cell>
          <cell r="W1">
            <v>5</v>
          </cell>
          <cell r="X1">
            <v>6</v>
          </cell>
          <cell r="Y1">
            <v>7</v>
          </cell>
          <cell r="Z1">
            <v>8</v>
          </cell>
          <cell r="AA1">
            <v>9</v>
          </cell>
          <cell r="AB1">
            <v>10</v>
          </cell>
          <cell r="AC1">
            <v>11</v>
          </cell>
          <cell r="AD1">
            <v>12</v>
          </cell>
        </row>
        <row r="3">
          <cell r="S3" t="str">
            <v>Jan</v>
          </cell>
          <cell r="T3" t="str">
            <v>Feb</v>
          </cell>
          <cell r="U3" t="str">
            <v>Mar</v>
          </cell>
          <cell r="V3" t="str">
            <v>Apr</v>
          </cell>
          <cell r="W3" t="str">
            <v>May</v>
          </cell>
          <cell r="X3" t="str">
            <v>Jun</v>
          </cell>
          <cell r="Y3" t="str">
            <v>Jul</v>
          </cell>
          <cell r="Z3" t="str">
            <v>Aug</v>
          </cell>
          <cell r="AA3" t="str">
            <v>Sep</v>
          </cell>
          <cell r="AB3" t="str">
            <v>Oct</v>
          </cell>
          <cell r="AC3" t="str">
            <v>Nov</v>
          </cell>
          <cell r="AD3" t="str">
            <v>Dec</v>
          </cell>
        </row>
        <row r="4">
          <cell r="S4">
            <v>0</v>
          </cell>
          <cell r="T4">
            <v>0</v>
          </cell>
          <cell r="U4">
            <v>0</v>
          </cell>
          <cell r="V4">
            <v>0</v>
          </cell>
          <cell r="W4">
            <v>0</v>
          </cell>
          <cell r="X4">
            <v>0</v>
          </cell>
          <cell r="Y4">
            <v>0</v>
          </cell>
          <cell r="Z4">
            <v>0</v>
          </cell>
          <cell r="AA4">
            <v>0</v>
          </cell>
          <cell r="AB4">
            <v>0</v>
          </cell>
          <cell r="AC4">
            <v>1.061251229562955E-2</v>
          </cell>
          <cell r="AD4">
            <v>2.1496280683442628E-2</v>
          </cell>
        </row>
        <row r="5">
          <cell r="S5">
            <v>0</v>
          </cell>
          <cell r="T5">
            <v>0</v>
          </cell>
          <cell r="U5">
            <v>0</v>
          </cell>
          <cell r="V5">
            <v>0</v>
          </cell>
          <cell r="W5">
            <v>0</v>
          </cell>
          <cell r="X5">
            <v>0</v>
          </cell>
          <cell r="Y5">
            <v>0</v>
          </cell>
          <cell r="Z5">
            <v>0</v>
          </cell>
          <cell r="AA5">
            <v>0</v>
          </cell>
          <cell r="AB5">
            <v>0</v>
          </cell>
          <cell r="AC5">
            <v>6.6663756569130275E-2</v>
          </cell>
          <cell r="AD5">
            <v>0.13503144050187482</v>
          </cell>
        </row>
        <row r="6">
          <cell r="S6">
            <v>0</v>
          </cell>
          <cell r="T6">
            <v>0</v>
          </cell>
          <cell r="U6">
            <v>0</v>
          </cell>
          <cell r="V6">
            <v>0</v>
          </cell>
          <cell r="W6">
            <v>0</v>
          </cell>
          <cell r="X6">
            <v>0</v>
          </cell>
          <cell r="Y6">
            <v>0</v>
          </cell>
          <cell r="Z6">
            <v>0</v>
          </cell>
          <cell r="AA6">
            <v>0</v>
          </cell>
          <cell r="AB6">
            <v>0</v>
          </cell>
          <cell r="AC6">
            <v>0.15831823809439557</v>
          </cell>
          <cell r="AD6">
            <v>0.32068309450032451</v>
          </cell>
        </row>
        <row r="7">
          <cell r="S7">
            <v>0</v>
          </cell>
          <cell r="T7">
            <v>0</v>
          </cell>
          <cell r="U7">
            <v>0</v>
          </cell>
          <cell r="V7">
            <v>0</v>
          </cell>
          <cell r="W7">
            <v>0</v>
          </cell>
          <cell r="X7">
            <v>0</v>
          </cell>
          <cell r="Y7">
            <v>0</v>
          </cell>
          <cell r="Z7">
            <v>0</v>
          </cell>
          <cell r="AA7">
            <v>0</v>
          </cell>
          <cell r="AB7">
            <v>0</v>
          </cell>
          <cell r="AC7">
            <v>2.4983754047398175</v>
          </cell>
          <cell r="AD7">
            <v>5.0606093502491234</v>
          </cell>
        </row>
        <row r="8">
          <cell r="S8">
            <v>0</v>
          </cell>
          <cell r="T8">
            <v>0</v>
          </cell>
          <cell r="U8">
            <v>0</v>
          </cell>
          <cell r="V8">
            <v>0</v>
          </cell>
          <cell r="W8">
            <v>0</v>
          </cell>
          <cell r="X8">
            <v>0</v>
          </cell>
          <cell r="Y8">
            <v>0</v>
          </cell>
          <cell r="Z8">
            <v>0</v>
          </cell>
          <cell r="AA8">
            <v>0</v>
          </cell>
          <cell r="AB8">
            <v>0</v>
          </cell>
          <cell r="AC8">
            <v>2.1565934447507356E-2</v>
          </cell>
          <cell r="AD8">
            <v>4.3683094744234791E-2</v>
          </cell>
        </row>
        <row r="9">
          <cell r="S9">
            <v>0</v>
          </cell>
          <cell r="T9">
            <v>0</v>
          </cell>
          <cell r="U9">
            <v>0</v>
          </cell>
          <cell r="V9">
            <v>0</v>
          </cell>
          <cell r="W9">
            <v>0</v>
          </cell>
          <cell r="X9">
            <v>0</v>
          </cell>
          <cell r="Y9">
            <v>0</v>
          </cell>
          <cell r="Z9">
            <v>0</v>
          </cell>
          <cell r="AA9">
            <v>0</v>
          </cell>
          <cell r="AB9">
            <v>0</v>
          </cell>
          <cell r="AC9">
            <v>0.4977888542010091</v>
          </cell>
          <cell r="AD9">
            <v>1.0083012045508697</v>
          </cell>
        </row>
        <row r="10">
          <cell r="S10">
            <v>0</v>
          </cell>
          <cell r="T10">
            <v>0</v>
          </cell>
          <cell r="U10">
            <v>0</v>
          </cell>
          <cell r="V10">
            <v>0</v>
          </cell>
          <cell r="W10">
            <v>0</v>
          </cell>
          <cell r="X10">
            <v>0</v>
          </cell>
          <cell r="Y10">
            <v>0</v>
          </cell>
          <cell r="Z10">
            <v>0</v>
          </cell>
          <cell r="AA10">
            <v>0</v>
          </cell>
          <cell r="AB10">
            <v>0</v>
          </cell>
          <cell r="AC10">
            <v>0.23208025141838334</v>
          </cell>
          <cell r="AD10">
            <v>0.47009248014044874</v>
          </cell>
        </row>
        <row r="11">
          <cell r="S11">
            <v>0</v>
          </cell>
          <cell r="T11">
            <v>0</v>
          </cell>
          <cell r="U11">
            <v>0</v>
          </cell>
          <cell r="V11">
            <v>0</v>
          </cell>
          <cell r="W11">
            <v>0</v>
          </cell>
          <cell r="X11">
            <v>0</v>
          </cell>
          <cell r="Y11">
            <v>0</v>
          </cell>
          <cell r="Z11">
            <v>0</v>
          </cell>
          <cell r="AA11">
            <v>0</v>
          </cell>
          <cell r="AB11">
            <v>0</v>
          </cell>
          <cell r="AC11">
            <v>1.0421325377480444</v>
          </cell>
          <cell r="AD11">
            <v>2.1109020104509959</v>
          </cell>
        </row>
        <row r="12">
          <cell r="S12">
            <v>0</v>
          </cell>
          <cell r="T12">
            <v>0</v>
          </cell>
          <cell r="U12">
            <v>0</v>
          </cell>
          <cell r="V12">
            <v>0</v>
          </cell>
          <cell r="W12">
            <v>0</v>
          </cell>
          <cell r="X12">
            <v>0</v>
          </cell>
          <cell r="Y12">
            <v>0</v>
          </cell>
          <cell r="Z12">
            <v>0</v>
          </cell>
          <cell r="AA12">
            <v>0</v>
          </cell>
          <cell r="AB12">
            <v>0</v>
          </cell>
          <cell r="AC12">
            <v>0</v>
          </cell>
          <cell r="AD12">
            <v>0</v>
          </cell>
        </row>
        <row r="13">
          <cell r="S13">
            <v>0</v>
          </cell>
          <cell r="T13">
            <v>0</v>
          </cell>
          <cell r="U13">
            <v>0</v>
          </cell>
          <cell r="V13">
            <v>0</v>
          </cell>
          <cell r="W13">
            <v>0</v>
          </cell>
          <cell r="X13">
            <v>0</v>
          </cell>
          <cell r="Y13">
            <v>0</v>
          </cell>
          <cell r="Z13">
            <v>0</v>
          </cell>
          <cell r="AA13">
            <v>0</v>
          </cell>
          <cell r="AB13">
            <v>0</v>
          </cell>
          <cell r="AC13">
            <v>9.9355255260020862E-3</v>
          </cell>
          <cell r="AD13">
            <v>2.012500334462794E-2</v>
          </cell>
        </row>
        <row r="14">
          <cell r="S14">
            <v>0</v>
          </cell>
          <cell r="T14">
            <v>0</v>
          </cell>
          <cell r="U14">
            <v>0</v>
          </cell>
          <cell r="V14">
            <v>0</v>
          </cell>
          <cell r="W14">
            <v>0</v>
          </cell>
          <cell r="X14">
            <v>0</v>
          </cell>
          <cell r="Y14">
            <v>0</v>
          </cell>
          <cell r="Z14">
            <v>0</v>
          </cell>
          <cell r="AA14">
            <v>0</v>
          </cell>
          <cell r="AB14">
            <v>0</v>
          </cell>
          <cell r="AC14">
            <v>0.22842009902442137</v>
          </cell>
          <cell r="AD14">
            <v>0.46267862176148766</v>
          </cell>
        </row>
        <row r="15">
          <cell r="S15">
            <v>0</v>
          </cell>
          <cell r="T15">
            <v>0</v>
          </cell>
          <cell r="U15">
            <v>0</v>
          </cell>
          <cell r="V15">
            <v>0</v>
          </cell>
          <cell r="W15">
            <v>0</v>
          </cell>
          <cell r="X15">
            <v>0</v>
          </cell>
          <cell r="Y15">
            <v>0</v>
          </cell>
          <cell r="Z15">
            <v>0</v>
          </cell>
          <cell r="AA15">
            <v>0</v>
          </cell>
          <cell r="AB15">
            <v>0</v>
          </cell>
          <cell r="AC15">
            <v>6.0395328231907319</v>
          </cell>
          <cell r="AD15">
            <v>11.920143753443487</v>
          </cell>
        </row>
        <row r="16">
          <cell r="S16">
            <v>0</v>
          </cell>
          <cell r="T16">
            <v>0</v>
          </cell>
          <cell r="U16">
            <v>0</v>
          </cell>
          <cell r="V16">
            <v>0</v>
          </cell>
          <cell r="W16">
            <v>0</v>
          </cell>
          <cell r="X16">
            <v>0</v>
          </cell>
          <cell r="Y16">
            <v>0</v>
          </cell>
          <cell r="Z16">
            <v>0</v>
          </cell>
          <cell r="AA16">
            <v>0</v>
          </cell>
          <cell r="AB16">
            <v>0</v>
          </cell>
          <cell r="AC16">
            <v>0.48455882583610688</v>
          </cell>
          <cell r="AD16">
            <v>0.98150298794960689</v>
          </cell>
        </row>
        <row r="17">
          <cell r="S17">
            <v>0</v>
          </cell>
          <cell r="T17">
            <v>0</v>
          </cell>
          <cell r="U17">
            <v>0</v>
          </cell>
          <cell r="V17">
            <v>0</v>
          </cell>
          <cell r="W17">
            <v>0</v>
          </cell>
          <cell r="X17">
            <v>0</v>
          </cell>
          <cell r="Y17">
            <v>0</v>
          </cell>
          <cell r="Z17">
            <v>0</v>
          </cell>
          <cell r="AA17">
            <v>0</v>
          </cell>
          <cell r="AB17">
            <v>0</v>
          </cell>
          <cell r="AC17">
            <v>9.9355255260020862E-3</v>
          </cell>
          <cell r="AD17">
            <v>2.012500334462794E-2</v>
          </cell>
        </row>
        <row r="18">
          <cell r="S18">
            <v>0</v>
          </cell>
          <cell r="T18">
            <v>0</v>
          </cell>
          <cell r="U18">
            <v>0</v>
          </cell>
          <cell r="V18">
            <v>0</v>
          </cell>
          <cell r="W18">
            <v>0</v>
          </cell>
          <cell r="X18">
            <v>0</v>
          </cell>
          <cell r="Y18">
            <v>0</v>
          </cell>
          <cell r="Z18">
            <v>0</v>
          </cell>
          <cell r="AA18">
            <v>0</v>
          </cell>
          <cell r="AB18">
            <v>0</v>
          </cell>
          <cell r="AC18">
            <v>11.29992028861718</v>
          </cell>
          <cell r="AD18">
            <v>22.575374325665152</v>
          </cell>
        </row>
        <row r="21">
          <cell r="S21" t="str">
            <v>Jan</v>
          </cell>
          <cell r="T21" t="str">
            <v>Feb</v>
          </cell>
          <cell r="U21" t="str">
            <v>Mar</v>
          </cell>
          <cell r="V21" t="str">
            <v>Apr</v>
          </cell>
          <cell r="W21" t="str">
            <v>May</v>
          </cell>
          <cell r="X21" t="str">
            <v>Jun</v>
          </cell>
          <cell r="Y21" t="str">
            <v>Jul</v>
          </cell>
          <cell r="Z21" t="str">
            <v>Aug</v>
          </cell>
          <cell r="AA21" t="str">
            <v>Sep</v>
          </cell>
          <cell r="AB21" t="str">
            <v>Oct</v>
          </cell>
          <cell r="AC21" t="str">
            <v>Nov</v>
          </cell>
          <cell r="AD21" t="str">
            <v>Dec</v>
          </cell>
        </row>
        <row r="22">
          <cell r="S22">
            <v>0</v>
          </cell>
          <cell r="T22">
            <v>0</v>
          </cell>
          <cell r="U22">
            <v>0</v>
          </cell>
          <cell r="V22">
            <v>0</v>
          </cell>
          <cell r="W22">
            <v>0</v>
          </cell>
          <cell r="X22">
            <v>0</v>
          </cell>
          <cell r="Y22">
            <v>0</v>
          </cell>
          <cell r="Z22">
            <v>0</v>
          </cell>
          <cell r="AA22">
            <v>0</v>
          </cell>
          <cell r="AB22">
            <v>0</v>
          </cell>
          <cell r="AC22">
            <v>-0.36672426336849767</v>
          </cell>
          <cell r="AD22">
            <v>-0.73344852673699534</v>
          </cell>
        </row>
        <row r="23">
          <cell r="S23">
            <v>0</v>
          </cell>
          <cell r="T23">
            <v>0</v>
          </cell>
          <cell r="U23">
            <v>0</v>
          </cell>
          <cell r="V23">
            <v>0</v>
          </cell>
          <cell r="W23">
            <v>0</v>
          </cell>
          <cell r="X23">
            <v>0</v>
          </cell>
          <cell r="Y23">
            <v>0</v>
          </cell>
          <cell r="Z23">
            <v>0</v>
          </cell>
          <cell r="AA23">
            <v>0</v>
          </cell>
          <cell r="AB23">
            <v>0</v>
          </cell>
          <cell r="AC23">
            <v>-0.55872590032739178</v>
          </cell>
          <cell r="AD23">
            <v>-1.1174518006547836</v>
          </cell>
        </row>
        <row r="24">
          <cell r="S24">
            <v>0</v>
          </cell>
          <cell r="T24">
            <v>0</v>
          </cell>
          <cell r="U24">
            <v>0</v>
          </cell>
          <cell r="V24">
            <v>0</v>
          </cell>
          <cell r="W24">
            <v>0</v>
          </cell>
          <cell r="X24">
            <v>0</v>
          </cell>
          <cell r="Y24">
            <v>0</v>
          </cell>
          <cell r="Z24">
            <v>0</v>
          </cell>
          <cell r="AA24">
            <v>0</v>
          </cell>
          <cell r="AB24">
            <v>0</v>
          </cell>
          <cell r="AC24">
            <v>-0.22826482357220809</v>
          </cell>
          <cell r="AD24">
            <v>-0.45652964714441618</v>
          </cell>
        </row>
        <row r="25">
          <cell r="S25">
            <v>0</v>
          </cell>
          <cell r="T25">
            <v>0</v>
          </cell>
          <cell r="U25">
            <v>0</v>
          </cell>
          <cell r="V25">
            <v>0</v>
          </cell>
          <cell r="W25">
            <v>0</v>
          </cell>
          <cell r="X25">
            <v>0</v>
          </cell>
          <cell r="Y25">
            <v>0</v>
          </cell>
          <cell r="Z25">
            <v>0</v>
          </cell>
          <cell r="AA25">
            <v>0</v>
          </cell>
          <cell r="AB25">
            <v>0</v>
          </cell>
          <cell r="AC25">
            <v>-0.48256184066933433</v>
          </cell>
          <cell r="AD25">
            <v>-0.96512368133866866</v>
          </cell>
        </row>
        <row r="26">
          <cell r="S26">
            <v>0</v>
          </cell>
          <cell r="T26">
            <v>0</v>
          </cell>
          <cell r="U26">
            <v>0</v>
          </cell>
          <cell r="V26">
            <v>0</v>
          </cell>
          <cell r="W26">
            <v>0</v>
          </cell>
          <cell r="X26">
            <v>0</v>
          </cell>
          <cell r="Y26">
            <v>0</v>
          </cell>
          <cell r="Z26">
            <v>0</v>
          </cell>
          <cell r="AA26">
            <v>0</v>
          </cell>
          <cell r="AB26">
            <v>0</v>
          </cell>
          <cell r="AC26">
            <v>-1.5232811931611497E-2</v>
          </cell>
          <cell r="AD26">
            <v>-3.0465623863222994E-2</v>
          </cell>
        </row>
        <row r="27">
          <cell r="S27">
            <v>0</v>
          </cell>
          <cell r="T27">
            <v>0</v>
          </cell>
          <cell r="U27">
            <v>0</v>
          </cell>
          <cell r="V27">
            <v>0</v>
          </cell>
          <cell r="W27">
            <v>0</v>
          </cell>
          <cell r="X27">
            <v>0</v>
          </cell>
          <cell r="Y27">
            <v>0</v>
          </cell>
          <cell r="Z27">
            <v>0</v>
          </cell>
          <cell r="AA27">
            <v>0</v>
          </cell>
          <cell r="AB27">
            <v>0</v>
          </cell>
          <cell r="AC27">
            <v>-0.15141869770825753</v>
          </cell>
          <cell r="AD27">
            <v>-0.30283739541651505</v>
          </cell>
        </row>
        <row r="28">
          <cell r="S28">
            <v>0</v>
          </cell>
          <cell r="T28">
            <v>0</v>
          </cell>
          <cell r="U28">
            <v>0</v>
          </cell>
          <cell r="V28">
            <v>0</v>
          </cell>
          <cell r="W28">
            <v>0</v>
          </cell>
          <cell r="X28">
            <v>0</v>
          </cell>
          <cell r="Y28">
            <v>0</v>
          </cell>
          <cell r="Z28">
            <v>0</v>
          </cell>
          <cell r="AA28">
            <v>0</v>
          </cell>
          <cell r="AB28">
            <v>0</v>
          </cell>
          <cell r="AC28">
            <v>-1.2959257911967989E-2</v>
          </cell>
          <cell r="AD28">
            <v>-2.5918515823935978E-2</v>
          </cell>
        </row>
        <row r="29">
          <cell r="S29">
            <v>0</v>
          </cell>
          <cell r="T29">
            <v>0</v>
          </cell>
          <cell r="U29">
            <v>0</v>
          </cell>
          <cell r="V29">
            <v>0</v>
          </cell>
          <cell r="W29">
            <v>0</v>
          </cell>
          <cell r="X29">
            <v>0</v>
          </cell>
          <cell r="Y29">
            <v>0</v>
          </cell>
          <cell r="Z29">
            <v>0</v>
          </cell>
          <cell r="AA29">
            <v>0</v>
          </cell>
          <cell r="AB29">
            <v>0</v>
          </cell>
          <cell r="AC29">
            <v>-2.7851036740632957E-2</v>
          </cell>
          <cell r="AD29">
            <v>-5.5702073481265914E-2</v>
          </cell>
        </row>
        <row r="30">
          <cell r="S30">
            <v>0</v>
          </cell>
          <cell r="T30">
            <v>0</v>
          </cell>
          <cell r="U30">
            <v>0</v>
          </cell>
          <cell r="V30">
            <v>0</v>
          </cell>
          <cell r="W30">
            <v>0</v>
          </cell>
          <cell r="X30">
            <v>0</v>
          </cell>
          <cell r="Y30">
            <v>0</v>
          </cell>
          <cell r="Z30">
            <v>0</v>
          </cell>
          <cell r="AA30">
            <v>0</v>
          </cell>
          <cell r="AB30">
            <v>0</v>
          </cell>
          <cell r="AC30">
            <v>0</v>
          </cell>
          <cell r="AD30">
            <v>0</v>
          </cell>
        </row>
        <row r="31">
          <cell r="S31">
            <v>0</v>
          </cell>
          <cell r="T31">
            <v>0</v>
          </cell>
          <cell r="U31">
            <v>0</v>
          </cell>
          <cell r="V31">
            <v>0</v>
          </cell>
          <cell r="W31">
            <v>0</v>
          </cell>
          <cell r="X31">
            <v>0</v>
          </cell>
          <cell r="Y31">
            <v>0</v>
          </cell>
          <cell r="Z31">
            <v>0</v>
          </cell>
          <cell r="AA31">
            <v>0</v>
          </cell>
          <cell r="AB31">
            <v>0</v>
          </cell>
          <cell r="AC31">
            <v>-3.944616224081484E-2</v>
          </cell>
          <cell r="AD31">
            <v>-7.889232448162968E-2</v>
          </cell>
        </row>
        <row r="32">
          <cell r="S32">
            <v>0</v>
          </cell>
          <cell r="T32">
            <v>0</v>
          </cell>
          <cell r="U32">
            <v>0</v>
          </cell>
          <cell r="V32">
            <v>0</v>
          </cell>
          <cell r="W32">
            <v>0</v>
          </cell>
          <cell r="X32">
            <v>0</v>
          </cell>
          <cell r="Y32">
            <v>0</v>
          </cell>
          <cell r="Z32">
            <v>0</v>
          </cell>
          <cell r="AA32">
            <v>0</v>
          </cell>
          <cell r="AB32">
            <v>0</v>
          </cell>
          <cell r="AC32">
            <v>-0.14948617679156054</v>
          </cell>
          <cell r="AD32">
            <v>-0.29897235358312108</v>
          </cell>
        </row>
        <row r="33">
          <cell r="S33">
            <v>0</v>
          </cell>
          <cell r="T33">
            <v>0</v>
          </cell>
          <cell r="U33">
            <v>0</v>
          </cell>
          <cell r="V33">
            <v>0</v>
          </cell>
          <cell r="W33">
            <v>0</v>
          </cell>
          <cell r="X33">
            <v>0</v>
          </cell>
          <cell r="Y33">
            <v>0</v>
          </cell>
          <cell r="Z33">
            <v>0</v>
          </cell>
          <cell r="AA33">
            <v>0</v>
          </cell>
          <cell r="AB33">
            <v>0</v>
          </cell>
          <cell r="AC33">
            <v>-0.18586304110585669</v>
          </cell>
          <cell r="AD33">
            <v>-0.37172608221171338</v>
          </cell>
        </row>
        <row r="34">
          <cell r="S34">
            <v>0</v>
          </cell>
          <cell r="T34">
            <v>0</v>
          </cell>
          <cell r="U34">
            <v>0</v>
          </cell>
          <cell r="V34">
            <v>0</v>
          </cell>
          <cell r="W34">
            <v>0</v>
          </cell>
          <cell r="X34">
            <v>0</v>
          </cell>
          <cell r="Y34">
            <v>0</v>
          </cell>
          <cell r="Z34">
            <v>0</v>
          </cell>
          <cell r="AA34">
            <v>0</v>
          </cell>
          <cell r="AB34">
            <v>0</v>
          </cell>
          <cell r="AC34">
            <v>-0.23031102218988719</v>
          </cell>
          <cell r="AD34">
            <v>-0.46062204437977439</v>
          </cell>
        </row>
        <row r="35">
          <cell r="S35">
            <v>0</v>
          </cell>
          <cell r="T35">
            <v>0</v>
          </cell>
          <cell r="U35">
            <v>0</v>
          </cell>
          <cell r="V35">
            <v>0</v>
          </cell>
          <cell r="W35">
            <v>0</v>
          </cell>
          <cell r="X35">
            <v>0</v>
          </cell>
          <cell r="Y35">
            <v>0</v>
          </cell>
          <cell r="Z35">
            <v>0</v>
          </cell>
          <cell r="AA35">
            <v>0</v>
          </cell>
          <cell r="AB35">
            <v>0</v>
          </cell>
          <cell r="AC35">
            <v>-5.1268643142961069E-2</v>
          </cell>
          <cell r="AD35">
            <v>-0.10253728628592214</v>
          </cell>
        </row>
        <row r="36">
          <cell r="S36">
            <v>0</v>
          </cell>
          <cell r="T36">
            <v>0</v>
          </cell>
          <cell r="U36">
            <v>0</v>
          </cell>
          <cell r="V36">
            <v>0</v>
          </cell>
          <cell r="W36">
            <v>0</v>
          </cell>
          <cell r="X36">
            <v>0</v>
          </cell>
          <cell r="Y36">
            <v>0</v>
          </cell>
          <cell r="Z36">
            <v>0</v>
          </cell>
          <cell r="AA36">
            <v>0</v>
          </cell>
          <cell r="AB36">
            <v>0</v>
          </cell>
          <cell r="AC36">
            <v>-2.5001136777009823</v>
          </cell>
          <cell r="AD36">
            <v>-5.0002273554019645</v>
          </cell>
        </row>
      </sheetData>
      <sheetData sheetId="13"/>
      <sheetData sheetId="14"/>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GenRev_Summary"/>
      <sheetName val="Generation"/>
      <sheetName val="Trading"/>
      <sheetName val="Ont_Generation"/>
      <sheetName val="OEFC_LTGS"/>
      <sheetName val="OEFC_NTGS"/>
      <sheetName val="IMOData"/>
      <sheetName val="IMOData1"/>
      <sheetName val="OPG Rebate Recovery"/>
      <sheetName val="Embedded_Gen"/>
      <sheetName val="ICRpt"/>
      <sheetName val="IC_GL"/>
      <sheetName val="ICQty"/>
      <sheetName val="PBC Allocation"/>
      <sheetName val="PBC"/>
      <sheetName val="PBC_LM"/>
      <sheetName val="Total MtM"/>
      <sheetName val="IB Reserve"/>
      <sheetName val="ICmtm"/>
      <sheetName val="NYMPA_MtM"/>
      <sheetName val="Gas_MtM"/>
      <sheetName val="Journal_Gen"/>
      <sheetName val="Journal_Gen_Rounded"/>
      <sheetName val="Journal_Trade"/>
      <sheetName val="Journal_Trade_IC"/>
      <sheetName val="Journal_MtM"/>
      <sheetName val="Journal_Energy Hedges"/>
      <sheetName val="Journal_ONPA"/>
      <sheetName val="Journal_Other"/>
      <sheetName val="Journal_OEFC"/>
      <sheetName val="Journal_Lac Seul"/>
      <sheetName val="Journal_Lac Seul_2"/>
      <sheetName val="Correction_Jrl  1"/>
      <sheetName val="Correction_Jrl  2"/>
      <sheetName val="Correction_Jrl  3"/>
      <sheetName val="AR_Journal"/>
      <sheetName val="Journal_OPGET_Realized"/>
      <sheetName val="Journal_OPGET_MtM"/>
      <sheetName val="W-Forwards"/>
      <sheetName val="W-Swap_w_ISwap"/>
      <sheetName val="TR"/>
      <sheetName val="MtM_TR"/>
      <sheetName val="TRO Cost"/>
      <sheetName val="Lac Seul"/>
      <sheetName val="CreditRisk"/>
      <sheetName val="OntData"/>
      <sheetName val="Hedge_MtM_Sum"/>
      <sheetName val="Hedge_MtM"/>
      <sheetName val="OPGET_PL"/>
      <sheetName val="OPGET_TB"/>
      <sheetName val="OPGET_Accrual"/>
      <sheetName val="OPGET_SAP"/>
      <sheetName val="OPGET_SAP_CC"/>
      <sheetName val="OPGET_IC"/>
      <sheetName val="OPGET_IC_GL"/>
      <sheetName val="OPGET_MtM"/>
      <sheetName val="Trading BP_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row r="6">
          <cell r="A6">
            <v>5020000000</v>
          </cell>
          <cell r="B6" t="str">
            <v>OPGT000000</v>
          </cell>
          <cell r="C6" t="str">
            <v>Interconnect Forward Sales</v>
          </cell>
          <cell r="D6">
            <v>-163.25</v>
          </cell>
          <cell r="E6">
            <v>-211.87</v>
          </cell>
          <cell r="F6">
            <v>-48.620000000000005</v>
          </cell>
          <cell r="I6">
            <v>0</v>
          </cell>
          <cell r="J6">
            <v>-30145.95</v>
          </cell>
        </row>
        <row r="7">
          <cell r="A7">
            <v>5020100000</v>
          </cell>
          <cell r="B7" t="str">
            <v>OPGT000000</v>
          </cell>
          <cell r="C7" t="str">
            <v>Energy Intertie Scheduled Injections</v>
          </cell>
          <cell r="D7">
            <v>0</v>
          </cell>
          <cell r="E7">
            <v>0</v>
          </cell>
          <cell r="F7">
            <v>0</v>
          </cell>
          <cell r="I7">
            <v>0</v>
          </cell>
        </row>
        <row r="8">
          <cell r="A8">
            <v>5020200000</v>
          </cell>
          <cell r="B8" t="str">
            <v>OPGT000000</v>
          </cell>
          <cell r="C8" t="str">
            <v>ISO Market Outside Ontario</v>
          </cell>
          <cell r="D8">
            <v>-30520.91</v>
          </cell>
          <cell r="E8">
            <v>-29934.080000000002</v>
          </cell>
          <cell r="F8">
            <v>586.82999999999811</v>
          </cell>
          <cell r="H8">
            <v>0</v>
          </cell>
          <cell r="I8">
            <v>0</v>
          </cell>
        </row>
        <row r="9">
          <cell r="A9">
            <v>5022000000</v>
          </cell>
          <cell r="B9" t="str">
            <v>OPGT000000</v>
          </cell>
          <cell r="C9" t="str">
            <v>Swap Sales - Interconnect</v>
          </cell>
          <cell r="D9">
            <v>0</v>
          </cell>
          <cell r="E9">
            <v>0</v>
          </cell>
          <cell r="F9">
            <v>0</v>
          </cell>
          <cell r="H9">
            <v>0</v>
          </cell>
          <cell r="I9">
            <v>0</v>
          </cell>
        </row>
        <row r="10">
          <cell r="A10">
            <v>5035000000</v>
          </cell>
          <cell r="B10" t="str">
            <v>OPGT000000</v>
          </cell>
          <cell r="C10" t="str">
            <v>NT TCC Contracts</v>
          </cell>
          <cell r="D10">
            <v>0</v>
          </cell>
          <cell r="E10">
            <v>0</v>
          </cell>
          <cell r="F10">
            <v>0</v>
          </cell>
          <cell r="I10">
            <v>0</v>
          </cell>
        </row>
        <row r="11">
          <cell r="A11">
            <v>5037000000</v>
          </cell>
          <cell r="B11" t="str">
            <v>OPGT000000</v>
          </cell>
          <cell r="C11" t="str">
            <v>Other Interconnect Trading Activity</v>
          </cell>
          <cell r="D11">
            <v>0</v>
          </cell>
          <cell r="E11">
            <v>0</v>
          </cell>
          <cell r="F11">
            <v>0</v>
          </cell>
          <cell r="I11">
            <v>0</v>
          </cell>
        </row>
        <row r="12">
          <cell r="A12">
            <v>5050000000</v>
          </cell>
          <cell r="B12" t="str">
            <v>OPGT000000</v>
          </cell>
          <cell r="C12" t="str">
            <v>MtM of Interconnect Transactions</v>
          </cell>
          <cell r="D12">
            <v>0</v>
          </cell>
          <cell r="E12">
            <v>0</v>
          </cell>
          <cell r="F12">
            <v>0</v>
          </cell>
          <cell r="I12">
            <v>0</v>
          </cell>
          <cell r="J12">
            <v>0</v>
          </cell>
        </row>
        <row r="13">
          <cell r="A13">
            <v>5040100000</v>
          </cell>
          <cell r="B13" t="str">
            <v>OPGT000000</v>
          </cell>
          <cell r="C13" t="str">
            <v>Trading Rev. for non-hedging Contra Acct.</v>
          </cell>
          <cell r="D13">
            <v>0</v>
          </cell>
          <cell r="E13">
            <v>0</v>
          </cell>
          <cell r="F13">
            <v>0</v>
          </cell>
          <cell r="I13">
            <v>0</v>
          </cell>
        </row>
        <row r="14">
          <cell r="A14">
            <v>5055500000</v>
          </cell>
          <cell r="B14" t="str">
            <v>OPGT000000</v>
          </cell>
          <cell r="C14" t="str">
            <v>Foreign Exchange MtM - Sales</v>
          </cell>
          <cell r="D14">
            <v>0</v>
          </cell>
          <cell r="E14">
            <v>0</v>
          </cell>
          <cell r="F14">
            <v>0</v>
          </cell>
          <cell r="I14">
            <v>0</v>
          </cell>
        </row>
        <row r="15">
          <cell r="A15">
            <v>5075500000</v>
          </cell>
          <cell r="B15" t="str">
            <v>OPGT000000</v>
          </cell>
          <cell r="C15" t="str">
            <v>Foreign Exchange MtM - Purchases</v>
          </cell>
          <cell r="D15">
            <v>0</v>
          </cell>
          <cell r="E15">
            <v>0</v>
          </cell>
          <cell r="F15">
            <v>0</v>
          </cell>
          <cell r="I15">
            <v>0</v>
          </cell>
        </row>
        <row r="16">
          <cell r="A16">
            <v>5062200000</v>
          </cell>
          <cell r="B16" t="str">
            <v>OPGT000000</v>
          </cell>
          <cell r="C16" t="str">
            <v>Liquidity Reserve Charge - Interconnect</v>
          </cell>
          <cell r="D16">
            <v>0</v>
          </cell>
          <cell r="E16">
            <v>0</v>
          </cell>
          <cell r="F16">
            <v>0</v>
          </cell>
          <cell r="I16">
            <v>0</v>
          </cell>
        </row>
        <row r="17">
          <cell r="A17">
            <v>5025000000</v>
          </cell>
          <cell r="B17" t="str">
            <v>OPGT000000</v>
          </cell>
          <cell r="C17" t="str">
            <v>Foreign Exchange - Sales</v>
          </cell>
          <cell r="D17">
            <v>0</v>
          </cell>
          <cell r="E17">
            <v>0</v>
          </cell>
          <cell r="F17">
            <v>0</v>
          </cell>
          <cell r="I17">
            <v>0</v>
          </cell>
          <cell r="J17">
            <v>0</v>
          </cell>
        </row>
        <row r="18">
          <cell r="C18" t="str">
            <v>Interconnect</v>
          </cell>
          <cell r="D18">
            <v>-30684.16</v>
          </cell>
          <cell r="E18">
            <v>-30145.95</v>
          </cell>
        </row>
        <row r="20">
          <cell r="A20">
            <v>6020200000</v>
          </cell>
          <cell r="B20" t="str">
            <v>OPGT000000</v>
          </cell>
          <cell r="C20" t="str">
            <v>I/C ISO market purchases</v>
          </cell>
          <cell r="D20">
            <v>33593.39</v>
          </cell>
          <cell r="E20">
            <v>6379.08</v>
          </cell>
          <cell r="F20">
            <v>-27214.309999999998</v>
          </cell>
          <cell r="H20">
            <v>0</v>
          </cell>
          <cell r="I20">
            <v>0</v>
          </cell>
          <cell r="J20">
            <v>8091.7800000000016</v>
          </cell>
        </row>
        <row r="21">
          <cell r="A21">
            <v>6020400000</v>
          </cell>
          <cell r="B21" t="str">
            <v>OPGT000000</v>
          </cell>
          <cell r="C21" t="str">
            <v>I/C Purchases</v>
          </cell>
          <cell r="D21">
            <v>291.3</v>
          </cell>
          <cell r="E21">
            <v>1.0000000002037268E-2</v>
          </cell>
          <cell r="F21">
            <v>-291.28999999999797</v>
          </cell>
          <cell r="I21">
            <v>0</v>
          </cell>
        </row>
        <row r="22">
          <cell r="A22">
            <v>6022000000</v>
          </cell>
          <cell r="B22" t="str">
            <v>OPGT000000</v>
          </cell>
          <cell r="C22" t="str">
            <v>I/C Swap purchases</v>
          </cell>
          <cell r="D22">
            <v>0</v>
          </cell>
          <cell r="E22">
            <v>0</v>
          </cell>
          <cell r="F22">
            <v>0</v>
          </cell>
          <cell r="H22">
            <v>0</v>
          </cell>
          <cell r="I22">
            <v>0</v>
          </cell>
        </row>
        <row r="23">
          <cell r="A23">
            <v>6024000000</v>
          </cell>
          <cell r="B23" t="str">
            <v>OPGT000000</v>
          </cell>
          <cell r="C23" t="str">
            <v>I/C transmission charges</v>
          </cell>
          <cell r="D23">
            <v>1559.86</v>
          </cell>
          <cell r="E23">
            <v>1092.58</v>
          </cell>
          <cell r="F23">
            <v>-467.28</v>
          </cell>
          <cell r="H23">
            <v>0</v>
          </cell>
          <cell r="I23">
            <v>0</v>
          </cell>
        </row>
        <row r="24">
          <cell r="A24">
            <v>6024400000</v>
          </cell>
          <cell r="B24" t="str">
            <v>OPGT000000</v>
          </cell>
          <cell r="C24" t="str">
            <v>I/C Ancillary Costs</v>
          </cell>
          <cell r="D24">
            <v>620.11</v>
          </cell>
          <cell r="E24">
            <v>620.11</v>
          </cell>
          <cell r="F24">
            <v>0</v>
          </cell>
          <cell r="I24">
            <v>0</v>
          </cell>
        </row>
        <row r="25">
          <cell r="A25">
            <v>6037000000</v>
          </cell>
          <cell r="B25" t="str">
            <v>OPGT000000</v>
          </cell>
          <cell r="C25" t="str">
            <v>I/C Other trading activities - purchases</v>
          </cell>
          <cell r="D25">
            <v>0</v>
          </cell>
          <cell r="E25">
            <v>0</v>
          </cell>
          <cell r="F25">
            <v>0</v>
          </cell>
          <cell r="I25">
            <v>0</v>
          </cell>
        </row>
        <row r="26">
          <cell r="A26">
            <v>6038000000</v>
          </cell>
          <cell r="B26" t="str">
            <v>OPGT000000</v>
          </cell>
          <cell r="C26" t="str">
            <v>I/C Misc. Expense</v>
          </cell>
          <cell r="D26">
            <v>0</v>
          </cell>
          <cell r="E26">
            <v>0</v>
          </cell>
          <cell r="F26">
            <v>0</v>
          </cell>
          <cell r="I26">
            <v>0</v>
          </cell>
        </row>
        <row r="27">
          <cell r="A27">
            <v>6024200000</v>
          </cell>
          <cell r="B27" t="str">
            <v>OPGT000000</v>
          </cell>
          <cell r="C27" t="str">
            <v>I/C Uplift charges</v>
          </cell>
          <cell r="D27">
            <v>0</v>
          </cell>
          <cell r="E27">
            <v>0</v>
          </cell>
          <cell r="F27">
            <v>0</v>
          </cell>
          <cell r="I27">
            <v>0</v>
          </cell>
        </row>
        <row r="28">
          <cell r="A28">
            <v>6020600000</v>
          </cell>
          <cell r="B28" t="str">
            <v>OPGT000000</v>
          </cell>
          <cell r="C28" t="str">
            <v>I/C Schedule withdrawals from intertie</v>
          </cell>
          <cell r="D28">
            <v>0</v>
          </cell>
          <cell r="E28">
            <v>0</v>
          </cell>
          <cell r="F28">
            <v>0</v>
          </cell>
          <cell r="I28">
            <v>0</v>
          </cell>
        </row>
        <row r="29">
          <cell r="A29">
            <v>6025000000</v>
          </cell>
          <cell r="B29" t="str">
            <v>OPGT000000</v>
          </cell>
          <cell r="C29" t="str">
            <v>Foreign Exchange - Purchases</v>
          </cell>
          <cell r="D29">
            <v>0</v>
          </cell>
          <cell r="E29">
            <v>0</v>
          </cell>
          <cell r="F29">
            <v>0</v>
          </cell>
          <cell r="I29">
            <v>0</v>
          </cell>
          <cell r="J29">
            <v>0</v>
          </cell>
        </row>
        <row r="30">
          <cell r="D30">
            <v>36064.660000000003</v>
          </cell>
          <cell r="E30">
            <v>8091.7800000000016</v>
          </cell>
          <cell r="J30">
            <v>-22054.17</v>
          </cell>
          <cell r="K30">
            <v>0</v>
          </cell>
        </row>
        <row r="32">
          <cell r="A32">
            <v>5020000000</v>
          </cell>
          <cell r="B32" t="str">
            <v>INTC000000</v>
          </cell>
          <cell r="C32" t="str">
            <v>ISO Market Outside Ontario</v>
          </cell>
          <cell r="D32">
            <v>0</v>
          </cell>
          <cell r="E32">
            <v>0</v>
          </cell>
          <cell r="H32">
            <v>0</v>
          </cell>
          <cell r="I32">
            <v>0</v>
          </cell>
          <cell r="J32">
            <v>0</v>
          </cell>
        </row>
        <row r="33">
          <cell r="A33" t="str">
            <v>5020200000</v>
          </cell>
          <cell r="B33" t="str">
            <v>INTC000000</v>
          </cell>
          <cell r="C33" t="str">
            <v>Swap Sales - Interconnect</v>
          </cell>
          <cell r="D33">
            <v>-44.54</v>
          </cell>
          <cell r="E33">
            <v>0</v>
          </cell>
          <cell r="H33">
            <v>0</v>
          </cell>
          <cell r="I33">
            <v>0</v>
          </cell>
        </row>
        <row r="34">
          <cell r="A34">
            <v>6020200000</v>
          </cell>
          <cell r="B34" t="str">
            <v>INTC000000</v>
          </cell>
          <cell r="C34" t="str">
            <v>I/C ISO market purchases</v>
          </cell>
          <cell r="D34">
            <v>0</v>
          </cell>
          <cell r="E34">
            <v>0</v>
          </cell>
          <cell r="H34">
            <v>0</v>
          </cell>
          <cell r="I34">
            <v>0</v>
          </cell>
          <cell r="J34">
            <v>27091.17</v>
          </cell>
        </row>
        <row r="35">
          <cell r="A35" t="str">
            <v>6020400000</v>
          </cell>
          <cell r="B35" t="str">
            <v>INTC000000</v>
          </cell>
          <cell r="C35" t="str">
            <v>I/C Purchases</v>
          </cell>
          <cell r="D35">
            <v>0</v>
          </cell>
          <cell r="E35">
            <v>27059.899999999998</v>
          </cell>
        </row>
        <row r="36">
          <cell r="A36" t="str">
            <v>6020600000</v>
          </cell>
          <cell r="B36" t="str">
            <v>INTC000000</v>
          </cell>
          <cell r="C36" t="str">
            <v>I/C Schedule withdrawals from intertie</v>
          </cell>
          <cell r="D36">
            <v>0</v>
          </cell>
          <cell r="E36">
            <v>31.27</v>
          </cell>
          <cell r="H36">
            <v>0</v>
          </cell>
          <cell r="I36">
            <v>0</v>
          </cell>
        </row>
      </sheetData>
      <sheetData sheetId="56"/>
      <sheetData sheetId="57"/>
      <sheetData sheetId="58"/>
      <sheetData sheetId="59"/>
      <sheetData sheetId="60"/>
      <sheetData sheetId="61"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ettings"/>
      <sheetName val="DialogOrgSetup"/>
      <sheetName val="DialogAbout"/>
      <sheetName val="DialogBreakLinks"/>
      <sheetName val="PrintDialog"/>
      <sheetName val="Instructions Dialog"/>
      <sheetName val="Template"/>
      <sheetName val="EP Data Input"/>
      <sheetName val="PAP"/>
      <sheetName val="Milestones"/>
      <sheetName val="Energy"/>
      <sheetName val="Fossil Guideline"/>
      <sheetName val="EP Budget Guideline"/>
      <sheetName val="Static Data"/>
      <sheetName val="GenRev"/>
      <sheetName val="BP_Prod"/>
      <sheetName val="AncRev_GenCost_Budget"/>
      <sheetName val="BP_Rev"/>
    </sheetNames>
    <sheetDataSet>
      <sheetData sheetId="0" refreshError="1">
        <row r="12">
          <cell r="B12" t="str">
            <v>Lakeview GS</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Lam &amp; Nan Info - EM Controllers"/>
      <sheetName val="Allocation_budget_actual"/>
      <sheetName val="SAP_Coal_Penalty"/>
      <sheetName val="Sheet1"/>
      <sheetName val="Fuel_Biomass"/>
      <sheetName val="settings"/>
    </sheetNames>
    <sheetDataSet>
      <sheetData sheetId="0" refreshError="1"/>
      <sheetData sheetId="1" refreshError="1"/>
      <sheetData sheetId="2">
        <row r="2">
          <cell r="L2" t="str">
            <v>Period</v>
          </cell>
          <cell r="M2" t="str">
            <v>LTGS</v>
          </cell>
          <cell r="N2" t="str">
            <v>NTGS</v>
          </cell>
        </row>
        <row r="3">
          <cell r="L3">
            <v>1</v>
          </cell>
          <cell r="M3">
            <v>0</v>
          </cell>
          <cell r="N3">
            <v>0</v>
          </cell>
        </row>
        <row r="4">
          <cell r="L4">
            <v>2</v>
          </cell>
          <cell r="M4">
            <v>0</v>
          </cell>
          <cell r="N4">
            <v>817301.98</v>
          </cell>
        </row>
        <row r="5">
          <cell r="L5">
            <v>3</v>
          </cell>
          <cell r="M5">
            <v>0</v>
          </cell>
          <cell r="N5">
            <v>0</v>
          </cell>
        </row>
        <row r="6">
          <cell r="L6">
            <v>4</v>
          </cell>
          <cell r="M6">
            <v>317705.3</v>
          </cell>
          <cell r="N6">
            <v>170605.73</v>
          </cell>
        </row>
        <row r="7">
          <cell r="L7">
            <v>5</v>
          </cell>
          <cell r="M7">
            <v>0</v>
          </cell>
          <cell r="N7">
            <v>0</v>
          </cell>
        </row>
        <row r="8">
          <cell r="L8">
            <v>6</v>
          </cell>
          <cell r="M8">
            <v>0</v>
          </cell>
          <cell r="N8">
            <v>0</v>
          </cell>
        </row>
        <row r="9">
          <cell r="L9">
            <v>7</v>
          </cell>
          <cell r="M9">
            <v>0</v>
          </cell>
          <cell r="N9">
            <v>0</v>
          </cell>
        </row>
        <row r="10">
          <cell r="L10">
            <v>8</v>
          </cell>
          <cell r="M10">
            <v>0</v>
          </cell>
          <cell r="N10">
            <v>0</v>
          </cell>
        </row>
        <row r="11">
          <cell r="L11">
            <v>9</v>
          </cell>
          <cell r="M11">
            <v>0</v>
          </cell>
          <cell r="N11">
            <v>0</v>
          </cell>
        </row>
        <row r="12">
          <cell r="L12">
            <v>10</v>
          </cell>
          <cell r="M12">
            <v>0</v>
          </cell>
          <cell r="N12">
            <v>0</v>
          </cell>
        </row>
        <row r="13">
          <cell r="L13">
            <v>11</v>
          </cell>
          <cell r="M13">
            <v>0</v>
          </cell>
          <cell r="N13">
            <v>0</v>
          </cell>
        </row>
        <row r="14">
          <cell r="L14">
            <v>12</v>
          </cell>
          <cell r="M14">
            <v>0</v>
          </cell>
          <cell r="N14">
            <v>0</v>
          </cell>
        </row>
      </sheetData>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REC_Check"/>
      <sheetName val="REC"/>
      <sheetName val="ZN_PBC"/>
      <sheetName val="IMO_Prelim_Invoice"/>
      <sheetName val="IMO_Final_Invoice"/>
      <sheetName val="SAP_Coal_Penalty"/>
    </sheetNames>
    <sheetDataSet>
      <sheetData sheetId="0" refreshError="1"/>
      <sheetData sheetId="1" refreshError="1"/>
      <sheetData sheetId="2" refreshError="1"/>
      <sheetData sheetId="3" refreshError="1">
        <row r="3">
          <cell r="B3">
            <v>-24</v>
          </cell>
          <cell r="C3">
            <v>-15636876.841086589</v>
          </cell>
        </row>
        <row r="4">
          <cell r="B4">
            <v>-21</v>
          </cell>
          <cell r="C4">
            <v>-6021514.8689285712</v>
          </cell>
        </row>
        <row r="5">
          <cell r="B5">
            <v>-20</v>
          </cell>
          <cell r="C5">
            <v>1106357.1828571428</v>
          </cell>
        </row>
        <row r="6">
          <cell r="B6">
            <v>-14</v>
          </cell>
          <cell r="C6">
            <v>-1723661.4050307437</v>
          </cell>
        </row>
        <row r="7">
          <cell r="B7">
            <v>-13</v>
          </cell>
          <cell r="C7">
            <v>-17937010.782524139</v>
          </cell>
        </row>
        <row r="8">
          <cell r="B8">
            <v>-12</v>
          </cell>
          <cell r="C8">
            <v>4945233.7208574759</v>
          </cell>
        </row>
        <row r="9">
          <cell r="B9">
            <v>-11</v>
          </cell>
          <cell r="C9">
            <v>-3510559.9321481911</v>
          </cell>
        </row>
        <row r="10">
          <cell r="B10">
            <v>-10</v>
          </cell>
          <cell r="C10">
            <v>617264042.18287778</v>
          </cell>
        </row>
        <row r="11">
          <cell r="B11">
            <v>104</v>
          </cell>
          <cell r="C11">
            <v>364237.52250000002</v>
          </cell>
        </row>
        <row r="12">
          <cell r="B12">
            <v>105</v>
          </cell>
          <cell r="C12">
            <v>3300234.8318749997</v>
          </cell>
        </row>
        <row r="13">
          <cell r="B13">
            <v>106</v>
          </cell>
          <cell r="C13">
            <v>6600.2487499999979</v>
          </cell>
        </row>
        <row r="14">
          <cell r="B14">
            <v>107</v>
          </cell>
          <cell r="C14">
            <v>113132.03937500001</v>
          </cell>
        </row>
        <row r="15">
          <cell r="B15">
            <v>108</v>
          </cell>
          <cell r="C15">
            <v>15059.509375</v>
          </cell>
        </row>
        <row r="16">
          <cell r="B16">
            <v>113</v>
          </cell>
          <cell r="C16">
            <v>0</v>
          </cell>
        </row>
        <row r="17">
          <cell r="B17">
            <v>114</v>
          </cell>
          <cell r="C17">
            <v>0</v>
          </cell>
        </row>
        <row r="18">
          <cell r="B18">
            <v>118</v>
          </cell>
          <cell r="C18">
            <v>0</v>
          </cell>
        </row>
        <row r="19">
          <cell r="B19">
            <v>119</v>
          </cell>
          <cell r="C19">
            <v>371802.31</v>
          </cell>
        </row>
        <row r="20">
          <cell r="B20">
            <v>120</v>
          </cell>
          <cell r="C20">
            <v>-27955.17</v>
          </cell>
        </row>
        <row r="21">
          <cell r="B21">
            <v>133</v>
          </cell>
          <cell r="C21">
            <v>1008267.36</v>
          </cell>
        </row>
        <row r="22">
          <cell r="B22">
            <v>140</v>
          </cell>
          <cell r="C22">
            <v>0</v>
          </cell>
        </row>
        <row r="23">
          <cell r="B23">
            <v>146</v>
          </cell>
          <cell r="C23">
            <v>-217879.53082666462</v>
          </cell>
        </row>
        <row r="24">
          <cell r="B24">
            <v>150</v>
          </cell>
          <cell r="C24">
            <v>-574999.760625</v>
          </cell>
        </row>
        <row r="25">
          <cell r="B25">
            <v>155</v>
          </cell>
          <cell r="C25">
            <v>-250475.17562500003</v>
          </cell>
        </row>
        <row r="26">
          <cell r="B26">
            <v>163</v>
          </cell>
          <cell r="C26">
            <v>0</v>
          </cell>
        </row>
        <row r="27">
          <cell r="B27">
            <v>164</v>
          </cell>
          <cell r="C27">
            <v>0</v>
          </cell>
        </row>
        <row r="28">
          <cell r="B28">
            <v>167</v>
          </cell>
          <cell r="C28">
            <v>0</v>
          </cell>
        </row>
        <row r="29">
          <cell r="B29">
            <v>169</v>
          </cell>
          <cell r="C29">
            <v>-11261.087098377877</v>
          </cell>
        </row>
        <row r="30">
          <cell r="B30">
            <v>170</v>
          </cell>
          <cell r="C30">
            <v>846.70158240802834</v>
          </cell>
        </row>
      </sheetData>
      <sheetData sheetId="4" refreshError="1"/>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ax 98xx"/>
      <sheetName val="Tax FOS1 Major"/>
      <sheetName val="Tax FOS1 Minor"/>
    </sheetNames>
    <sheetDataSet>
      <sheetData sheetId="0">
        <row r="1540">
          <cell r="A1540" t="str">
            <v>9822</v>
          </cell>
        </row>
      </sheetData>
      <sheetData sheetId="1">
        <row r="1">
          <cell r="A1" t="str">
            <v>CoCode</v>
          </cell>
        </row>
        <row r="2">
          <cell r="A2" t="str">
            <v>FOS1</v>
          </cell>
          <cell r="M2">
            <v>1</v>
          </cell>
        </row>
        <row r="3">
          <cell r="A3" t="str">
            <v>FOS1</v>
          </cell>
          <cell r="M3">
            <v>0</v>
          </cell>
        </row>
        <row r="4">
          <cell r="A4" t="str">
            <v>FOS1</v>
          </cell>
          <cell r="M4">
            <v>0</v>
          </cell>
        </row>
        <row r="5">
          <cell r="A5" t="str">
            <v>FOS1</v>
          </cell>
          <cell r="M5">
            <v>0</v>
          </cell>
        </row>
        <row r="6">
          <cell r="A6" t="str">
            <v>FOS1</v>
          </cell>
          <cell r="M6">
            <v>0</v>
          </cell>
        </row>
        <row r="7">
          <cell r="A7" t="str">
            <v>FOS1</v>
          </cell>
          <cell r="M7">
            <v>564170.67000000004</v>
          </cell>
        </row>
        <row r="8">
          <cell r="A8" t="str">
            <v>FOS1</v>
          </cell>
          <cell r="M8">
            <v>617943.03</v>
          </cell>
        </row>
        <row r="9">
          <cell r="A9" t="str">
            <v>FOS1</v>
          </cell>
          <cell r="M9">
            <v>0</v>
          </cell>
        </row>
        <row r="10">
          <cell r="A10" t="str">
            <v>FOS1</v>
          </cell>
          <cell r="M10">
            <v>0</v>
          </cell>
        </row>
        <row r="11">
          <cell r="A11" t="str">
            <v>FOS1</v>
          </cell>
          <cell r="M11">
            <v>42604.79</v>
          </cell>
        </row>
        <row r="12">
          <cell r="A12" t="str">
            <v>FOS1</v>
          </cell>
          <cell r="M12">
            <v>0</v>
          </cell>
        </row>
        <row r="13">
          <cell r="A13" t="str">
            <v>FOS1</v>
          </cell>
          <cell r="M13">
            <v>0</v>
          </cell>
        </row>
        <row r="14">
          <cell r="A14" t="str">
            <v>FOS1</v>
          </cell>
          <cell r="M14">
            <v>1342300.41</v>
          </cell>
        </row>
        <row r="15">
          <cell r="A15" t="str">
            <v>FOS1</v>
          </cell>
          <cell r="M15">
            <v>0</v>
          </cell>
        </row>
        <row r="16">
          <cell r="A16" t="str">
            <v>FOS1</v>
          </cell>
          <cell r="M16">
            <v>0</v>
          </cell>
        </row>
        <row r="17">
          <cell r="A17" t="str">
            <v>FOS1</v>
          </cell>
          <cell r="M17">
            <v>21770833.75</v>
          </cell>
        </row>
        <row r="18">
          <cell r="A18" t="str">
            <v>FOS1</v>
          </cell>
          <cell r="M18">
            <v>4731551.29</v>
          </cell>
        </row>
        <row r="19">
          <cell r="A19" t="str">
            <v>FOS1</v>
          </cell>
          <cell r="M19">
            <v>1140535.78</v>
          </cell>
        </row>
        <row r="20">
          <cell r="A20" t="str">
            <v>FOS1</v>
          </cell>
          <cell r="M20">
            <v>3732521.46</v>
          </cell>
        </row>
        <row r="21">
          <cell r="A21" t="str">
            <v>FOS1</v>
          </cell>
          <cell r="M21">
            <v>17728.29</v>
          </cell>
        </row>
        <row r="22">
          <cell r="A22" t="str">
            <v>FOS1</v>
          </cell>
          <cell r="M22">
            <v>2790511.04</v>
          </cell>
        </row>
        <row r="23">
          <cell r="A23" t="str">
            <v>FOS1</v>
          </cell>
          <cell r="M23">
            <v>0</v>
          </cell>
        </row>
        <row r="24">
          <cell r="A24" t="str">
            <v>FOS1</v>
          </cell>
          <cell r="M24">
            <v>0</v>
          </cell>
        </row>
        <row r="25">
          <cell r="A25" t="str">
            <v>FOS1</v>
          </cell>
          <cell r="M25">
            <v>0</v>
          </cell>
        </row>
        <row r="26">
          <cell r="A26" t="str">
            <v>FOS1</v>
          </cell>
          <cell r="M26">
            <v>0</v>
          </cell>
        </row>
        <row r="27">
          <cell r="A27" t="str">
            <v>FOS1</v>
          </cell>
          <cell r="M27">
            <v>0</v>
          </cell>
        </row>
        <row r="28">
          <cell r="A28" t="str">
            <v>FOS1</v>
          </cell>
          <cell r="M28">
            <v>0</v>
          </cell>
        </row>
        <row r="29">
          <cell r="A29" t="str">
            <v>FOS1</v>
          </cell>
          <cell r="M29">
            <v>0</v>
          </cell>
        </row>
        <row r="30">
          <cell r="A30" t="str">
            <v>FOS1</v>
          </cell>
          <cell r="M30">
            <v>0</v>
          </cell>
        </row>
        <row r="31">
          <cell r="A31" t="str">
            <v>FOS1</v>
          </cell>
          <cell r="M31">
            <v>622698.35</v>
          </cell>
        </row>
        <row r="32">
          <cell r="A32" t="str">
            <v>FOS1</v>
          </cell>
          <cell r="M32">
            <v>0</v>
          </cell>
        </row>
        <row r="33">
          <cell r="A33" t="str">
            <v>FOS1</v>
          </cell>
          <cell r="M33">
            <v>0</v>
          </cell>
        </row>
        <row r="34">
          <cell r="A34" t="str">
            <v>FOS1</v>
          </cell>
          <cell r="M34">
            <v>9652.32</v>
          </cell>
        </row>
        <row r="35">
          <cell r="A35" t="str">
            <v>FOS1</v>
          </cell>
          <cell r="M35">
            <v>4465205.3499999996</v>
          </cell>
        </row>
        <row r="36">
          <cell r="A36" t="str">
            <v>FOS1</v>
          </cell>
          <cell r="M36">
            <v>0</v>
          </cell>
        </row>
        <row r="37">
          <cell r="A37" t="str">
            <v>FOS1</v>
          </cell>
          <cell r="M37">
            <v>0</v>
          </cell>
        </row>
        <row r="38">
          <cell r="A38" t="str">
            <v>FOS1</v>
          </cell>
          <cell r="M38">
            <v>0</v>
          </cell>
        </row>
        <row r="39">
          <cell r="A39" t="str">
            <v>FOS1</v>
          </cell>
          <cell r="M39">
            <v>0</v>
          </cell>
        </row>
        <row r="40">
          <cell r="A40" t="str">
            <v>FOS1</v>
          </cell>
          <cell r="M40">
            <v>7434.78</v>
          </cell>
        </row>
        <row r="41">
          <cell r="A41" t="str">
            <v>FOS1</v>
          </cell>
          <cell r="M41">
            <v>3097.73</v>
          </cell>
        </row>
        <row r="42">
          <cell r="A42" t="str">
            <v>FOS1</v>
          </cell>
          <cell r="M42">
            <v>892.66</v>
          </cell>
        </row>
        <row r="43">
          <cell r="A43" t="str">
            <v>FOS1</v>
          </cell>
          <cell r="M43">
            <v>7043.32</v>
          </cell>
        </row>
        <row r="44">
          <cell r="A44" t="str">
            <v>FOS1</v>
          </cell>
          <cell r="M44">
            <v>0</v>
          </cell>
        </row>
        <row r="45">
          <cell r="A45" t="str">
            <v>FOS1</v>
          </cell>
          <cell r="M45">
            <v>27387.22</v>
          </cell>
        </row>
        <row r="46">
          <cell r="A46" t="str">
            <v>FOS1</v>
          </cell>
          <cell r="M46">
            <v>0</v>
          </cell>
        </row>
        <row r="47">
          <cell r="A47" t="str">
            <v>FOS1</v>
          </cell>
          <cell r="M47">
            <v>0</v>
          </cell>
        </row>
        <row r="48">
          <cell r="A48" t="str">
            <v>FOS1</v>
          </cell>
          <cell r="M48">
            <v>0</v>
          </cell>
        </row>
        <row r="49">
          <cell r="A49" t="str">
            <v>FOS1</v>
          </cell>
          <cell r="M49">
            <v>0</v>
          </cell>
        </row>
        <row r="50">
          <cell r="A50" t="str">
            <v>FOS1</v>
          </cell>
          <cell r="M50">
            <v>0</v>
          </cell>
        </row>
        <row r="51">
          <cell r="A51" t="str">
            <v>FOS1</v>
          </cell>
          <cell r="M51">
            <v>0</v>
          </cell>
        </row>
        <row r="52">
          <cell r="A52" t="str">
            <v>FOS1</v>
          </cell>
          <cell r="M52">
            <v>0</v>
          </cell>
        </row>
        <row r="53">
          <cell r="A53" t="str">
            <v>FOS1</v>
          </cell>
          <cell r="M53">
            <v>0</v>
          </cell>
        </row>
        <row r="54">
          <cell r="A54" t="str">
            <v>FOS1</v>
          </cell>
          <cell r="M54">
            <v>0</v>
          </cell>
        </row>
        <row r="55">
          <cell r="A55" t="str">
            <v>FOS1</v>
          </cell>
          <cell r="M55">
            <v>0</v>
          </cell>
        </row>
        <row r="56">
          <cell r="A56" t="str">
            <v>FOS1</v>
          </cell>
          <cell r="M56">
            <v>0</v>
          </cell>
        </row>
        <row r="57">
          <cell r="A57" t="str">
            <v>FOS1</v>
          </cell>
          <cell r="M57">
            <v>0</v>
          </cell>
        </row>
        <row r="58">
          <cell r="A58" t="str">
            <v>FOS1</v>
          </cell>
          <cell r="M58">
            <v>0</v>
          </cell>
        </row>
        <row r="59">
          <cell r="A59" t="str">
            <v>FOS1</v>
          </cell>
          <cell r="M59">
            <v>0</v>
          </cell>
        </row>
        <row r="60">
          <cell r="A60" t="str">
            <v>FOS1</v>
          </cell>
          <cell r="M60">
            <v>0</v>
          </cell>
        </row>
        <row r="61">
          <cell r="A61" t="str">
            <v>FOS1</v>
          </cell>
          <cell r="M61">
            <v>0</v>
          </cell>
        </row>
        <row r="62">
          <cell r="A62" t="str">
            <v>FOS1</v>
          </cell>
          <cell r="M62">
            <v>0</v>
          </cell>
        </row>
        <row r="63">
          <cell r="A63" t="str">
            <v>FOS1</v>
          </cell>
          <cell r="M63">
            <v>11564489.58</v>
          </cell>
        </row>
        <row r="64">
          <cell r="A64" t="str">
            <v>FOS1</v>
          </cell>
          <cell r="M64">
            <v>0</v>
          </cell>
        </row>
        <row r="65">
          <cell r="A65" t="str">
            <v>FOS1</v>
          </cell>
          <cell r="M65">
            <v>10280.86</v>
          </cell>
        </row>
        <row r="66">
          <cell r="A66" t="str">
            <v>FOS1</v>
          </cell>
          <cell r="M66">
            <v>60851.22</v>
          </cell>
        </row>
        <row r="67">
          <cell r="A67" t="str">
            <v>FOS1</v>
          </cell>
          <cell r="M67">
            <v>290493.84000000003</v>
          </cell>
        </row>
        <row r="68">
          <cell r="A68" t="str">
            <v>FOS1</v>
          </cell>
          <cell r="M68">
            <v>0</v>
          </cell>
        </row>
        <row r="69">
          <cell r="A69" t="str">
            <v>FOS1</v>
          </cell>
          <cell r="M69">
            <v>6701.95</v>
          </cell>
        </row>
        <row r="70">
          <cell r="A70" t="str">
            <v>FOS1</v>
          </cell>
          <cell r="M70">
            <v>2029608.03</v>
          </cell>
        </row>
        <row r="71">
          <cell r="A71" t="str">
            <v>FOS1</v>
          </cell>
          <cell r="M71">
            <v>2247952.13</v>
          </cell>
        </row>
        <row r="72">
          <cell r="A72" t="str">
            <v>FOS1</v>
          </cell>
          <cell r="M72">
            <v>2324972.2999999998</v>
          </cell>
        </row>
        <row r="73">
          <cell r="A73" t="str">
            <v>FOS1</v>
          </cell>
          <cell r="M73">
            <v>0</v>
          </cell>
        </row>
        <row r="74">
          <cell r="A74" t="str">
            <v>FOS1</v>
          </cell>
          <cell r="M74">
            <v>1328525.19</v>
          </cell>
        </row>
        <row r="75">
          <cell r="A75" t="str">
            <v>FOS1</v>
          </cell>
          <cell r="M75">
            <v>1311359.8700000001</v>
          </cell>
        </row>
        <row r="76">
          <cell r="A76" t="str">
            <v>FOS1</v>
          </cell>
          <cell r="M76">
            <v>740093.28</v>
          </cell>
        </row>
        <row r="77">
          <cell r="A77" t="str">
            <v>FOS1</v>
          </cell>
          <cell r="M77">
            <v>756000</v>
          </cell>
        </row>
        <row r="78">
          <cell r="A78" t="str">
            <v>FOS1</v>
          </cell>
          <cell r="M78">
            <v>172.78</v>
          </cell>
        </row>
        <row r="79">
          <cell r="A79" t="str">
            <v>FOS1</v>
          </cell>
          <cell r="M79">
            <v>30112163.300000001</v>
          </cell>
        </row>
        <row r="80">
          <cell r="A80" t="str">
            <v>FOS1</v>
          </cell>
          <cell r="M80">
            <v>180515.75</v>
          </cell>
        </row>
        <row r="81">
          <cell r="A81" t="str">
            <v>FOS1</v>
          </cell>
          <cell r="M81">
            <v>2651622.98</v>
          </cell>
        </row>
        <row r="82">
          <cell r="A82" t="str">
            <v>FOS1</v>
          </cell>
          <cell r="M82">
            <v>2664292.7599999998</v>
          </cell>
        </row>
        <row r="83">
          <cell r="A83" t="str">
            <v>FOS1</v>
          </cell>
          <cell r="M83">
            <v>2483906.7599999998</v>
          </cell>
        </row>
        <row r="84">
          <cell r="A84" t="str">
            <v>FOS1</v>
          </cell>
          <cell r="M84">
            <v>290952951.07999998</v>
          </cell>
        </row>
        <row r="85">
          <cell r="A85" t="str">
            <v>FOS1</v>
          </cell>
          <cell r="M85">
            <v>0</v>
          </cell>
        </row>
        <row r="86">
          <cell r="A86" t="str">
            <v>FOS1</v>
          </cell>
          <cell r="M86">
            <v>0</v>
          </cell>
        </row>
        <row r="87">
          <cell r="A87" t="str">
            <v>FOS1</v>
          </cell>
          <cell r="M87">
            <v>0</v>
          </cell>
        </row>
        <row r="88">
          <cell r="A88" t="str">
            <v>FOS1</v>
          </cell>
          <cell r="M88">
            <v>42604.79</v>
          </cell>
        </row>
        <row r="89">
          <cell r="A89" t="str">
            <v>FOS1</v>
          </cell>
          <cell r="M89">
            <v>3863814.92</v>
          </cell>
        </row>
        <row r="90">
          <cell r="A90" t="str">
            <v>FOS1</v>
          </cell>
          <cell r="M90">
            <v>1365266.01</v>
          </cell>
        </row>
        <row r="91">
          <cell r="A91" t="str">
            <v>FOS1</v>
          </cell>
          <cell r="M91">
            <v>12680.35</v>
          </cell>
        </row>
        <row r="92">
          <cell r="A92" t="str">
            <v>FOS1</v>
          </cell>
          <cell r="M92">
            <v>10295.129999999999</v>
          </cell>
        </row>
        <row r="93">
          <cell r="A93" t="str">
            <v>FOS1</v>
          </cell>
          <cell r="M93">
            <v>4929910.53</v>
          </cell>
        </row>
        <row r="94">
          <cell r="A94" t="str">
            <v>FOS1</v>
          </cell>
          <cell r="M94">
            <v>106352.52</v>
          </cell>
        </row>
        <row r="95">
          <cell r="A95" t="str">
            <v>FOS1</v>
          </cell>
          <cell r="M95">
            <v>401640399.98000002</v>
          </cell>
        </row>
        <row r="96">
          <cell r="A96" t="str">
            <v>FOS1</v>
          </cell>
          <cell r="M96">
            <v>5259086.38</v>
          </cell>
        </row>
        <row r="97">
          <cell r="A97" t="str">
            <v>FOS1</v>
          </cell>
          <cell r="M97">
            <v>3675023.22</v>
          </cell>
        </row>
        <row r="98">
          <cell r="A98" t="str">
            <v>FOS1</v>
          </cell>
          <cell r="M98">
            <v>5505143.9000000004</v>
          </cell>
        </row>
        <row r="99">
          <cell r="A99" t="str">
            <v>FOS1</v>
          </cell>
          <cell r="M99">
            <v>367053.4</v>
          </cell>
        </row>
        <row r="100">
          <cell r="A100" t="str">
            <v>FOS1</v>
          </cell>
          <cell r="M100">
            <v>8311766.0800000001</v>
          </cell>
        </row>
        <row r="101">
          <cell r="A101" t="str">
            <v>FOS1</v>
          </cell>
          <cell r="M101">
            <v>2178422.33</v>
          </cell>
        </row>
        <row r="102">
          <cell r="A102" t="str">
            <v>FOS1</v>
          </cell>
          <cell r="M102">
            <v>0</v>
          </cell>
        </row>
        <row r="103">
          <cell r="A103" t="str">
            <v>FOS1</v>
          </cell>
          <cell r="M103">
            <v>2899565.85</v>
          </cell>
        </row>
        <row r="104">
          <cell r="A104" t="str">
            <v>FOS1</v>
          </cell>
          <cell r="M104">
            <v>7943533.7199999997</v>
          </cell>
        </row>
        <row r="105">
          <cell r="A105" t="str">
            <v>FOS1</v>
          </cell>
          <cell r="M105">
            <v>1275859.1599999999</v>
          </cell>
        </row>
        <row r="106">
          <cell r="A106" t="str">
            <v>FOS1</v>
          </cell>
          <cell r="M106">
            <v>1461626.8</v>
          </cell>
        </row>
        <row r="107">
          <cell r="A107" t="str">
            <v>FOS1</v>
          </cell>
          <cell r="M107">
            <v>2185468.41</v>
          </cell>
        </row>
        <row r="108">
          <cell r="A108" t="str">
            <v>FOS1</v>
          </cell>
          <cell r="M108">
            <v>1</v>
          </cell>
        </row>
        <row r="109">
          <cell r="A109" t="str">
            <v>FOS1</v>
          </cell>
          <cell r="M109">
            <v>0</v>
          </cell>
        </row>
        <row r="110">
          <cell r="A110" t="str">
            <v>FOS1</v>
          </cell>
          <cell r="M110">
            <v>999988.95</v>
          </cell>
        </row>
        <row r="111">
          <cell r="A111" t="str">
            <v>FOS1</v>
          </cell>
          <cell r="M111">
            <v>0</v>
          </cell>
        </row>
        <row r="112">
          <cell r="A112" t="str">
            <v>FOS1</v>
          </cell>
          <cell r="M112">
            <v>15580297.83</v>
          </cell>
        </row>
        <row r="113">
          <cell r="A113" t="str">
            <v>FOS1</v>
          </cell>
          <cell r="M113">
            <v>20520545.350000001</v>
          </cell>
        </row>
        <row r="114">
          <cell r="A114" t="str">
            <v>FOS1</v>
          </cell>
          <cell r="M114">
            <v>0</v>
          </cell>
        </row>
        <row r="115">
          <cell r="A115" t="str">
            <v>FOS1</v>
          </cell>
          <cell r="M115">
            <v>814.48</v>
          </cell>
        </row>
      </sheetData>
      <sheetData sheetId="2"/>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ettings"/>
      <sheetName val="DialogOrgSetup"/>
      <sheetName val="DialogAbout"/>
      <sheetName val="DialogBreakLinks"/>
      <sheetName val="PrintDialog"/>
      <sheetName val="Instructions Dialog"/>
      <sheetName val="Yr Calc (2)"/>
      <sheetName val="Fossil Guideline"/>
      <sheetName val="Fossil Org"/>
      <sheetName val="Fossil Tot"/>
      <sheetName val="Project Listing"/>
      <sheetName val="Pivot Tables"/>
      <sheetName val="OMA Reclassified"/>
      <sheetName val="Mth Calc"/>
      <sheetName val="Yr Calc"/>
      <sheetName val="VP"/>
      <sheetName val="PID"/>
      <sheetName val="MOP"/>
      <sheetName val="NTK"/>
      <sheetName val="LBT"/>
      <sheetName val="LKV"/>
      <sheetName val="LX"/>
      <sheetName val="NW"/>
      <sheetName val="tb"/>
      <sheetName val="atk"/>
      <sheetName val="worksheet"/>
      <sheetName val="EP Data Input"/>
      <sheetName val="IMO_Prelim_Invoi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ow r="1">
          <cell r="M1" t="str">
            <v xml:space="preserve">          Pre 2000 </v>
          </cell>
          <cell r="O1" t="str">
            <v xml:space="preserve">          2000 Budget Annual Expenditures</v>
          </cell>
          <cell r="S1" t="str">
            <v>Bus Plan</v>
          </cell>
          <cell r="T1" t="str">
            <v>Total</v>
          </cell>
          <cell r="AA1" t="str">
            <v>2000 Cumulative Expenditures</v>
          </cell>
          <cell r="AF1">
            <v>0.30000000000291038</v>
          </cell>
        </row>
        <row r="2">
          <cell r="M2" t="str">
            <v xml:space="preserve"> </v>
          </cell>
          <cell r="N2">
            <v>101642</v>
          </cell>
          <cell r="O2">
            <v>110300</v>
          </cell>
          <cell r="P2">
            <v>76009</v>
          </cell>
          <cell r="Q2">
            <v>67635</v>
          </cell>
          <cell r="R2">
            <v>45246</v>
          </cell>
          <cell r="S2" t="str">
            <v>Period</v>
          </cell>
          <cell r="T2" t="str">
            <v>Period</v>
          </cell>
          <cell r="U2">
            <v>3743</v>
          </cell>
          <cell r="V2">
            <v>12148</v>
          </cell>
          <cell r="W2">
            <v>25416</v>
          </cell>
          <cell r="X2">
            <v>38348</v>
          </cell>
          <cell r="Y2">
            <v>50927</v>
          </cell>
          <cell r="Z2">
            <v>68607</v>
          </cell>
          <cell r="AA2">
            <v>75578</v>
          </cell>
          <cell r="AB2">
            <v>82064</v>
          </cell>
          <cell r="AC2">
            <v>88896.5</v>
          </cell>
          <cell r="AD2">
            <v>95389</v>
          </cell>
          <cell r="AE2">
            <v>102408.5</v>
          </cell>
          <cell r="AF2">
            <v>110300.3</v>
          </cell>
        </row>
        <row r="3">
          <cell r="A3" t="str">
            <v>Asset Grouping</v>
          </cell>
          <cell r="B3" t="str">
            <v>Plant Group / Division</v>
          </cell>
          <cell r="C3" t="str">
            <v>Facility</v>
          </cell>
          <cell r="D3" t="str">
            <v>Program/Project Description</v>
          </cell>
          <cell r="E3" t="str">
            <v>Accounting Classification</v>
          </cell>
          <cell r="F3" t="str">
            <v>Project Number (PCA)</v>
          </cell>
          <cell r="G3" t="str">
            <v>Priority</v>
          </cell>
          <cell r="H3" t="str">
            <v>Type</v>
          </cell>
          <cell r="I3" t="str">
            <v>Status</v>
          </cell>
          <cell r="J3" t="str">
            <v>Release Date</v>
          </cell>
          <cell r="K3" t="str">
            <v>IS Date</v>
          </cell>
          <cell r="L3" t="str">
            <v>CCA Code</v>
          </cell>
          <cell r="M3" t="str">
            <v>98 LTD</v>
          </cell>
          <cell r="N3" t="str">
            <v>99 Proj</v>
          </cell>
          <cell r="O3" t="str">
            <v>2000</v>
          </cell>
          <cell r="P3" t="str">
            <v>2001</v>
          </cell>
          <cell r="Q3" t="str">
            <v>2002</v>
          </cell>
          <cell r="R3" t="str">
            <v>Future</v>
          </cell>
          <cell r="S3" t="str">
            <v>2000-2</v>
          </cell>
          <cell r="T3" t="str">
            <v>TOTAL</v>
          </cell>
          <cell r="U3" t="str">
            <v>Jan</v>
          </cell>
          <cell r="V3" t="str">
            <v>Feb</v>
          </cell>
          <cell r="W3" t="str">
            <v>Mar</v>
          </cell>
          <cell r="X3" t="str">
            <v>Apr</v>
          </cell>
          <cell r="Y3" t="str">
            <v>May</v>
          </cell>
          <cell r="Z3" t="str">
            <v>Jun</v>
          </cell>
          <cell r="AA3" t="str">
            <v>Jul</v>
          </cell>
          <cell r="AB3" t="str">
            <v>Aug</v>
          </cell>
          <cell r="AC3" t="str">
            <v>Sep</v>
          </cell>
          <cell r="AD3" t="str">
            <v>Oct</v>
          </cell>
          <cell r="AE3" t="str">
            <v>Nov</v>
          </cell>
          <cell r="AF3" t="str">
            <v>Dec</v>
          </cell>
          <cell r="AG3" t="str">
            <v>Main Category</v>
          </cell>
          <cell r="AH3" t="str">
            <v>Sub Category</v>
          </cell>
          <cell r="AI3" t="str">
            <v>Notes or Comments</v>
          </cell>
          <cell r="AJ3" t="str">
            <v>Release Year</v>
          </cell>
          <cell r="AK3" t="str">
            <v>Release Month</v>
          </cell>
        </row>
        <row r="4">
          <cell r="C4" t="str">
            <v>Lambton</v>
          </cell>
          <cell r="D4" t="str">
            <v>Turbine Vibration Monitoring</v>
          </cell>
        </row>
        <row r="5">
          <cell r="C5" t="str">
            <v>Lambton</v>
          </cell>
          <cell r="D5" t="str">
            <v>G1&amp;2 LP Heater Replacement</v>
          </cell>
        </row>
        <row r="6">
          <cell r="C6" t="str">
            <v>Thunder Bay</v>
          </cell>
          <cell r="D6" t="str">
            <v>Adjustments</v>
          </cell>
        </row>
        <row r="7">
          <cell r="C7" t="str">
            <v>Lakeview</v>
          </cell>
          <cell r="D7" t="str">
            <v>Adjustments</v>
          </cell>
        </row>
        <row r="8">
          <cell r="C8" t="str">
            <v xml:space="preserve">Lennox </v>
          </cell>
          <cell r="D8" t="str">
            <v>Adjustments</v>
          </cell>
        </row>
        <row r="9">
          <cell r="C9" t="str">
            <v>Lambton</v>
          </cell>
          <cell r="D9" t="str">
            <v>Adjustments</v>
          </cell>
        </row>
        <row r="10">
          <cell r="C10" t="str">
            <v>VP</v>
          </cell>
          <cell r="D10" t="str">
            <v>Adjustments</v>
          </cell>
        </row>
        <row r="11">
          <cell r="C11" t="str">
            <v>Nanticoke</v>
          </cell>
          <cell r="D11" t="str">
            <v>Adjustments</v>
          </cell>
        </row>
        <row r="12">
          <cell r="C12" t="str">
            <v>PID</v>
          </cell>
          <cell r="D12" t="str">
            <v>Fire Protection - Non Specific</v>
          </cell>
        </row>
        <row r="13">
          <cell r="C13" t="str">
            <v>Lakeview</v>
          </cell>
          <cell r="D13" t="str">
            <v>Combustion Controls</v>
          </cell>
        </row>
        <row r="14">
          <cell r="C14" t="str">
            <v>PID</v>
          </cell>
          <cell r="D14" t="str">
            <v>Fleet Reliability</v>
          </cell>
        </row>
        <row r="15">
          <cell r="C15" t="str">
            <v>Atikokan</v>
          </cell>
          <cell r="D15" t="str">
            <v>Superheater</v>
          </cell>
        </row>
        <row r="16">
          <cell r="C16" t="str">
            <v>Atikokan</v>
          </cell>
          <cell r="D16" t="str">
            <v>Reheater</v>
          </cell>
        </row>
        <row r="17">
          <cell r="C17" t="str">
            <v>Atikokan</v>
          </cell>
          <cell r="D17" t="str">
            <v>HP Heaters</v>
          </cell>
        </row>
        <row r="18">
          <cell r="C18" t="str">
            <v>Thunder Bay</v>
          </cell>
          <cell r="D18" t="str">
            <v>HP Turbine U3 Impulse Wheel</v>
          </cell>
        </row>
        <row r="19">
          <cell r="C19" t="str">
            <v>Thunder Bay</v>
          </cell>
          <cell r="D19" t="str">
            <v>HP Feedwater Heater U3 - 6</v>
          </cell>
        </row>
        <row r="20">
          <cell r="C20" t="str">
            <v>Atikokan</v>
          </cell>
          <cell r="D20" t="str">
            <v>Elevators</v>
          </cell>
        </row>
        <row r="21">
          <cell r="C21" t="str">
            <v>Thunder Bay</v>
          </cell>
          <cell r="D21" t="str">
            <v>Flame Scanners</v>
          </cell>
        </row>
        <row r="22">
          <cell r="C22" t="str">
            <v>Thunder Bay</v>
          </cell>
          <cell r="D22" t="str">
            <v>Replace Tap Changer &amp; Re Gasket 30RSS1</v>
          </cell>
        </row>
        <row r="23">
          <cell r="C23" t="str">
            <v xml:space="preserve">Lennox </v>
          </cell>
          <cell r="D23" t="str">
            <v>Reverse Osmosis Pretreatment</v>
          </cell>
        </row>
        <row r="24">
          <cell r="C24" t="str">
            <v xml:space="preserve">Lennox </v>
          </cell>
          <cell r="D24" t="str">
            <v>Fire System Upgrades</v>
          </cell>
        </row>
        <row r="25">
          <cell r="C25" t="str">
            <v xml:space="preserve">Lennox </v>
          </cell>
          <cell r="D25" t="str">
            <v>Unload Shed Modification</v>
          </cell>
        </row>
        <row r="26">
          <cell r="C26" t="str">
            <v xml:space="preserve">Lennox </v>
          </cell>
          <cell r="D26" t="str">
            <v>Artificial Intelligence</v>
          </cell>
        </row>
        <row r="27">
          <cell r="C27" t="str">
            <v>Nanticoke</v>
          </cell>
          <cell r="D27" t="str">
            <v>Neut. Sump Liner</v>
          </cell>
        </row>
        <row r="28">
          <cell r="C28" t="str">
            <v>Lakeview</v>
          </cell>
          <cell r="D28" t="str">
            <v>Low NOx Burners Units 1&amp;2</v>
          </cell>
        </row>
        <row r="29">
          <cell r="C29" t="str">
            <v xml:space="preserve">Lennox </v>
          </cell>
          <cell r="D29" t="str">
            <v>SBFP Oil Pump Replacement</v>
          </cell>
        </row>
        <row r="30">
          <cell r="C30" t="str">
            <v xml:space="preserve">Lennox </v>
          </cell>
          <cell r="D30" t="str">
            <v>Elevator Upgrades</v>
          </cell>
        </row>
        <row r="31">
          <cell r="C31" t="str">
            <v>Nanticoke</v>
          </cell>
          <cell r="D31" t="str">
            <v xml:space="preserve">Replace PF Piping Elbows </v>
          </cell>
        </row>
        <row r="32">
          <cell r="C32" t="str">
            <v>Thunder Bay</v>
          </cell>
          <cell r="D32" t="str">
            <v>Generator End Ring Upgrade</v>
          </cell>
        </row>
        <row r="33">
          <cell r="C33" t="str">
            <v>Thunder Bay</v>
          </cell>
          <cell r="D33" t="str">
            <v>HP Feedwater Heater U2 - 6</v>
          </cell>
        </row>
        <row r="34">
          <cell r="C34" t="str">
            <v>Thunder Bay</v>
          </cell>
          <cell r="D34" t="str">
            <v>Bailey Positioner Replacement</v>
          </cell>
        </row>
        <row r="35">
          <cell r="C35" t="str">
            <v>Thunder Bay</v>
          </cell>
          <cell r="D35" t="str">
            <v>Coal Handling Control Panel Upgrade</v>
          </cell>
        </row>
        <row r="36">
          <cell r="C36" t="str">
            <v>Atikokan</v>
          </cell>
          <cell r="D36" t="str">
            <v>AWTS - Water recycling system</v>
          </cell>
        </row>
        <row r="37">
          <cell r="C37" t="str">
            <v>Thunder Bay</v>
          </cell>
          <cell r="D37" t="str">
            <v>Power Distribution - Upgrade Sootblower  MCC</v>
          </cell>
        </row>
        <row r="38">
          <cell r="C38" t="str">
            <v>Thunder Bay</v>
          </cell>
          <cell r="D38" t="str">
            <v>Opacity Monitors</v>
          </cell>
        </row>
        <row r="39">
          <cell r="C39" t="str">
            <v>Atikokan</v>
          </cell>
          <cell r="D39" t="str">
            <v>4KV power distribution - breaker rehab</v>
          </cell>
        </row>
        <row r="40">
          <cell r="C40" t="str">
            <v>Thunder Bay</v>
          </cell>
          <cell r="D40" t="str">
            <v>CBD Piping</v>
          </cell>
        </row>
        <row r="41">
          <cell r="C41" t="str">
            <v>Thunder Bay</v>
          </cell>
          <cell r="D41" t="str">
            <v>Sootblower-Furnace Monitoring</v>
          </cell>
        </row>
        <row r="42">
          <cell r="C42" t="str">
            <v xml:space="preserve">Lennox </v>
          </cell>
          <cell r="D42" t="str">
            <v>MISA - Chlorine Induced Toxicity</v>
          </cell>
        </row>
        <row r="43">
          <cell r="C43" t="str">
            <v>Lambton</v>
          </cell>
          <cell r="D43" t="str">
            <v>Electronic Level Gauges (Drum and Heaters)</v>
          </cell>
        </row>
        <row r="44">
          <cell r="C44" t="str">
            <v>Lambton</v>
          </cell>
          <cell r="D44" t="str">
            <v>Pulverizer Blast Gate Access Platforms</v>
          </cell>
        </row>
        <row r="45">
          <cell r="C45" t="str">
            <v>Nanticoke</v>
          </cell>
          <cell r="D45" t="str">
            <v>Artificial Intelligence _U1 Trial</v>
          </cell>
        </row>
        <row r="46">
          <cell r="C46" t="str">
            <v xml:space="preserve">Lennox </v>
          </cell>
          <cell r="D46" t="str">
            <v>Tank Inspection Program</v>
          </cell>
        </row>
        <row r="47">
          <cell r="C47" t="str">
            <v>Nanticoke</v>
          </cell>
          <cell r="D47" t="str">
            <v>Refurbish Unts 5-8 Water Treatment Plant</v>
          </cell>
        </row>
        <row r="48">
          <cell r="C48" t="str">
            <v>Thunder Bay</v>
          </cell>
          <cell r="D48" t="str">
            <v>L&amp;N Control Upgrade</v>
          </cell>
        </row>
        <row r="49">
          <cell r="C49" t="str">
            <v>Nanticoke</v>
          </cell>
          <cell r="D49" t="str">
            <v>MISA - Chlorine Induced Toxicity</v>
          </cell>
        </row>
        <row r="50">
          <cell r="C50" t="str">
            <v>Lambton</v>
          </cell>
          <cell r="D50" t="str">
            <v>Fire Protection Upgrades</v>
          </cell>
        </row>
        <row r="51">
          <cell r="C51" t="str">
            <v>Lambton</v>
          </cell>
          <cell r="D51" t="str">
            <v>G1&amp;2 Boiler Rear Pass Tube Replacement</v>
          </cell>
        </row>
        <row r="52">
          <cell r="C52" t="str">
            <v>Lambton</v>
          </cell>
          <cell r="D52" t="str">
            <v>Upper Bunker Replacement</v>
          </cell>
        </row>
        <row r="53">
          <cell r="C53" t="str">
            <v>Nanticoke</v>
          </cell>
          <cell r="D53" t="str">
            <v>PCB Provision</v>
          </cell>
        </row>
        <row r="54">
          <cell r="C54" t="str">
            <v>Thunder Bay</v>
          </cell>
          <cell r="D54" t="str">
            <v>Ash Storage Cell</v>
          </cell>
        </row>
        <row r="55">
          <cell r="C55" t="str">
            <v>Nanticoke</v>
          </cell>
          <cell r="D55" t="str">
            <v>Replace Annunciators</v>
          </cell>
        </row>
        <row r="56">
          <cell r="C56" t="str">
            <v>Lambton</v>
          </cell>
          <cell r="D56" t="str">
            <v>Coal Yard Operations Improvements</v>
          </cell>
        </row>
        <row r="57">
          <cell r="C57" t="str">
            <v>Lambton</v>
          </cell>
          <cell r="D57" t="str">
            <v>Synchronizing Breaker U1&amp;4</v>
          </cell>
        </row>
        <row r="58">
          <cell r="C58" t="str">
            <v>Nanticoke</v>
          </cell>
          <cell r="D58" t="str">
            <v>Replace Sootblower Controls</v>
          </cell>
        </row>
        <row r="59">
          <cell r="C59" t="str">
            <v>Atikokan</v>
          </cell>
          <cell r="D59" t="str">
            <v>Generator - end ring replacement</v>
          </cell>
        </row>
        <row r="60">
          <cell r="C60" t="str">
            <v>Nanticoke</v>
          </cell>
          <cell r="D60" t="str">
            <v>Replace Data Acquisition System (IBM 1800)</v>
          </cell>
        </row>
        <row r="61">
          <cell r="C61" t="str">
            <v>Thunder Bay</v>
          </cell>
          <cell r="D61" t="str">
            <v>Continuous Emission Monitors</v>
          </cell>
        </row>
        <row r="62">
          <cell r="C62" t="str">
            <v>Lambton</v>
          </cell>
          <cell r="D62" t="str">
            <v>O2 Control Replacement</v>
          </cell>
        </row>
        <row r="63">
          <cell r="C63" t="str">
            <v>Lambton</v>
          </cell>
          <cell r="D63" t="str">
            <v>Coal Yard Facilities</v>
          </cell>
        </row>
        <row r="64">
          <cell r="C64" t="str">
            <v>Lambton</v>
          </cell>
          <cell r="D64" t="str">
            <v>Precipitator VdV Retrofit</v>
          </cell>
        </row>
        <row r="65">
          <cell r="C65" t="str">
            <v>Thunder Bay</v>
          </cell>
          <cell r="D65" t="str">
            <v>ATWTS - Filter Supply Pumps Upgrade</v>
          </cell>
        </row>
        <row r="66">
          <cell r="C66" t="str">
            <v>Lambton</v>
          </cell>
          <cell r="D66" t="str">
            <v>MISA - Chlorine Induced Toxicity</v>
          </cell>
        </row>
        <row r="67">
          <cell r="C67" t="str">
            <v xml:space="preserve">Lennox </v>
          </cell>
          <cell r="D67" t="str">
            <v>Ignitor Replacement</v>
          </cell>
        </row>
        <row r="68">
          <cell r="C68" t="str">
            <v xml:space="preserve">Lennox </v>
          </cell>
          <cell r="D68" t="str">
            <v>Replace PCB Transformers</v>
          </cell>
        </row>
        <row r="69">
          <cell r="C69" t="str">
            <v>Thunder Bay</v>
          </cell>
          <cell r="D69" t="str">
            <v>Unit #1 Divestiture - Boiler Removal</v>
          </cell>
        </row>
        <row r="70">
          <cell r="C70" t="str">
            <v>Nanticoke</v>
          </cell>
          <cell r="D70" t="str">
            <v>Replace Burner Management System</v>
          </cell>
        </row>
        <row r="71">
          <cell r="C71" t="str">
            <v>Lakeview</v>
          </cell>
          <cell r="D71" t="str">
            <v>MISA - Chlorine Induced Toxicity</v>
          </cell>
        </row>
        <row r="72">
          <cell r="C72" t="str">
            <v>Atikokan</v>
          </cell>
          <cell r="D72" t="str">
            <v>Ash Pile Leachate</v>
          </cell>
        </row>
        <row r="73">
          <cell r="C73" t="str">
            <v xml:space="preserve">Lennox </v>
          </cell>
          <cell r="D73" t="str">
            <v>Roof Replacement</v>
          </cell>
        </row>
        <row r="74">
          <cell r="C74" t="str">
            <v>Nanticoke</v>
          </cell>
          <cell r="D74" t="str">
            <v xml:space="preserve">Due Diligence - Floor Drains </v>
          </cell>
        </row>
        <row r="75">
          <cell r="C75" t="str">
            <v>Atikokan</v>
          </cell>
          <cell r="D75" t="str">
            <v>Fairweather Dam</v>
          </cell>
        </row>
        <row r="76">
          <cell r="C76" t="str">
            <v>Nanticoke</v>
          </cell>
          <cell r="D76" t="str">
            <v>Refurbish Chlorination System - CCW</v>
          </cell>
        </row>
        <row r="77">
          <cell r="C77" t="str">
            <v>Nanticoke</v>
          </cell>
          <cell r="D77" t="str">
            <v>Refurbish Chlorination System - LPSW</v>
          </cell>
        </row>
        <row r="78">
          <cell r="C78" t="str">
            <v>Thunder Bay</v>
          </cell>
          <cell r="D78" t="str">
            <v>Flyash Conveying &amp; Control Sys</v>
          </cell>
        </row>
        <row r="79">
          <cell r="C79" t="str">
            <v>Thunder Bay</v>
          </cell>
          <cell r="D79" t="str">
            <v xml:space="preserve">Precip Hopper Room Ventilation </v>
          </cell>
        </row>
        <row r="80">
          <cell r="C80" t="str">
            <v>Thunder Bay</v>
          </cell>
          <cell r="D80" t="str">
            <v>Dustless unloader</v>
          </cell>
        </row>
        <row r="81">
          <cell r="C81" t="str">
            <v>Atikokan</v>
          </cell>
          <cell r="D81" t="str">
            <v>Continuous Emission Monitors</v>
          </cell>
        </row>
        <row r="82">
          <cell r="C82" t="str">
            <v>Thunder Bay</v>
          </cell>
          <cell r="D82" t="str">
            <v>Turbine test &amp; trip device upgrade</v>
          </cell>
        </row>
        <row r="83">
          <cell r="C83" t="str">
            <v>Atikokan</v>
          </cell>
          <cell r="D83" t="str">
            <v>Sewage Treatment System Upgrade</v>
          </cell>
        </row>
        <row r="84">
          <cell r="C84" t="str">
            <v>Thunder Bay</v>
          </cell>
          <cell r="D84" t="str">
            <v>Oil in Water Detectors</v>
          </cell>
        </row>
        <row r="85">
          <cell r="C85" t="str">
            <v>Thunder Bay</v>
          </cell>
          <cell r="D85" t="str">
            <v>Boiler Gas Exit Temperature</v>
          </cell>
        </row>
        <row r="86">
          <cell r="C86" t="str">
            <v>Nanticoke</v>
          </cell>
          <cell r="D86" t="str">
            <v>Burner Line Balancing</v>
          </cell>
        </row>
        <row r="87">
          <cell r="C87" t="str">
            <v>Nanticoke</v>
          </cell>
          <cell r="D87" t="str">
            <v>PA Duct Support Upgrade</v>
          </cell>
        </row>
        <row r="88">
          <cell r="C88" t="str">
            <v>Nanticoke</v>
          </cell>
          <cell r="D88" t="str">
            <v>Flue Lean Gas Reburn- U1 Trial</v>
          </cell>
        </row>
        <row r="89">
          <cell r="C89" t="str">
            <v>Nanticoke</v>
          </cell>
          <cell r="D89" t="str">
            <v>CEM Monitoring</v>
          </cell>
        </row>
        <row r="90">
          <cell r="C90" t="str">
            <v>Nanticoke</v>
          </cell>
          <cell r="D90" t="str">
            <v>IP Spindle</v>
          </cell>
        </row>
        <row r="91">
          <cell r="C91" t="str">
            <v>Nanticoke</v>
          </cell>
          <cell r="D91" t="str">
            <v>Upgrade Static Exciter</v>
          </cell>
        </row>
        <row r="92">
          <cell r="C92" t="str">
            <v>Atikokan</v>
          </cell>
          <cell r="D92" t="str">
            <v>Process Controls</v>
          </cell>
        </row>
        <row r="93">
          <cell r="C93" t="str">
            <v>Lakeview</v>
          </cell>
          <cell r="D93" t="str">
            <v>Lighting</v>
          </cell>
        </row>
        <row r="94">
          <cell r="C94" t="str">
            <v>Nanticoke</v>
          </cell>
          <cell r="D94" t="str">
            <v>Ash Lagoon Mgt. - Water Quality &amp; Expansion</v>
          </cell>
        </row>
        <row r="95">
          <cell r="C95" t="str">
            <v xml:space="preserve">Lennox </v>
          </cell>
          <cell r="D95" t="str">
            <v>PA System</v>
          </cell>
        </row>
        <row r="96">
          <cell r="C96" t="str">
            <v>Nanticoke</v>
          </cell>
          <cell r="D96" t="str">
            <v>Fire Protection - Office Buildings</v>
          </cell>
        </row>
        <row r="97">
          <cell r="C97" t="str">
            <v>Nanticoke</v>
          </cell>
          <cell r="D97" t="str">
            <v>Boiler Drain Valves</v>
          </cell>
        </row>
        <row r="98">
          <cell r="C98" t="str">
            <v>Atikokan</v>
          </cell>
          <cell r="D98" t="str">
            <v>Roof Maintenance (Atik)</v>
          </cell>
        </row>
        <row r="99">
          <cell r="C99" t="str">
            <v>Lambton</v>
          </cell>
          <cell r="D99" t="str">
            <v>Fuel Flexibility</v>
          </cell>
        </row>
        <row r="100">
          <cell r="C100" t="str">
            <v xml:space="preserve">Lennox </v>
          </cell>
          <cell r="D100" t="str">
            <v>Chem Lab Upgrades</v>
          </cell>
        </row>
        <row r="101">
          <cell r="C101" t="str">
            <v>Lambton</v>
          </cell>
          <cell r="D101" t="str">
            <v>Pulverizer Blast Gate Access Platform</v>
          </cell>
        </row>
        <row r="102">
          <cell r="C102" t="str">
            <v>Thunder Bay</v>
          </cell>
          <cell r="D102" t="str">
            <v>EEI - Lighting Upgrade</v>
          </cell>
        </row>
        <row r="103">
          <cell r="C103" t="str">
            <v>Lakeview</v>
          </cell>
          <cell r="D103" t="str">
            <v>Station Batteries (Units 5&amp;6)</v>
          </cell>
        </row>
        <row r="104">
          <cell r="C104" t="str">
            <v>Lambton</v>
          </cell>
          <cell r="D104" t="str">
            <v>WTP Removal (depn provision)</v>
          </cell>
        </row>
        <row r="105">
          <cell r="C105" t="str">
            <v>Atikokan</v>
          </cell>
          <cell r="D105" t="str">
            <v>Emergency Showers</v>
          </cell>
        </row>
        <row r="106">
          <cell r="C106" t="str">
            <v>Atikokan</v>
          </cell>
          <cell r="D106" t="str">
            <v>MISA II Oil in Water Detectors</v>
          </cell>
        </row>
        <row r="107">
          <cell r="C107" t="str">
            <v xml:space="preserve">Lennox </v>
          </cell>
          <cell r="D107" t="str">
            <v>PCB Provision</v>
          </cell>
        </row>
        <row r="108">
          <cell r="C108" t="str">
            <v>Nanticoke</v>
          </cell>
          <cell r="D108" t="str">
            <v>Public Address System</v>
          </cell>
        </row>
        <row r="109">
          <cell r="C109" t="str">
            <v>Lambton</v>
          </cell>
          <cell r="D109" t="str">
            <v>Boiler Vestibule Dissimilar Metals</v>
          </cell>
        </row>
        <row r="110">
          <cell r="C110" t="str">
            <v>Nanticoke</v>
          </cell>
          <cell r="D110" t="str">
            <v>Station Documentation</v>
          </cell>
        </row>
        <row r="111">
          <cell r="C111" t="str">
            <v>Atikokan</v>
          </cell>
          <cell r="D111" t="str">
            <v>WTP Clarifier Rehab</v>
          </cell>
        </row>
        <row r="112">
          <cell r="C112" t="str">
            <v>Nanticoke</v>
          </cell>
          <cell r="D112" t="str">
            <v>Restore Sootblowers</v>
          </cell>
        </row>
        <row r="113">
          <cell r="C113" t="str">
            <v>Lambton</v>
          </cell>
          <cell r="D113" t="str">
            <v>Energy Efficiency/Lighting Replacement</v>
          </cell>
        </row>
        <row r="114">
          <cell r="C114" t="str">
            <v>Nanticoke</v>
          </cell>
          <cell r="D114" t="str">
            <v>Chemical Injection Pump Containment</v>
          </cell>
        </row>
        <row r="115">
          <cell r="C115" t="str">
            <v>Atikokan</v>
          </cell>
          <cell r="D115" t="str">
            <v>Dustless unloading system modifications</v>
          </cell>
        </row>
        <row r="116">
          <cell r="C116" t="str">
            <v>Atikokan</v>
          </cell>
          <cell r="D116" t="str">
            <v>Safe Shutdown Power Supply</v>
          </cell>
        </row>
        <row r="117">
          <cell r="C117" t="str">
            <v>Thunder Bay</v>
          </cell>
          <cell r="D117" t="str">
            <v>Safe Shutdown Power Supply</v>
          </cell>
        </row>
        <row r="118">
          <cell r="C118" t="str">
            <v>Lambton</v>
          </cell>
          <cell r="D118" t="str">
            <v>Coal Handling Controls</v>
          </cell>
        </row>
        <row r="119">
          <cell r="C119" t="str">
            <v>Lambton</v>
          </cell>
          <cell r="D119" t="str">
            <v>FGM Replacement</v>
          </cell>
        </row>
        <row r="120">
          <cell r="C120" t="str">
            <v>Lambton</v>
          </cell>
          <cell r="D120" t="str">
            <v>Process Computer Replacement</v>
          </cell>
        </row>
        <row r="121">
          <cell r="C121" t="str">
            <v>Lambton</v>
          </cell>
          <cell r="D121" t="str">
            <v>Unit 1&amp;2 Precip Refurbishment</v>
          </cell>
        </row>
        <row r="122">
          <cell r="C122" t="str">
            <v>Nanticoke</v>
          </cell>
          <cell r="D122" t="str">
            <v>Boiler Duct &amp; Expansion Joint Restoration</v>
          </cell>
        </row>
        <row r="123">
          <cell r="C123" t="str">
            <v>Lambton</v>
          </cell>
          <cell r="D123" t="str">
            <v>PCB Provision</v>
          </cell>
        </row>
        <row r="124">
          <cell r="C124" t="str">
            <v xml:space="preserve">Lennox </v>
          </cell>
          <cell r="D124" t="str">
            <v>Gas 3&amp;4</v>
          </cell>
        </row>
        <row r="125">
          <cell r="C125" t="str">
            <v>Lambton</v>
          </cell>
          <cell r="D125" t="str">
            <v>U3&amp;4 Low NOx Burner Tube Thinning</v>
          </cell>
        </row>
        <row r="126">
          <cell r="C126" t="str">
            <v>Atikokan</v>
          </cell>
          <cell r="D126" t="str">
            <v>Dry ash unloading system modifications</v>
          </cell>
        </row>
        <row r="127">
          <cell r="C127" t="str">
            <v>Nanticoke</v>
          </cell>
          <cell r="D127" t="str">
            <v>Coal Gallery Lighting</v>
          </cell>
        </row>
        <row r="128">
          <cell r="C128" t="str">
            <v>Nanticoke</v>
          </cell>
          <cell r="D128" t="str">
            <v>Unit 1 Low Nox Burners</v>
          </cell>
        </row>
        <row r="129">
          <cell r="C129" t="str">
            <v>Lambton</v>
          </cell>
          <cell r="D129" t="str">
            <v>CERM Replacement</v>
          </cell>
        </row>
        <row r="130">
          <cell r="C130" t="str">
            <v>Nanticoke</v>
          </cell>
          <cell r="D130" t="str">
            <v>Due Diligence - Units 7&amp;8 Transformer Oil Clrs</v>
          </cell>
        </row>
        <row r="131">
          <cell r="C131" t="str">
            <v>Lakeview</v>
          </cell>
          <cell r="D131" t="str">
            <v>Boiler Feed Pump</v>
          </cell>
        </row>
        <row r="132">
          <cell r="C132" t="str">
            <v>Nanticoke</v>
          </cell>
          <cell r="D132" t="str">
            <v>Precip. Velocity Distribution Vanes</v>
          </cell>
        </row>
        <row r="133">
          <cell r="C133" t="str">
            <v>Nanticoke</v>
          </cell>
          <cell r="D133" t="str">
            <v>Boiler Controls - DCS Phase II</v>
          </cell>
        </row>
        <row r="134">
          <cell r="C134" t="str">
            <v>Nanticoke</v>
          </cell>
          <cell r="D134" t="str">
            <v>Electronic Coal Feeders</v>
          </cell>
        </row>
        <row r="135">
          <cell r="C135" t="str">
            <v>Nanticoke</v>
          </cell>
          <cell r="D135" t="str">
            <v>Fuelling Flexibility</v>
          </cell>
        </row>
        <row r="136">
          <cell r="C136" t="str">
            <v>Nanticoke</v>
          </cell>
          <cell r="D136" t="str">
            <v>Unit 4 IP Rotor</v>
          </cell>
        </row>
        <row r="137">
          <cell r="C137" t="str">
            <v>Nanticoke</v>
          </cell>
          <cell r="D137" t="str">
            <v>Main Turbine Supervisory Controls</v>
          </cell>
        </row>
        <row r="138">
          <cell r="C138" t="str">
            <v>Nanticoke</v>
          </cell>
          <cell r="D138" t="str">
            <v>Air Compressor Upgrades</v>
          </cell>
        </row>
        <row r="139">
          <cell r="C139" t="str">
            <v>Nanticoke</v>
          </cell>
          <cell r="D139" t="str">
            <v>Vacuum Holding Pumps, Units 4,5,6, &amp; 7</v>
          </cell>
        </row>
        <row r="140">
          <cell r="C140" t="str">
            <v>Nanticoke</v>
          </cell>
          <cell r="D140" t="str">
            <v>PCB Phase-out, Balance of Plant</v>
          </cell>
        </row>
        <row r="141">
          <cell r="C141" t="str">
            <v>Nanticoke</v>
          </cell>
          <cell r="D141" t="str">
            <v>Site Roofing</v>
          </cell>
        </row>
        <row r="142">
          <cell r="C142" t="str">
            <v>Nanticoke</v>
          </cell>
          <cell r="D142" t="str">
            <v>ID Fan Motor Upgrade</v>
          </cell>
        </row>
        <row r="143">
          <cell r="C143" t="str">
            <v>Nanticoke</v>
          </cell>
          <cell r="D143" t="str">
            <v>Restoration Capital</v>
          </cell>
        </row>
        <row r="144">
          <cell r="C144" t="str">
            <v>Nanticoke</v>
          </cell>
          <cell r="D144" t="str">
            <v>Gas Ignition</v>
          </cell>
        </row>
        <row r="145">
          <cell r="C145" t="str">
            <v>Nanticoke</v>
          </cell>
          <cell r="D145" t="str">
            <v>Burner Mods (CPM) 6 Units</v>
          </cell>
        </row>
        <row r="146">
          <cell r="C146" t="str">
            <v>Nanticoke</v>
          </cell>
          <cell r="D146" t="str">
            <v>Pulverizer Classifiers</v>
          </cell>
        </row>
        <row r="147">
          <cell r="C147" t="str">
            <v>Nanticoke</v>
          </cell>
          <cell r="D147" t="str">
            <v>PA Duct Heating</v>
          </cell>
        </row>
        <row r="148">
          <cell r="C148" t="str">
            <v>Nanticoke</v>
          </cell>
          <cell r="D148" t="str">
            <v>Pulverizer Misting Alarms</v>
          </cell>
        </row>
        <row r="149">
          <cell r="C149" t="str">
            <v>Nanticoke</v>
          </cell>
          <cell r="D149" t="str">
            <v xml:space="preserve">On-line Coal Analyzers </v>
          </cell>
        </row>
        <row r="150">
          <cell r="C150" t="str">
            <v>Nanticoke</v>
          </cell>
          <cell r="D150" t="str">
            <v>Elevator Rehabilitation Program</v>
          </cell>
        </row>
        <row r="151">
          <cell r="C151" t="str">
            <v>Nanticoke</v>
          </cell>
          <cell r="D151" t="str">
            <v>MISA</v>
          </cell>
        </row>
        <row r="152">
          <cell r="C152" t="str">
            <v>Nanticoke</v>
          </cell>
          <cell r="D152" t="str">
            <v>Due Diligence Program</v>
          </cell>
        </row>
        <row r="153">
          <cell r="C153" t="str">
            <v>Nanticoke</v>
          </cell>
          <cell r="D153" t="str">
            <v>Generator Rotor Rehab. Program</v>
          </cell>
        </row>
        <row r="154">
          <cell r="C154" t="str">
            <v>Nanticoke</v>
          </cell>
          <cell r="D154" t="str">
            <v>Restoration</v>
          </cell>
        </row>
        <row r="155">
          <cell r="C155" t="str">
            <v>Lakeview</v>
          </cell>
          <cell r="D155" t="str">
            <v>Low Nox Burners (Units 5 &amp; 6)</v>
          </cell>
        </row>
        <row r="156">
          <cell r="C156" t="str">
            <v>Nanticoke</v>
          </cell>
          <cell r="D156" t="str">
            <v>MFA</v>
          </cell>
        </row>
        <row r="157">
          <cell r="C157" t="str">
            <v>Lambton</v>
          </cell>
          <cell r="D157" t="str">
            <v>MFA</v>
          </cell>
        </row>
        <row r="158">
          <cell r="C158" t="str">
            <v>Thunder Bay</v>
          </cell>
          <cell r="D158" t="str">
            <v>MFA</v>
          </cell>
        </row>
        <row r="159">
          <cell r="C159" t="str">
            <v>Atikokan</v>
          </cell>
          <cell r="D159" t="str">
            <v>MFA</v>
          </cell>
        </row>
        <row r="160">
          <cell r="C160" t="str">
            <v>Lakeview</v>
          </cell>
          <cell r="D160" t="str">
            <v>TWE</v>
          </cell>
        </row>
        <row r="161">
          <cell r="C161" t="str">
            <v xml:space="preserve">Lennox </v>
          </cell>
          <cell r="D161" t="str">
            <v>MFA - Service &amp; Equip</v>
          </cell>
        </row>
        <row r="162">
          <cell r="C162" t="str">
            <v xml:space="preserve">Lennox </v>
          </cell>
          <cell r="D162" t="str">
            <v>MFA - Computers &amp; TWE</v>
          </cell>
        </row>
        <row r="163">
          <cell r="C163" t="str">
            <v>Lakeview</v>
          </cell>
          <cell r="D163" t="str">
            <v>MFA</v>
          </cell>
        </row>
        <row r="164">
          <cell r="C164" t="str">
            <v>Lakeview</v>
          </cell>
          <cell r="D164" t="str">
            <v>Service Equipment</v>
          </cell>
        </row>
        <row r="165">
          <cell r="C165" t="str">
            <v>PID</v>
          </cell>
          <cell r="D165" t="str">
            <v>MFA</v>
          </cell>
        </row>
        <row r="166">
          <cell r="C166" t="str">
            <v>Lakeview</v>
          </cell>
          <cell r="D166" t="str">
            <v>Floor sweeper</v>
          </cell>
        </row>
        <row r="167">
          <cell r="C167" t="str">
            <v>Lakeview</v>
          </cell>
          <cell r="D167" t="str">
            <v>Office Equipment</v>
          </cell>
        </row>
        <row r="168">
          <cell r="C168" t="str">
            <v>Lambton</v>
          </cell>
          <cell r="D168" t="str">
            <v>Unit No.3 CPM</v>
          </cell>
        </row>
        <row r="169">
          <cell r="C169" t="str">
            <v>Lambton</v>
          </cell>
          <cell r="D169" t="str">
            <v>MISA Project</v>
          </cell>
        </row>
        <row r="170">
          <cell r="C170" t="str">
            <v>Lambton</v>
          </cell>
          <cell r="D170" t="str">
            <v>Unit No.1&amp;2 DCS Installation</v>
          </cell>
        </row>
        <row r="171">
          <cell r="C171" t="str">
            <v>Lambton</v>
          </cell>
          <cell r="D171" t="str">
            <v>Unit 1&amp;2 Bottom Ash Hopper</v>
          </cell>
        </row>
        <row r="172">
          <cell r="C172" t="str">
            <v>Lambton</v>
          </cell>
          <cell r="D172" t="str">
            <v>FGD Liner Modifications</v>
          </cell>
        </row>
        <row r="173">
          <cell r="C173" t="str">
            <v>Lambton</v>
          </cell>
          <cell r="D173" t="str">
            <v>Main Output Transformer</v>
          </cell>
        </row>
        <row r="174">
          <cell r="C174" t="str">
            <v>Lambton</v>
          </cell>
          <cell r="D174" t="str">
            <v>Ash Storage Expansion</v>
          </cell>
        </row>
        <row r="175">
          <cell r="C175" t="str">
            <v>Lambton</v>
          </cell>
          <cell r="D175" t="str">
            <v>Burner Panel Replacement Units 1-4</v>
          </cell>
        </row>
        <row r="176">
          <cell r="C176" t="str">
            <v>Lambton</v>
          </cell>
          <cell r="D176" t="str">
            <v>Ash Silo Upgrades</v>
          </cell>
        </row>
        <row r="177">
          <cell r="C177" t="str">
            <v>Lambton</v>
          </cell>
          <cell r="D177" t="str">
            <v>Units 3&amp;4 OIS Replacement</v>
          </cell>
        </row>
        <row r="178">
          <cell r="C178" t="str">
            <v>Lambton</v>
          </cell>
          <cell r="D178" t="str">
            <v>4 kV Breaker Replacement</v>
          </cell>
        </row>
        <row r="179">
          <cell r="C179" t="str">
            <v>Lambton</v>
          </cell>
          <cell r="D179" t="str">
            <v>Unit 1&amp;2 Hydrobin Upgrade</v>
          </cell>
        </row>
        <row r="180">
          <cell r="C180" t="str">
            <v>Lambton</v>
          </cell>
          <cell r="D180" t="str">
            <v>CCW Screen Replacement</v>
          </cell>
        </row>
        <row r="181">
          <cell r="C181" t="str">
            <v>Lambton</v>
          </cell>
          <cell r="D181" t="str">
            <v>PCB Replacement</v>
          </cell>
        </row>
        <row r="182">
          <cell r="C182" t="str">
            <v>Lambton</v>
          </cell>
          <cell r="D182" t="str">
            <v>Unit 3&amp;4 Boiler Optimization</v>
          </cell>
        </row>
        <row r="183">
          <cell r="C183" t="str">
            <v>Lambton</v>
          </cell>
          <cell r="D183" t="str">
            <v>Unit 1-4 Precip Optimization</v>
          </cell>
        </row>
        <row r="184">
          <cell r="C184" t="str">
            <v>Lambton</v>
          </cell>
          <cell r="D184" t="str">
            <v>Unit 1&amp;2 Generator Protection</v>
          </cell>
        </row>
        <row r="185">
          <cell r="C185" t="str">
            <v>Lambton</v>
          </cell>
          <cell r="D185" t="str">
            <v>Air Conditioning/Ventilation</v>
          </cell>
        </row>
        <row r="186">
          <cell r="C186" t="str">
            <v>Lambton</v>
          </cell>
          <cell r="D186" t="str">
            <v>Building Heating Improvements</v>
          </cell>
        </row>
        <row r="187">
          <cell r="C187" t="str">
            <v>Lambton</v>
          </cell>
          <cell r="D187" t="str">
            <v>Coal Handling Improvements</v>
          </cell>
        </row>
        <row r="188">
          <cell r="C188" t="str">
            <v>Lambton</v>
          </cell>
          <cell r="D188" t="str">
            <v>Condensate Extraction Pumps Replacement</v>
          </cell>
        </row>
        <row r="189">
          <cell r="C189" t="str">
            <v>Lambton</v>
          </cell>
          <cell r="D189" t="str">
            <v>Synchronizing Breaker</v>
          </cell>
        </row>
        <row r="190">
          <cell r="C190" t="str">
            <v>Lambton</v>
          </cell>
          <cell r="D190" t="str">
            <v>Land Purchase</v>
          </cell>
        </row>
        <row r="191">
          <cell r="C191" t="str">
            <v>Lambton</v>
          </cell>
          <cell r="D191" t="str">
            <v>Unit No.2 Exiter</v>
          </cell>
        </row>
        <row r="192">
          <cell r="C192" t="str">
            <v xml:space="preserve">Lennox </v>
          </cell>
          <cell r="D192" t="str">
            <v>Oily Equipment Cleaning Facility</v>
          </cell>
        </row>
        <row r="193">
          <cell r="C193" t="str">
            <v xml:space="preserve">Lennox </v>
          </cell>
          <cell r="D193" t="str">
            <v>Unload Shed Modification &amp; Walkway</v>
          </cell>
        </row>
        <row r="194">
          <cell r="C194" t="str">
            <v>Thunder Bay</v>
          </cell>
          <cell r="D194" t="str">
            <v>ATWTS -Upgrade Sludge &amp; Filter Pumps</v>
          </cell>
        </row>
        <row r="195">
          <cell r="C195" t="str">
            <v xml:space="preserve">Lennox </v>
          </cell>
          <cell r="D195" t="str">
            <v>Generator H2 Dryers</v>
          </cell>
        </row>
        <row r="196">
          <cell r="C196" t="str">
            <v>Thunder Bay</v>
          </cell>
          <cell r="D196" t="str">
            <v>ATWTS - Dosing System</v>
          </cell>
        </row>
        <row r="197">
          <cell r="C197" t="str">
            <v>Atikokan</v>
          </cell>
          <cell r="D197" t="str">
            <v>Atik. Flame Scanners</v>
          </cell>
        </row>
        <row r="198">
          <cell r="C198" t="str">
            <v>Atikokan</v>
          </cell>
          <cell r="D198" t="str">
            <v>DC Power Supply</v>
          </cell>
        </row>
        <row r="199">
          <cell r="C199" t="str">
            <v>Atikokan</v>
          </cell>
          <cell r="D199" t="str">
            <v>PASS Injection and Monitoring</v>
          </cell>
        </row>
        <row r="200">
          <cell r="C200" t="str">
            <v>Thunder Bay</v>
          </cell>
          <cell r="D200" t="str">
            <v xml:space="preserve">Ignition Fuel Handling </v>
          </cell>
        </row>
        <row r="201">
          <cell r="C201" t="str">
            <v>Thunder Bay</v>
          </cell>
          <cell r="D201" t="str">
            <v>Sequence of Events</v>
          </cell>
        </row>
        <row r="202">
          <cell r="C202" t="str">
            <v xml:space="preserve">Lennox </v>
          </cell>
          <cell r="D202" t="str">
            <v>Turbine Lube Oil Cooler Replacement</v>
          </cell>
        </row>
        <row r="203">
          <cell r="C203" t="str">
            <v>Atikokan</v>
          </cell>
          <cell r="D203" t="str">
            <v>Sootblower Controls</v>
          </cell>
        </row>
        <row r="204">
          <cell r="C204" t="str">
            <v xml:space="preserve">Lennox </v>
          </cell>
          <cell r="D204" t="str">
            <v>Roof Replacement</v>
          </cell>
        </row>
        <row r="205">
          <cell r="C205" t="str">
            <v xml:space="preserve">Lennox </v>
          </cell>
          <cell r="D205" t="str">
            <v>Thermal Oil Replacement</v>
          </cell>
        </row>
        <row r="206">
          <cell r="C206" t="str">
            <v>Lakeview</v>
          </cell>
          <cell r="D206" t="str">
            <v>Boiler Optimization (Units 1 &amp; 2)</v>
          </cell>
        </row>
        <row r="207">
          <cell r="C207" t="str">
            <v>Lakeview</v>
          </cell>
          <cell r="D207" t="str">
            <v>Station Batteries (Units1&amp;2)</v>
          </cell>
        </row>
        <row r="208">
          <cell r="C208" t="str">
            <v>Lakeview</v>
          </cell>
          <cell r="D208" t="str">
            <v>UPS Batteries</v>
          </cell>
        </row>
        <row r="209">
          <cell r="C209" t="str">
            <v>Thunder Bay</v>
          </cell>
          <cell r="D209" t="str">
            <v>Coal Feeders</v>
          </cell>
        </row>
        <row r="210">
          <cell r="C210" t="str">
            <v xml:space="preserve">Lennox </v>
          </cell>
          <cell r="D210" t="str">
            <v>Compressors</v>
          </cell>
        </row>
        <row r="211">
          <cell r="C211" t="str">
            <v>Thunder Bay</v>
          </cell>
          <cell r="D211" t="str">
            <v>Admin HVAC</v>
          </cell>
        </row>
        <row r="212">
          <cell r="C212" t="str">
            <v>Atikokan</v>
          </cell>
          <cell r="D212" t="str">
            <v>Admin HVAC</v>
          </cell>
        </row>
        <row r="213">
          <cell r="C213" t="str">
            <v>Thunder Bay</v>
          </cell>
          <cell r="D213" t="str">
            <v>Dry flyash unloading</v>
          </cell>
        </row>
        <row r="214">
          <cell r="C214" t="str">
            <v>Thunder Bay</v>
          </cell>
          <cell r="D214" t="str">
            <v>Coal Handling PLC</v>
          </cell>
        </row>
        <row r="215">
          <cell r="C215" t="str">
            <v>Thunder Bay</v>
          </cell>
          <cell r="D215" t="str">
            <v>Sewage System</v>
          </cell>
        </row>
        <row r="216">
          <cell r="C216" t="str">
            <v>Thunder Bay</v>
          </cell>
          <cell r="D216" t="str">
            <v>Environmental Monitoring</v>
          </cell>
        </row>
        <row r="217">
          <cell r="C217" t="str">
            <v xml:space="preserve">Lennox </v>
          </cell>
          <cell r="D217" t="str">
            <v>System Security Upgrade</v>
          </cell>
        </row>
        <row r="218">
          <cell r="C218" t="str">
            <v>Atikokan</v>
          </cell>
          <cell r="D218" t="str">
            <v>Roof Maintenance</v>
          </cell>
        </row>
        <row r="219">
          <cell r="C219" t="str">
            <v>Atikokan</v>
          </cell>
          <cell r="D219" t="str">
            <v>Induced Draft (ID) Fan Motors</v>
          </cell>
        </row>
        <row r="220">
          <cell r="C220" t="str">
            <v>Atikokan</v>
          </cell>
          <cell r="D220" t="str">
            <v>MISA Environmental Monitoring</v>
          </cell>
        </row>
        <row r="221">
          <cell r="C221" t="str">
            <v>Atikokan</v>
          </cell>
          <cell r="D221" t="str">
            <v>Sequence of Events</v>
          </cell>
        </row>
        <row r="222">
          <cell r="C222" t="str">
            <v>Thunder Bay</v>
          </cell>
          <cell r="D222" t="str">
            <v>Precipitators</v>
          </cell>
        </row>
        <row r="223">
          <cell r="C223" t="str">
            <v xml:space="preserve">Lennox </v>
          </cell>
          <cell r="D223" t="str">
            <v>Boiler Controls</v>
          </cell>
        </row>
        <row r="224">
          <cell r="C224" t="str">
            <v>Thunder Bay</v>
          </cell>
          <cell r="D224" t="str">
            <v>Secondary Air Heaters</v>
          </cell>
        </row>
        <row r="225">
          <cell r="C225" t="str">
            <v xml:space="preserve">Lennox </v>
          </cell>
          <cell r="D225" t="str">
            <v>Gas Conversion 1&amp;2</v>
          </cell>
        </row>
        <row r="226">
          <cell r="C226" t="str">
            <v>Thunder Bay</v>
          </cell>
          <cell r="D226" t="str">
            <v>Roof Maintenance</v>
          </cell>
        </row>
        <row r="227">
          <cell r="C227" t="str">
            <v>Thunder Bay</v>
          </cell>
          <cell r="D227" t="str">
            <v>DC Power Systems</v>
          </cell>
        </row>
        <row r="228">
          <cell r="C228" t="str">
            <v>Thunder Bay</v>
          </cell>
          <cell r="D228" t="str">
            <v>Turbine Governor</v>
          </cell>
        </row>
        <row r="229">
          <cell r="C229" t="str">
            <v>Thunder Bay</v>
          </cell>
          <cell r="D229" t="str">
            <v>Power Distribution - 4KV</v>
          </cell>
        </row>
        <row r="230">
          <cell r="C230" t="str">
            <v>Thunder Bay</v>
          </cell>
          <cell r="D230" t="str">
            <v>MISA</v>
          </cell>
        </row>
        <row r="231">
          <cell r="C231" t="str">
            <v>Thunder Bay</v>
          </cell>
          <cell r="D231" t="str">
            <v>Unit #1 Divestiture - Boiler/Aux</v>
          </cell>
        </row>
      </sheetData>
      <sheetData sheetId="11"/>
      <sheetData sheetId="12" refreshError="1"/>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OntLoad"/>
      <sheetName val="Sheet1"/>
      <sheetName val="Govt Impact"/>
      <sheetName val="Revised Margins"/>
      <sheetName val="Gen and Rev Apr8"/>
      <sheetName val="Gen Summary"/>
      <sheetName val="Apr8"/>
      <sheetName val="Apr 8 Base"/>
      <sheetName val="Base No CO2"/>
      <sheetName val="Base No Emissions IMA Only"/>
      <sheetName val="Base No Variable Adders"/>
      <sheetName val="Higher NO"/>
      <sheetName val="Higher NO plus10"/>
      <sheetName val="Gen and Rev P2"/>
      <sheetName val="Gen and Rev Apr8 old"/>
      <sheetName val="PC1 Quarterly RPT"/>
      <sheetName val="PC14 Quarterly RPT"/>
      <sheetName val="PC2 Quarterly RPT"/>
      <sheetName val="TRIP FREQUENCY"/>
      <sheetName val="Project Listing"/>
      <sheetName val="IMO_Prelim_Invoice"/>
    </sheetNames>
    <sheetDataSet>
      <sheetData sheetId="0"/>
      <sheetData sheetId="1" refreshError="1"/>
      <sheetData sheetId="2" refreshError="1"/>
      <sheetData sheetId="3" refreshError="1"/>
      <sheetData sheetId="4" refreshError="1"/>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2001RunnerUpgrades (2)"/>
      <sheetName val="2001RunnerUpgrades"/>
      <sheetName val="Final 2001 RunnerUpwith2000"/>
      <sheetName val="Final 2001 Energy Budget"/>
      <sheetName val="2000 Budget Upgrades"/>
      <sheetName val="Final 2000 Budget -Nov 10, 1999"/>
      <sheetName val="WRental99001 Adjusted"/>
      <sheetName val="WRental99001 (J Arciuch -Aug11)"/>
      <sheetName val="Bill Wilbur's Submission -Sep20"/>
      <sheetName val="Combine9902rev Modified Bill W."/>
      <sheetName val="John A. Combine9902rev Original"/>
      <sheetName val="Small Hydro's Submission"/>
      <sheetName val="1998 Average Net Energy 94-98"/>
      <sheetName val="Ont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OPG"/>
      <sheetName val="III.A2(PoolRev)"/>
      <sheetName val="Rev_Pool_qtr_analysis"/>
      <sheetName val="Weather2000"/>
    </sheetNames>
    <sheetDataSet>
      <sheetData sheetId="0" refreshError="1"/>
      <sheetData sheetId="1" refreshError="1"/>
      <sheetData sheetId="2">
        <row r="32">
          <cell r="D32">
            <v>4033</v>
          </cell>
        </row>
      </sheetData>
      <sheetData sheetId="3"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GenRev_Summary"/>
      <sheetName val="Generation"/>
      <sheetName val="Trading"/>
      <sheetName val="Ont_Generation"/>
      <sheetName val="IMOData"/>
      <sheetName val="IMOData1"/>
      <sheetName val="OPG Rebate Recovery"/>
      <sheetName val="Embedded_Gen"/>
      <sheetName val="ICRpt"/>
      <sheetName val="IC_GL"/>
      <sheetName val="ICQty"/>
      <sheetName val="Green PPA"/>
      <sheetName val="PBC Allocation"/>
      <sheetName val="PBC"/>
      <sheetName val="PBC_LM"/>
      <sheetName val="Total MtM"/>
      <sheetName val="IB Reserve"/>
      <sheetName val="ICmtm"/>
      <sheetName val="NPV"/>
      <sheetName val="NYMPA_MtM"/>
      <sheetName val="Gas_MtM"/>
      <sheetName val="Journal_Gen"/>
      <sheetName val="Journal_Trade"/>
      <sheetName val="Journal_Trade_IC"/>
      <sheetName val="Journal_MtM"/>
      <sheetName val="Journal_Energy Hedges"/>
      <sheetName val="Journal_ONPA"/>
      <sheetName val="Journal_Other"/>
      <sheetName val="SMO_Jrl"/>
      <sheetName val="SMOAdj_Jrl"/>
      <sheetName val="Correction_Jrl  1"/>
      <sheetName val="Correction_Jrl  2"/>
      <sheetName val="Correction_Jrl  3"/>
      <sheetName val="AR_Journal"/>
      <sheetName val="W-Forwards"/>
      <sheetName val="W-Swap_w_ISwap"/>
      <sheetName val="MtM_WFwdRebates"/>
      <sheetName val="MtM_WSwapsRebates"/>
      <sheetName val="R-Forwards"/>
      <sheetName val="MtM_RFwdRebates"/>
      <sheetName val="R-Swaps"/>
      <sheetName val="MtM_RSwapsRebates"/>
      <sheetName val="Retail"/>
      <sheetName val="Retail_PY"/>
      <sheetName val="TR"/>
      <sheetName val="MtM_TR"/>
      <sheetName val="TRO"/>
      <sheetName val="TRO Cost"/>
      <sheetName val="TRO_Prov"/>
      <sheetName val="ONPA Rebate"/>
      <sheetName val="SMO_CM"/>
      <sheetName val="SMO_LM"/>
      <sheetName val="NYPA_WT"/>
      <sheetName val="OntData"/>
      <sheetName val="Hedge_MtM_Sum"/>
      <sheetName val="Hedge_MtM"/>
    </sheetNames>
    <sheetDataSet>
      <sheetData sheetId="0"/>
      <sheetData sheetId="1"/>
      <sheetData sheetId="2"/>
      <sheetData sheetId="3"/>
      <sheetData sheetId="4"/>
      <sheetData sheetId="5"/>
      <sheetData sheetId="6"/>
      <sheetData sheetId="7">
        <row r="4">
          <cell r="B4" t="str">
            <v>Forward Sales</v>
          </cell>
          <cell r="C4">
            <v>-1908060</v>
          </cell>
          <cell r="D4">
            <v>-1908060</v>
          </cell>
          <cell r="F4">
            <v>0</v>
          </cell>
          <cell r="H4">
            <v>-1002600.75</v>
          </cell>
          <cell r="I4">
            <v>-1002600.75</v>
          </cell>
          <cell r="J4">
            <v>-2910660.75</v>
          </cell>
        </row>
        <row r="5">
          <cell r="B5" t="str">
            <v>Wholesale Fwds 4.3 Reduction</v>
          </cell>
          <cell r="C5">
            <v>0</v>
          </cell>
          <cell r="D5">
            <v>0</v>
          </cell>
          <cell r="I5">
            <v>0</v>
          </cell>
        </row>
        <row r="6">
          <cell r="B6" t="str">
            <v>Wholesale Fwds 4.3 Recovery</v>
          </cell>
          <cell r="C6">
            <v>0</v>
          </cell>
          <cell r="D6">
            <v>0</v>
          </cell>
          <cell r="E6">
            <v>0</v>
          </cell>
          <cell r="I6">
            <v>0</v>
          </cell>
        </row>
        <row r="7">
          <cell r="B7" t="str">
            <v>PBC charge - Wholesale Forwards</v>
          </cell>
          <cell r="C7">
            <v>0</v>
          </cell>
          <cell r="D7">
            <v>0</v>
          </cell>
          <cell r="F7">
            <v>0</v>
          </cell>
          <cell r="J7">
            <v>2272556.3800000004</v>
          </cell>
        </row>
        <row r="8">
          <cell r="B8" t="str">
            <v>MtM of Forward Sales (Excluding Rebate)</v>
          </cell>
          <cell r="C8">
            <v>751476.9</v>
          </cell>
          <cell r="D8">
            <v>2147437</v>
          </cell>
          <cell r="H8" t="str">
            <v>Not used</v>
          </cell>
          <cell r="I8">
            <v>-1212706.9400000002</v>
          </cell>
          <cell r="J8">
            <v>934730.05999999982</v>
          </cell>
        </row>
        <row r="9">
          <cell r="B9" t="str">
            <v>MtM of Forward Rebate</v>
          </cell>
          <cell r="C9">
            <v>0</v>
          </cell>
          <cell r="D9">
            <v>0</v>
          </cell>
          <cell r="H9" t="str">
            <v>Not Used</v>
          </cell>
          <cell r="I9">
            <v>0</v>
          </cell>
          <cell r="J9">
            <v>0</v>
          </cell>
        </row>
        <row r="10">
          <cell r="B10" t="str">
            <v>Forward Purchases</v>
          </cell>
          <cell r="C10">
            <v>0</v>
          </cell>
          <cell r="D10">
            <v>0</v>
          </cell>
          <cell r="F10">
            <v>0</v>
          </cell>
        </row>
        <row r="11">
          <cell r="B11" t="str">
            <v>PBC receipt</v>
          </cell>
          <cell r="C11">
            <v>0</v>
          </cell>
          <cell r="D11">
            <v>0</v>
          </cell>
          <cell r="F11">
            <v>0</v>
          </cell>
        </row>
        <row r="12">
          <cell r="B12" t="str">
            <v>MtM of Forward Purchases</v>
          </cell>
          <cell r="C12">
            <v>0</v>
          </cell>
          <cell r="D12">
            <v>0</v>
          </cell>
          <cell r="F12">
            <v>0</v>
          </cell>
        </row>
        <row r="13">
          <cell r="B13" t="str">
            <v>Swaps - sales</v>
          </cell>
          <cell r="C13">
            <v>-13386678.470000001</v>
          </cell>
          <cell r="D13">
            <v>-14780317.08</v>
          </cell>
          <cell r="F13">
            <v>0.31999999936670065</v>
          </cell>
          <cell r="H13">
            <v>-143322.77999999747</v>
          </cell>
          <cell r="I13">
            <v>-143322.77999999747</v>
          </cell>
          <cell r="J13">
            <v>-6500683.4899999984</v>
          </cell>
        </row>
        <row r="14">
          <cell r="B14" t="str">
            <v>Swaps - purchases</v>
          </cell>
          <cell r="C14">
            <v>7029317.4400000004</v>
          </cell>
          <cell r="D14">
            <v>8422956.3699999992</v>
          </cell>
        </row>
        <row r="15">
          <cell r="B15" t="str">
            <v>OPA Auction Levy Reduction</v>
          </cell>
          <cell r="C15">
            <v>0</v>
          </cell>
          <cell r="D15">
            <v>0</v>
          </cell>
          <cell r="I15">
            <v>0</v>
          </cell>
        </row>
        <row r="16">
          <cell r="B16" t="str">
            <v>OPA  Auction Levy</v>
          </cell>
          <cell r="C16">
            <v>0</v>
          </cell>
          <cell r="D16">
            <v>-6048</v>
          </cell>
          <cell r="I16">
            <v>6048</v>
          </cell>
        </row>
        <row r="17">
          <cell r="B17" t="str">
            <v>MtM of Swaps (Excluding Rebate)</v>
          </cell>
          <cell r="C17">
            <v>285075.96999999997</v>
          </cell>
          <cell r="D17">
            <v>350911.29</v>
          </cell>
          <cell r="F17">
            <v>65835.320000000007</v>
          </cell>
          <cell r="H17" t="str">
            <v>Not used</v>
          </cell>
          <cell r="I17">
            <v>559013.40000000084</v>
          </cell>
          <cell r="J17">
            <v>909924.69000000088</v>
          </cell>
        </row>
        <row r="18">
          <cell r="B18" t="str">
            <v>MtM of Swap Rebate</v>
          </cell>
          <cell r="C18">
            <v>0</v>
          </cell>
          <cell r="D18">
            <v>0</v>
          </cell>
          <cell r="F18">
            <v>0</v>
          </cell>
          <cell r="I18">
            <v>0</v>
          </cell>
          <cell r="J18">
            <v>0</v>
          </cell>
        </row>
        <row r="19">
          <cell r="B19" t="str">
            <v>Net Wholesale</v>
          </cell>
          <cell r="C19">
            <v>-7228868.1600000001</v>
          </cell>
          <cell r="D19">
            <v>-5773120.4200000009</v>
          </cell>
          <cell r="J19">
            <v>-5294133.1099999975</v>
          </cell>
        </row>
        <row r="22">
          <cell r="B22" t="str">
            <v>Retail</v>
          </cell>
        </row>
        <row r="23">
          <cell r="B23" t="str">
            <v>Forwards - Retail</v>
          </cell>
          <cell r="C23">
            <v>-963314.49</v>
          </cell>
          <cell r="D23">
            <v>-963595.27</v>
          </cell>
          <cell r="E23">
            <v>-817159.87</v>
          </cell>
          <cell r="F23">
            <v>-280.78000000002794</v>
          </cell>
          <cell r="H23">
            <v>-422611.87</v>
          </cell>
          <cell r="I23">
            <v>-422611.87</v>
          </cell>
          <cell r="J23">
            <v>-1386160.7000000002</v>
          </cell>
        </row>
        <row r="24">
          <cell r="B24" t="str">
            <v>Retail Fwds 4.3 Reduction</v>
          </cell>
          <cell r="C24">
            <v>46.44</v>
          </cell>
          <cell r="D24">
            <v>46.44</v>
          </cell>
          <cell r="E24">
            <v>0</v>
          </cell>
          <cell r="F24">
            <v>0</v>
          </cell>
          <cell r="H24">
            <v>0</v>
          </cell>
          <cell r="I24">
            <v>0</v>
          </cell>
        </row>
        <row r="25">
          <cell r="B25" t="str">
            <v>Retail Fwds 4.3 Recovery</v>
          </cell>
          <cell r="C25">
            <v>0</v>
          </cell>
          <cell r="D25">
            <v>0</v>
          </cell>
          <cell r="E25">
            <v>0</v>
          </cell>
          <cell r="F25">
            <v>0</v>
          </cell>
          <cell r="H25">
            <v>0</v>
          </cell>
          <cell r="I25">
            <v>0</v>
          </cell>
        </row>
        <row r="26">
          <cell r="B26" t="str">
            <v>CEC charge</v>
          </cell>
          <cell r="C26">
            <v>871754.07</v>
          </cell>
          <cell r="D26">
            <v>411885.38</v>
          </cell>
          <cell r="E26">
            <v>845065.40000000014</v>
          </cell>
          <cell r="F26">
            <v>-459868.68999999994</v>
          </cell>
          <cell r="H26">
            <v>474514.95999999996</v>
          </cell>
          <cell r="I26">
            <v>474514.95999999996</v>
          </cell>
          <cell r="J26">
            <v>1346400.3399999999</v>
          </cell>
        </row>
        <row r="27">
          <cell r="B27" t="str">
            <v>REC Deficient Costs</v>
          </cell>
          <cell r="C27">
            <v>50584.1</v>
          </cell>
          <cell r="D27">
            <v>50349.98</v>
          </cell>
          <cell r="E27">
            <v>51172</v>
          </cell>
          <cell r="F27">
            <v>-234.11999999999534</v>
          </cell>
          <cell r="H27">
            <v>25053.33</v>
          </cell>
          <cell r="I27">
            <v>25053.33</v>
          </cell>
          <cell r="J27">
            <v>75403.31</v>
          </cell>
        </row>
        <row r="28">
          <cell r="B28" t="str">
            <v>Retail NCEC Customer</v>
          </cell>
          <cell r="C28">
            <v>-403743.86</v>
          </cell>
          <cell r="D28">
            <v>-383782.61</v>
          </cell>
          <cell r="E28">
            <v>-481486.44999999995</v>
          </cell>
          <cell r="F28">
            <v>19961.25</v>
          </cell>
          <cell r="H28">
            <v>-241381.64</v>
          </cell>
          <cell r="I28">
            <v>-241381.64</v>
          </cell>
          <cell r="J28">
            <v>-625164.25</v>
          </cell>
        </row>
        <row r="29">
          <cell r="B29" t="str">
            <v>NCEC Expense</v>
          </cell>
          <cell r="C29">
            <v>403743.86</v>
          </cell>
          <cell r="D29">
            <v>514869.06</v>
          </cell>
          <cell r="E29">
            <v>481486.44999999995</v>
          </cell>
          <cell r="F29">
            <v>-33382.610000000044</v>
          </cell>
          <cell r="G29">
            <v>-131086.45000000001</v>
          </cell>
          <cell r="H29">
            <v>241381.64</v>
          </cell>
          <cell r="I29">
            <v>110295.19</v>
          </cell>
          <cell r="J29">
            <v>625164.25</v>
          </cell>
        </row>
        <row r="30">
          <cell r="B30" t="str">
            <v>MtM of Retail Forwards (Excluding Rebate)</v>
          </cell>
          <cell r="C30">
            <v>0</v>
          </cell>
          <cell r="D30">
            <v>0</v>
          </cell>
          <cell r="H30" t="str">
            <v>Not used</v>
          </cell>
          <cell r="I30">
            <v>0</v>
          </cell>
          <cell r="J30">
            <v>0</v>
          </cell>
        </row>
        <row r="31">
          <cell r="B31" t="str">
            <v>MtM of Retail Forwards - Rebate</v>
          </cell>
          <cell r="C31">
            <v>0</v>
          </cell>
          <cell r="D31">
            <v>0</v>
          </cell>
          <cell r="F31">
            <v>0</v>
          </cell>
        </row>
        <row r="32">
          <cell r="B32" t="str">
            <v>MtM of Retail Forward Purchases</v>
          </cell>
          <cell r="C32">
            <v>0</v>
          </cell>
          <cell r="D32">
            <v>0</v>
          </cell>
          <cell r="F32">
            <v>0</v>
          </cell>
          <cell r="I32">
            <v>0</v>
          </cell>
          <cell r="J32">
            <v>0</v>
          </cell>
        </row>
        <row r="33">
          <cell r="B33" t="str">
            <v>Swaps - sales &amp; purchases</v>
          </cell>
          <cell r="C33">
            <v>0</v>
          </cell>
          <cell r="D33">
            <v>0</v>
          </cell>
          <cell r="F33">
            <v>0</v>
          </cell>
          <cell r="H33">
            <v>0</v>
          </cell>
          <cell r="I33">
            <v>0</v>
          </cell>
          <cell r="J33">
            <v>0</v>
          </cell>
        </row>
        <row r="34">
          <cell r="B34" t="str">
            <v>Retail Swaps 4.3 Reduction</v>
          </cell>
          <cell r="C34">
            <v>0</v>
          </cell>
          <cell r="D34">
            <v>0</v>
          </cell>
        </row>
        <row r="35">
          <cell r="B35" t="str">
            <v>Retail Swaps 4.3 Recovery</v>
          </cell>
          <cell r="C35">
            <v>0</v>
          </cell>
          <cell r="D35">
            <v>0</v>
          </cell>
        </row>
        <row r="36">
          <cell r="B36" t="str">
            <v>MtM of Retail Swaps (Excluding Rebate)</v>
          </cell>
          <cell r="C36">
            <v>0</v>
          </cell>
          <cell r="D36">
            <v>0</v>
          </cell>
          <cell r="F36">
            <v>0</v>
          </cell>
          <cell r="H36">
            <v>0</v>
          </cell>
          <cell r="I36">
            <v>0</v>
          </cell>
          <cell r="J36">
            <v>0</v>
          </cell>
        </row>
        <row r="37">
          <cell r="B37" t="str">
            <v>MtM of Retail Swap Rebate</v>
          </cell>
          <cell r="C37">
            <v>0</v>
          </cell>
          <cell r="D37">
            <v>0</v>
          </cell>
          <cell r="F37">
            <v>0</v>
          </cell>
          <cell r="H37">
            <v>0</v>
          </cell>
          <cell r="I37">
            <v>0</v>
          </cell>
          <cell r="J37">
            <v>0</v>
          </cell>
        </row>
        <row r="38">
          <cell r="B38" t="str">
            <v>Net other Retail components</v>
          </cell>
          <cell r="C38">
            <v>185.6</v>
          </cell>
          <cell r="D38">
            <v>473.65</v>
          </cell>
          <cell r="F38">
            <v>288.04999999999995</v>
          </cell>
          <cell r="I38">
            <v>0</v>
          </cell>
          <cell r="J38">
            <v>132771.94999999995</v>
          </cell>
        </row>
        <row r="39">
          <cell r="B39" t="str">
            <v>Glob Adj Rtl Reg LDC</v>
          </cell>
          <cell r="C39">
            <v>0</v>
          </cell>
          <cell r="D39">
            <v>0</v>
          </cell>
          <cell r="I39">
            <v>0</v>
          </cell>
        </row>
        <row r="40">
          <cell r="B40" t="str">
            <v>Glob Adj Rtl Reg LDC Recovery</v>
          </cell>
          <cell r="C40">
            <v>0</v>
          </cell>
          <cell r="D40">
            <v>0</v>
          </cell>
          <cell r="I40">
            <v>0</v>
          </cell>
        </row>
        <row r="41">
          <cell r="B41" t="str">
            <v>Retail Other Customer</v>
          </cell>
          <cell r="C41">
            <v>0</v>
          </cell>
          <cell r="D41">
            <v>0</v>
          </cell>
          <cell r="I41">
            <v>0</v>
          </cell>
        </row>
        <row r="42">
          <cell r="B42" t="str">
            <v>Green Power Energy Sales</v>
          </cell>
          <cell r="C42">
            <v>-4515</v>
          </cell>
          <cell r="D42">
            <v>-6020</v>
          </cell>
          <cell r="F42">
            <v>-1505</v>
          </cell>
          <cell r="I42">
            <v>0</v>
          </cell>
        </row>
        <row r="43">
          <cell r="B43" t="str">
            <v>Green Power Energy Purchase</v>
          </cell>
          <cell r="C43">
            <v>166977.1</v>
          </cell>
          <cell r="D43">
            <v>119192.51</v>
          </cell>
          <cell r="F43">
            <v>-47784.590000000011</v>
          </cell>
          <cell r="H43">
            <v>19125.789999999979</v>
          </cell>
          <cell r="I43">
            <v>19125.789999999979</v>
          </cell>
        </row>
        <row r="44">
          <cell r="B44" t="str">
            <v>Net Retail</v>
          </cell>
          <cell r="C44">
            <v>121717.81999999989</v>
          </cell>
          <cell r="D44">
            <v>-256580.86000000004</v>
          </cell>
          <cell r="J44">
            <v>168414.89999999967</v>
          </cell>
        </row>
        <row r="46">
          <cell r="B46" t="str">
            <v>Other</v>
          </cell>
        </row>
        <row r="47">
          <cell r="B47" t="str">
            <v>Options - sales &amp; purchases</v>
          </cell>
          <cell r="C47">
            <v>0</v>
          </cell>
          <cell r="D47">
            <v>0</v>
          </cell>
          <cell r="F47">
            <v>0</v>
          </cell>
        </row>
        <row r="48">
          <cell r="B48" t="str">
            <v>MtM of Options</v>
          </cell>
          <cell r="C48">
            <v>0</v>
          </cell>
          <cell r="D48">
            <v>0</v>
          </cell>
          <cell r="F48">
            <v>0</v>
          </cell>
        </row>
        <row r="49">
          <cell r="B49" t="str">
            <v>TRs</v>
          </cell>
          <cell r="C49">
            <v>886106.36</v>
          </cell>
          <cell r="D49">
            <v>887418.02</v>
          </cell>
          <cell r="F49">
            <v>1311.6600000000326</v>
          </cell>
          <cell r="H49">
            <v>-169009.20000000007</v>
          </cell>
          <cell r="I49">
            <v>-169009.20000000007</v>
          </cell>
          <cell r="J49">
            <v>1363044.8199999961</v>
          </cell>
        </row>
        <row r="50">
          <cell r="B50" t="str">
            <v>Expired premium cost</v>
          </cell>
          <cell r="I50">
            <v>644635.99999999627</v>
          </cell>
        </row>
        <row r="51">
          <cell r="B51" t="str">
            <v>T/R Auction Settlement Acc</v>
          </cell>
          <cell r="C51">
            <v>0</v>
          </cell>
          <cell r="D51">
            <v>318083.40999999997</v>
          </cell>
          <cell r="I51">
            <v>-318083.40999999997</v>
          </cell>
          <cell r="J51">
            <v>0</v>
          </cell>
        </row>
        <row r="52">
          <cell r="B52" t="str">
            <v>MtM of TRs</v>
          </cell>
          <cell r="C52">
            <v>-83969.1</v>
          </cell>
          <cell r="D52">
            <v>-1262367.6299999999</v>
          </cell>
          <cell r="F52">
            <v>-1178398.5299999998</v>
          </cell>
          <cell r="H52">
            <v>703876.08</v>
          </cell>
          <cell r="I52">
            <v>703876.08</v>
          </cell>
          <cell r="J52">
            <v>-558491.54999999993</v>
          </cell>
        </row>
        <row r="53">
          <cell r="B53" t="str">
            <v>TR Liquidity Reserve</v>
          </cell>
          <cell r="C53">
            <v>0</v>
          </cell>
          <cell r="D53">
            <v>0</v>
          </cell>
          <cell r="H53">
            <v>0</v>
          </cell>
          <cell r="I53">
            <v>0</v>
          </cell>
        </row>
        <row r="54">
          <cell r="B54" t="str">
            <v>MPMA Rebate Recovery</v>
          </cell>
          <cell r="C54">
            <v>0</v>
          </cell>
          <cell r="D54">
            <v>0</v>
          </cell>
          <cell r="F54">
            <v>0</v>
          </cell>
          <cell r="H54">
            <v>0</v>
          </cell>
          <cell r="I54">
            <v>0</v>
          </cell>
          <cell r="J54">
            <v>0</v>
          </cell>
        </row>
        <row r="55">
          <cell r="B55" t="str">
            <v>MPMA Rebate Recovery - Q relief</v>
          </cell>
          <cell r="C55">
            <v>0</v>
          </cell>
          <cell r="D55">
            <v>0</v>
          </cell>
          <cell r="I55">
            <v>0</v>
          </cell>
          <cell r="J55">
            <v>0</v>
          </cell>
        </row>
        <row r="56">
          <cell r="B56" t="str">
            <v>Liquidity Reserve Charge - Ontario</v>
          </cell>
          <cell r="C56">
            <v>1221152.94</v>
          </cell>
          <cell r="D56">
            <v>-1732047.57</v>
          </cell>
          <cell r="F56">
            <v>266181.27</v>
          </cell>
          <cell r="H56">
            <v>2020426.9900000002</v>
          </cell>
          <cell r="I56">
            <v>2020426.9900000002</v>
          </cell>
          <cell r="J56">
            <v>554560.69000000018</v>
          </cell>
        </row>
        <row r="57">
          <cell r="B57" t="str">
            <v>Net Other items</v>
          </cell>
          <cell r="C57">
            <v>0</v>
          </cell>
          <cell r="D57">
            <v>0</v>
          </cell>
          <cell r="F57">
            <v>0</v>
          </cell>
          <cell r="I57">
            <v>0</v>
          </cell>
          <cell r="J57">
            <v>-13292.82</v>
          </cell>
        </row>
        <row r="58">
          <cell r="B58" t="str">
            <v>Misc. Revenue Charge</v>
          </cell>
          <cell r="C58">
            <v>0</v>
          </cell>
          <cell r="D58">
            <v>0</v>
          </cell>
          <cell r="F58">
            <v>0</v>
          </cell>
          <cell r="I58">
            <v>0</v>
          </cell>
        </row>
        <row r="59">
          <cell r="B59" t="str">
            <v>Billing Services Revenue</v>
          </cell>
          <cell r="C59">
            <v>0</v>
          </cell>
          <cell r="D59">
            <v>0</v>
          </cell>
          <cell r="F59">
            <v>0</v>
          </cell>
          <cell r="I59">
            <v>0</v>
          </cell>
        </row>
        <row r="60">
          <cell r="B60" t="str">
            <v>Billing Services Expenses</v>
          </cell>
          <cell r="C60">
            <v>19894.88</v>
          </cell>
          <cell r="D60">
            <v>13263.25</v>
          </cell>
          <cell r="F60">
            <v>-6631.630000000001</v>
          </cell>
          <cell r="I60">
            <v>0</v>
          </cell>
        </row>
        <row r="61">
          <cell r="B61" t="str">
            <v>Misc. Charges</v>
          </cell>
          <cell r="C61">
            <v>8942.5</v>
          </cell>
          <cell r="D61">
            <v>11988.93</v>
          </cell>
          <cell r="F61">
            <v>3046.4300000000003</v>
          </cell>
          <cell r="I61">
            <v>0</v>
          </cell>
        </row>
        <row r="62">
          <cell r="B62" t="str">
            <v>Credit Reserve Charge - Sales/Trading</v>
          </cell>
          <cell r="C62">
            <v>0</v>
          </cell>
          <cell r="D62">
            <v>0</v>
          </cell>
          <cell r="I62">
            <v>-38545</v>
          </cell>
        </row>
        <row r="63">
          <cell r="B63" t="str">
            <v>Net Other</v>
          </cell>
          <cell r="C63">
            <v>2052127.5799999998</v>
          </cell>
          <cell r="D63">
            <v>-1763661.59</v>
          </cell>
          <cell r="J63">
            <v>1345821.1399999962</v>
          </cell>
        </row>
        <row r="66">
          <cell r="B66" t="str">
            <v>TRO</v>
          </cell>
        </row>
        <row r="67">
          <cell r="B67" t="str">
            <v>TRO revenue</v>
          </cell>
          <cell r="C67">
            <v>0</v>
          </cell>
          <cell r="D67">
            <v>0</v>
          </cell>
          <cell r="F67">
            <v>0</v>
          </cell>
          <cell r="H67">
            <v>0</v>
          </cell>
          <cell r="I67">
            <v>0</v>
          </cell>
          <cell r="J67">
            <v>0</v>
          </cell>
        </row>
        <row r="68">
          <cell r="B68" t="str">
            <v>PBC charge - TRO</v>
          </cell>
          <cell r="F68">
            <v>0</v>
          </cell>
          <cell r="J68">
            <v>0</v>
          </cell>
        </row>
        <row r="69">
          <cell r="B69" t="str">
            <v>Uplift costs</v>
          </cell>
          <cell r="C69">
            <v>0</v>
          </cell>
          <cell r="D69">
            <v>-1013504.56</v>
          </cell>
          <cell r="F69">
            <v>-1013504.56</v>
          </cell>
          <cell r="H69">
            <v>1013504.5619999953</v>
          </cell>
          <cell r="I69">
            <v>1013504.5619999953</v>
          </cell>
          <cell r="J69">
            <v>1.9999952055513859E-3</v>
          </cell>
        </row>
        <row r="70">
          <cell r="B70" t="str">
            <v>Loss applied against provision</v>
          </cell>
          <cell r="C70">
            <v>0</v>
          </cell>
          <cell r="D70">
            <v>0</v>
          </cell>
          <cell r="H70">
            <v>0</v>
          </cell>
          <cell r="I70">
            <v>0</v>
          </cell>
          <cell r="J70">
            <v>0</v>
          </cell>
        </row>
        <row r="71">
          <cell r="B71" t="str">
            <v>Net TRO</v>
          </cell>
          <cell r="C71">
            <v>0</v>
          </cell>
          <cell r="D71">
            <v>-1013504.56</v>
          </cell>
          <cell r="J71">
            <v>1.9999952055513859E-3</v>
          </cell>
        </row>
        <row r="73">
          <cell r="B73" t="str">
            <v>Interconnected Markets</v>
          </cell>
        </row>
        <row r="74">
          <cell r="B74" t="str">
            <v>I/C Sales</v>
          </cell>
          <cell r="C74">
            <v>0</v>
          </cell>
          <cell r="D74">
            <v>0</v>
          </cell>
          <cell r="F74">
            <v>0</v>
          </cell>
        </row>
        <row r="75">
          <cell r="B75" t="str">
            <v>Energy Intertie Scheduled Injections</v>
          </cell>
          <cell r="C75">
            <v>-4235489.54</v>
          </cell>
          <cell r="D75">
            <v>-4204577.8600000003</v>
          </cell>
          <cell r="F75">
            <v>30911.679999999702</v>
          </cell>
          <cell r="H75">
            <v>-3742561.2</v>
          </cell>
          <cell r="I75">
            <v>-3742561.2</v>
          </cell>
          <cell r="J75">
            <v>-7947139.0600000005</v>
          </cell>
        </row>
        <row r="76">
          <cell r="B76" t="str">
            <v>Interconnect Forward Sales</v>
          </cell>
          <cell r="C76">
            <v>-7844122.2800000003</v>
          </cell>
          <cell r="D76">
            <v>-9956260.4299999997</v>
          </cell>
          <cell r="F76">
            <v>-2112138.1499999994</v>
          </cell>
          <cell r="G76">
            <v>2125405</v>
          </cell>
          <cell r="H76">
            <v>-2761025.149999998</v>
          </cell>
          <cell r="I76">
            <v>-635620.14999999804</v>
          </cell>
          <cell r="J76">
            <v>-37132913.822239995</v>
          </cell>
        </row>
        <row r="77">
          <cell r="B77" t="str">
            <v>ISO Market Outside Ontario</v>
          </cell>
          <cell r="C77">
            <v>-17321820.989999998</v>
          </cell>
          <cell r="D77">
            <v>-17393790.59</v>
          </cell>
          <cell r="F77">
            <v>-71969.60000000149</v>
          </cell>
          <cell r="G77">
            <v>114585.57826000001</v>
          </cell>
          <cell r="H77">
            <v>-6097006.4500000011</v>
          </cell>
          <cell r="I77">
            <v>-5982420.8717400013</v>
          </cell>
        </row>
        <row r="78">
          <cell r="B78" t="str">
            <v>Swap Sales - Interconnect</v>
          </cell>
          <cell r="C78">
            <v>-5657680.1500000004</v>
          </cell>
          <cell r="D78">
            <v>-4889310.84</v>
          </cell>
          <cell r="F78">
            <v>768369.31000000052</v>
          </cell>
          <cell r="H78">
            <v>1197225.5</v>
          </cell>
          <cell r="I78">
            <v>1197225.5</v>
          </cell>
        </row>
        <row r="79">
          <cell r="B79" t="str">
            <v>Foreign Exchange - Sales</v>
          </cell>
          <cell r="C79">
            <v>0</v>
          </cell>
          <cell r="D79">
            <v>0</v>
          </cell>
          <cell r="F79">
            <v>0</v>
          </cell>
          <cell r="I79">
            <v>0</v>
          </cell>
        </row>
        <row r="80">
          <cell r="B80" t="str">
            <v>NT TCC Contracts</v>
          </cell>
          <cell r="C80">
            <v>3475.05</v>
          </cell>
          <cell r="D80">
            <v>4361.6899999999996</v>
          </cell>
          <cell r="F80">
            <v>886.63999999999942</v>
          </cell>
          <cell r="H80">
            <v>0</v>
          </cell>
          <cell r="I80">
            <v>0</v>
          </cell>
        </row>
        <row r="81">
          <cell r="B81" t="str">
            <v>Other Interconnect Trading Activity</v>
          </cell>
          <cell r="C81">
            <v>-1175163.28</v>
          </cell>
          <cell r="D81">
            <v>-1276458.82</v>
          </cell>
          <cell r="F81">
            <v>-101295.54000000004</v>
          </cell>
          <cell r="H81">
            <v>-366418.16</v>
          </cell>
          <cell r="I81">
            <v>-366418.16</v>
          </cell>
        </row>
        <row r="82">
          <cell r="B82" t="str">
            <v>MtM of Interconnect Transactions</v>
          </cell>
          <cell r="C82">
            <v>-289362.53000000003</v>
          </cell>
          <cell r="D82">
            <v>-4145966.78</v>
          </cell>
          <cell r="F82">
            <v>-3856604.25</v>
          </cell>
          <cell r="H82" t="str">
            <v>Not used</v>
          </cell>
          <cell r="I82">
            <v>3767720.4299999992</v>
          </cell>
          <cell r="J82">
            <v>-38097.880000000354</v>
          </cell>
        </row>
        <row r="83">
          <cell r="B83" t="str">
            <v>Foreign Exchange MtM - Sales</v>
          </cell>
          <cell r="C83">
            <v>0</v>
          </cell>
          <cell r="D83">
            <v>0</v>
          </cell>
          <cell r="F83">
            <v>0</v>
          </cell>
          <cell r="I83">
            <v>0</v>
          </cell>
        </row>
        <row r="84">
          <cell r="B84" t="str">
            <v>Foreign Exchange MtM - Purchases</v>
          </cell>
          <cell r="C84">
            <v>-39666.89</v>
          </cell>
          <cell r="D84">
            <v>340148.47</v>
          </cell>
          <cell r="F84">
            <v>379815.36</v>
          </cell>
          <cell r="I84">
            <v>0</v>
          </cell>
        </row>
        <row r="85">
          <cell r="B85" t="str">
            <v>Liquidity Reserve Charge - Interconnect</v>
          </cell>
          <cell r="C85">
            <v>0</v>
          </cell>
          <cell r="D85">
            <v>0</v>
          </cell>
          <cell r="F85">
            <v>-266181.27</v>
          </cell>
          <cell r="H85">
            <v>1267103.04</v>
          </cell>
          <cell r="I85">
            <v>1267103.04</v>
          </cell>
          <cell r="J85">
            <v>1000921.77</v>
          </cell>
        </row>
        <row r="86">
          <cell r="B86" t="str">
            <v>Interconnect</v>
          </cell>
          <cell r="C86">
            <v>-36520163.720000006</v>
          </cell>
          <cell r="D86">
            <v>-41862003.630000003</v>
          </cell>
        </row>
        <row r="88">
          <cell r="B88" t="str">
            <v>I/C ISO market purchases</v>
          </cell>
          <cell r="C88">
            <v>3541047.39</v>
          </cell>
          <cell r="D88">
            <v>4292405.1900000004</v>
          </cell>
          <cell r="F88">
            <v>751357.80000000028</v>
          </cell>
          <cell r="G88">
            <v>-649202.77573000011</v>
          </cell>
          <cell r="H88">
            <v>3006158.31</v>
          </cell>
          <cell r="I88">
            <v>2356955.5342699997</v>
          </cell>
          <cell r="J88">
            <v>15407955.714270003</v>
          </cell>
        </row>
        <row r="89">
          <cell r="B89" t="str">
            <v>I/C Purchases</v>
          </cell>
          <cell r="C89">
            <v>0</v>
          </cell>
          <cell r="D89">
            <v>0</v>
          </cell>
          <cell r="F89">
            <v>0</v>
          </cell>
          <cell r="H89">
            <v>0</v>
          </cell>
          <cell r="I89">
            <v>0</v>
          </cell>
        </row>
        <row r="90">
          <cell r="B90" t="str">
            <v>I/C Swap purchases</v>
          </cell>
          <cell r="C90">
            <v>7606699.5199999996</v>
          </cell>
          <cell r="D90">
            <v>6772638.3300000001</v>
          </cell>
          <cell r="F90">
            <v>-834061.18999999948</v>
          </cell>
          <cell r="H90">
            <v>-1264461</v>
          </cell>
          <cell r="I90">
            <v>-1264461</v>
          </cell>
        </row>
        <row r="91">
          <cell r="B91" t="str">
            <v>I/C transmission charges</v>
          </cell>
          <cell r="C91">
            <v>911561.52</v>
          </cell>
          <cell r="D91">
            <v>948404.63</v>
          </cell>
          <cell r="F91">
            <v>36843.109999999986</v>
          </cell>
          <cell r="H91">
            <v>447610.95000000176</v>
          </cell>
          <cell r="I91">
            <v>447610.95000000176</v>
          </cell>
        </row>
        <row r="92">
          <cell r="B92" t="str">
            <v>I/C Ancillary Costs</v>
          </cell>
          <cell r="C92">
            <v>0</v>
          </cell>
          <cell r="D92">
            <v>0</v>
          </cell>
          <cell r="F92">
            <v>0</v>
          </cell>
          <cell r="I92">
            <v>0</v>
          </cell>
        </row>
        <row r="93">
          <cell r="B93" t="str">
            <v>I/C Other trading activities - purchases</v>
          </cell>
          <cell r="C93">
            <v>-745507.05</v>
          </cell>
          <cell r="D93">
            <v>-1038879.59</v>
          </cell>
          <cell r="F93">
            <v>-293372.53999999992</v>
          </cell>
          <cell r="G93">
            <v>295771.88</v>
          </cell>
          <cell r="H93">
            <v>-282338.88</v>
          </cell>
          <cell r="I93">
            <v>13433</v>
          </cell>
        </row>
        <row r="94">
          <cell r="B94" t="str">
            <v>I/C Misc. Expense</v>
          </cell>
          <cell r="C94">
            <v>39497.85</v>
          </cell>
          <cell r="D94">
            <v>90129.64</v>
          </cell>
          <cell r="F94">
            <v>50631.79</v>
          </cell>
          <cell r="I94">
            <v>0</v>
          </cell>
        </row>
        <row r="95">
          <cell r="B95" t="str">
            <v>I/C Uplift charges</v>
          </cell>
          <cell r="C95">
            <v>1845270.14</v>
          </cell>
          <cell r="D95">
            <v>2125054.7599999998</v>
          </cell>
          <cell r="F95">
            <v>279784.61999999988</v>
          </cell>
          <cell r="H95">
            <v>664664.27</v>
          </cell>
          <cell r="I95">
            <v>664664.27</v>
          </cell>
        </row>
        <row r="96">
          <cell r="B96" t="str">
            <v>I/C Schedule withdrawals from intertie</v>
          </cell>
          <cell r="C96">
            <v>21005955.879999999</v>
          </cell>
          <cell r="D96">
            <v>21010359.5</v>
          </cell>
          <cell r="F96">
            <v>4403.6200000010431</v>
          </cell>
          <cell r="H96">
            <v>7366003.9000000032</v>
          </cell>
          <cell r="I96">
            <v>7366003.9000000032</v>
          </cell>
          <cell r="J96">
            <v>28376363.400000002</v>
          </cell>
        </row>
        <row r="97">
          <cell r="B97" t="str">
            <v>Foreign Exchange - Purchases</v>
          </cell>
          <cell r="C97">
            <v>0</v>
          </cell>
          <cell r="D97">
            <v>0</v>
          </cell>
          <cell r="F97">
            <v>0</v>
          </cell>
          <cell r="I97">
            <v>0</v>
          </cell>
          <cell r="J97">
            <v>0</v>
          </cell>
        </row>
        <row r="98">
          <cell r="C98">
            <v>34204525.25</v>
          </cell>
          <cell r="D98">
            <v>34200112.460000001</v>
          </cell>
          <cell r="J98">
            <v>-332909.87796999142</v>
          </cell>
        </row>
        <row r="100">
          <cell r="B100" t="str">
            <v>Net Hedging margin</v>
          </cell>
          <cell r="C100">
            <v>3934255.65</v>
          </cell>
          <cell r="D100">
            <v>3934255.65</v>
          </cell>
          <cell r="I100">
            <v>934017.68800000334</v>
          </cell>
          <cell r="J100">
            <v>4868273.3380000032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GenRev_Summary"/>
      <sheetName val="Generation"/>
      <sheetName val="Trading"/>
      <sheetName val="Ont_Generation"/>
      <sheetName val="OEFC_LTGS"/>
      <sheetName val="OEFC_NTGS"/>
      <sheetName val="IMOData"/>
      <sheetName val="IMOData1"/>
      <sheetName val="OPG Rebate Recovery"/>
      <sheetName val="Embedded_Gen"/>
      <sheetName val="ICRpt"/>
      <sheetName val="IC_GL"/>
      <sheetName val="ICQty"/>
      <sheetName val="Green PPA"/>
      <sheetName val="PBC Allocation"/>
      <sheetName val="PBC"/>
      <sheetName val="PBC_LM"/>
      <sheetName val="Total MtM"/>
      <sheetName val="IB Reserve"/>
      <sheetName val="ICmtm"/>
      <sheetName val="NPV"/>
      <sheetName val="NYMPA_MtM"/>
      <sheetName val="Gas_MtM"/>
      <sheetName val="Journal_Gen"/>
      <sheetName val="Journal_Trade"/>
      <sheetName val="Journal_Trade_IC"/>
      <sheetName val="Journal_MtM"/>
      <sheetName val="Journal_Energy Hedges"/>
      <sheetName val="Journal_ONPA"/>
      <sheetName val="Journal_Other"/>
      <sheetName val="Journal_OEFC"/>
      <sheetName val="Correction_Jrl  1"/>
      <sheetName val="Correction_Jrl  2"/>
      <sheetName val="Correction_Jrl  3"/>
      <sheetName val="AR_Journal"/>
      <sheetName val="SMO_Jrl"/>
      <sheetName val="SMOAdj_Jrl"/>
      <sheetName val="W-Forwards"/>
      <sheetName val="W-Swap_w_ISwap"/>
      <sheetName val="MtM_WFwdRebates"/>
      <sheetName val="MtM_WSwapsRebates"/>
      <sheetName val="R-Forwards"/>
      <sheetName val="MtM_RFwdRebates"/>
      <sheetName val="R-Swaps"/>
      <sheetName val="MtM_RSwapsRebates"/>
      <sheetName val="Retail"/>
      <sheetName val="Retail_PY"/>
      <sheetName val="TR"/>
      <sheetName val="MtM_TR"/>
      <sheetName val="TRO"/>
      <sheetName val="TRO Cost"/>
      <sheetName val="TRO_Prov"/>
      <sheetName val="ONPA Rebate"/>
      <sheetName val="Lac Seul"/>
      <sheetName val="CreditRisk"/>
      <sheetName val="SMO_CM"/>
      <sheetName val="SMO_LM"/>
      <sheetName val="NYPA_WT"/>
      <sheetName val="OntData"/>
      <sheetName val="Hedge_MtM_Sum"/>
      <sheetName val="Hedge_MtM"/>
      <sheetName val="200904_MnthEnd_Accrual"/>
      <sheetName val="OntLoad"/>
      <sheetName val="Capital Budget - Thermal"/>
      <sheetName val="OM&amp;A Budget - Thermal"/>
      <sheetName val="Input Data"/>
    </sheetNames>
    <sheetDataSet>
      <sheetData sheetId="0" refreshError="1"/>
      <sheetData sheetId="1"/>
      <sheetData sheetId="2"/>
      <sheetData sheetId="3" refreshError="1"/>
      <sheetData sheetId="4" refreshError="1"/>
      <sheetData sheetId="5" refreshError="1"/>
      <sheetData sheetId="6" refreshError="1"/>
      <sheetData sheetId="7" refreshError="1">
        <row r="4">
          <cell r="A4">
            <v>5010400000</v>
          </cell>
          <cell r="B4" t="str">
            <v>Forward Sales</v>
          </cell>
          <cell r="C4">
            <v>-57.52</v>
          </cell>
          <cell r="D4">
            <v>0</v>
          </cell>
          <cell r="F4">
            <v>57.52</v>
          </cell>
          <cell r="H4">
            <v>-41529.94</v>
          </cell>
          <cell r="I4">
            <v>-41529.94</v>
          </cell>
          <cell r="J4">
            <v>-41529.94</v>
          </cell>
        </row>
        <row r="5">
          <cell r="A5">
            <v>5015000000</v>
          </cell>
          <cell r="B5" t="str">
            <v>Wholesale Fwds 4.3 Reduction</v>
          </cell>
          <cell r="C5">
            <v>0</v>
          </cell>
          <cell r="D5">
            <v>0</v>
          </cell>
          <cell r="I5">
            <v>0</v>
          </cell>
        </row>
        <row r="6">
          <cell r="A6">
            <v>5015100000</v>
          </cell>
          <cell r="B6" t="str">
            <v>Wholesale Fwds 4.3 Recovery</v>
          </cell>
          <cell r="C6">
            <v>0</v>
          </cell>
          <cell r="D6">
            <v>0</v>
          </cell>
          <cell r="E6">
            <v>0</v>
          </cell>
          <cell r="I6">
            <v>0</v>
          </cell>
        </row>
        <row r="7">
          <cell r="B7" t="str">
            <v>PBC charge - Wholesale Forwards</v>
          </cell>
          <cell r="C7">
            <v>0</v>
          </cell>
          <cell r="D7">
            <v>0</v>
          </cell>
          <cell r="F7">
            <v>0</v>
          </cell>
          <cell r="J7">
            <v>13264.700000000184</v>
          </cell>
        </row>
        <row r="8">
          <cell r="A8">
            <v>5040000000</v>
          </cell>
          <cell r="B8" t="str">
            <v>MtM of Forward Sales (Excluding Rebate)</v>
          </cell>
          <cell r="C8">
            <v>-176292.06</v>
          </cell>
          <cell r="D8">
            <v>159437.87</v>
          </cell>
          <cell r="H8" t="str">
            <v>Not used</v>
          </cell>
          <cell r="I8">
            <v>-489728.70999999996</v>
          </cell>
          <cell r="J8">
            <v>-330290.83999999997</v>
          </cell>
        </row>
        <row r="9">
          <cell r="B9" t="str">
            <v>MtM of Forward Rebate</v>
          </cell>
          <cell r="C9">
            <v>0</v>
          </cell>
          <cell r="D9">
            <v>0</v>
          </cell>
          <cell r="H9" t="str">
            <v>Not Used</v>
          </cell>
          <cell r="I9">
            <v>0</v>
          </cell>
          <cell r="J9">
            <v>0</v>
          </cell>
        </row>
        <row r="10">
          <cell r="B10" t="str">
            <v>Forward Purchases</v>
          </cell>
          <cell r="C10">
            <v>0</v>
          </cell>
          <cell r="D10">
            <v>0</v>
          </cell>
          <cell r="F10">
            <v>0</v>
          </cell>
        </row>
        <row r="11">
          <cell r="B11" t="str">
            <v>PBC receipt</v>
          </cell>
          <cell r="C11">
            <v>0</v>
          </cell>
          <cell r="D11">
            <v>0</v>
          </cell>
          <cell r="F11">
            <v>0</v>
          </cell>
        </row>
        <row r="12">
          <cell r="B12" t="str">
            <v>MtM of Forward Purchases</v>
          </cell>
          <cell r="C12">
            <v>0</v>
          </cell>
          <cell r="D12">
            <v>0</v>
          </cell>
          <cell r="F12">
            <v>0</v>
          </cell>
        </row>
        <row r="13">
          <cell r="A13">
            <v>5012000000</v>
          </cell>
          <cell r="B13" t="str">
            <v>Swaps - sales</v>
          </cell>
          <cell r="C13">
            <v>-3994580.19</v>
          </cell>
          <cell r="D13">
            <v>-8216803.8099999996</v>
          </cell>
          <cell r="F13">
            <v>-2056.5899999993853</v>
          </cell>
          <cell r="H13">
            <v>-21062.080000000002</v>
          </cell>
          <cell r="I13">
            <v>-21062.080000000002</v>
          </cell>
          <cell r="J13">
            <v>526756.5000000007</v>
          </cell>
        </row>
        <row r="14">
          <cell r="A14">
            <v>6012000000</v>
          </cell>
          <cell r="B14" t="str">
            <v>Swaps - purchases</v>
          </cell>
          <cell r="C14">
            <v>4561004.46</v>
          </cell>
          <cell r="D14">
            <v>8781171.4900000002</v>
          </cell>
        </row>
        <row r="15">
          <cell r="A15">
            <v>5015200000</v>
          </cell>
          <cell r="B15" t="str">
            <v>OPA Auction Levy Reduction</v>
          </cell>
          <cell r="C15">
            <v>2429.9</v>
          </cell>
          <cell r="D15">
            <v>2429.9</v>
          </cell>
          <cell r="I15">
            <v>0</v>
          </cell>
        </row>
        <row r="16">
          <cell r="A16">
            <v>5015300000</v>
          </cell>
          <cell r="B16" t="str">
            <v>OPA  Auction Levy</v>
          </cell>
          <cell r="C16">
            <v>-15264</v>
          </cell>
          <cell r="D16">
            <v>-18979</v>
          </cell>
          <cell r="I16">
            <v>0</v>
          </cell>
        </row>
        <row r="17">
          <cell r="A17">
            <v>5040400000</v>
          </cell>
          <cell r="B17" t="str">
            <v>MtM of Swaps (Excluding Rebate)</v>
          </cell>
          <cell r="C17">
            <v>522624.02</v>
          </cell>
          <cell r="D17">
            <v>-15680360.060000001</v>
          </cell>
          <cell r="F17">
            <v>-16202984.08</v>
          </cell>
          <cell r="H17" t="str">
            <v>Not used</v>
          </cell>
          <cell r="I17">
            <v>14427454.339999998</v>
          </cell>
          <cell r="J17">
            <v>-1032269.7756848496</v>
          </cell>
        </row>
        <row r="18">
          <cell r="A18">
            <v>5081000000</v>
          </cell>
          <cell r="B18" t="str">
            <v>Ineffective Hedge - Credit Risk Adj.</v>
          </cell>
          <cell r="C18">
            <v>220635.94</v>
          </cell>
          <cell r="D18">
            <v>0</v>
          </cell>
          <cell r="F18">
            <v>-220635.94</v>
          </cell>
          <cell r="I18">
            <v>220635.94431515294</v>
          </cell>
        </row>
        <row r="19">
          <cell r="B19" t="str">
            <v>MtM of Swap Rebate</v>
          </cell>
          <cell r="C19">
            <v>0</v>
          </cell>
          <cell r="D19">
            <v>0</v>
          </cell>
          <cell r="F19">
            <v>0</v>
          </cell>
          <cell r="I19">
            <v>0</v>
          </cell>
          <cell r="J19">
            <v>0</v>
          </cell>
        </row>
        <row r="20">
          <cell r="B20" t="str">
            <v>Net Wholesale</v>
          </cell>
          <cell r="C20">
            <v>1120500.55</v>
          </cell>
          <cell r="D20">
            <v>-14973103.609999999</v>
          </cell>
          <cell r="J20">
            <v>-864069.35568484874</v>
          </cell>
        </row>
        <row r="23">
          <cell r="B23" t="str">
            <v>Retail</v>
          </cell>
        </row>
        <row r="24">
          <cell r="A24">
            <v>5011200000</v>
          </cell>
          <cell r="B24" t="str">
            <v>Forwards - Retail</v>
          </cell>
          <cell r="C24">
            <v>0</v>
          </cell>
          <cell r="D24">
            <v>0</v>
          </cell>
          <cell r="E24">
            <v>0</v>
          </cell>
          <cell r="F24">
            <v>0</v>
          </cell>
          <cell r="H24">
            <v>0</v>
          </cell>
          <cell r="I24">
            <v>0</v>
          </cell>
          <cell r="J24">
            <v>0</v>
          </cell>
        </row>
        <row r="25">
          <cell r="A25">
            <v>5015400000</v>
          </cell>
          <cell r="B25" t="str">
            <v>Retail Fwds 4.3 Reduction</v>
          </cell>
          <cell r="C25">
            <v>0</v>
          </cell>
          <cell r="D25">
            <v>0</v>
          </cell>
          <cell r="E25">
            <v>0</v>
          </cell>
          <cell r="F25">
            <v>0</v>
          </cell>
          <cell r="H25">
            <v>0</v>
          </cell>
          <cell r="I25">
            <v>0</v>
          </cell>
        </row>
        <row r="26">
          <cell r="A26">
            <v>5015500000</v>
          </cell>
          <cell r="B26" t="str">
            <v>Retail Fwds 4.3 Recovery</v>
          </cell>
          <cell r="C26">
            <v>0</v>
          </cell>
          <cell r="D26">
            <v>0</v>
          </cell>
          <cell r="E26">
            <v>0</v>
          </cell>
          <cell r="F26">
            <v>0</v>
          </cell>
          <cell r="H26">
            <v>0</v>
          </cell>
          <cell r="I26">
            <v>0</v>
          </cell>
        </row>
        <row r="27">
          <cell r="A27">
            <v>5011400000</v>
          </cell>
          <cell r="B27" t="str">
            <v>CEC charge</v>
          </cell>
          <cell r="C27">
            <v>0</v>
          </cell>
          <cell r="D27">
            <v>0</v>
          </cell>
          <cell r="E27">
            <v>0</v>
          </cell>
          <cell r="F27">
            <v>0</v>
          </cell>
          <cell r="H27">
            <v>0</v>
          </cell>
          <cell r="I27">
            <v>0</v>
          </cell>
          <cell r="J27">
            <v>0</v>
          </cell>
        </row>
        <row r="28">
          <cell r="A28">
            <v>5011500000</v>
          </cell>
          <cell r="B28" t="str">
            <v>REC Deficient Costs</v>
          </cell>
          <cell r="C28">
            <v>0</v>
          </cell>
          <cell r="D28">
            <v>0</v>
          </cell>
          <cell r="E28">
            <v>0</v>
          </cell>
          <cell r="F28">
            <v>0</v>
          </cell>
          <cell r="H28">
            <v>0</v>
          </cell>
          <cell r="I28">
            <v>0</v>
          </cell>
          <cell r="J28">
            <v>0</v>
          </cell>
        </row>
        <row r="29">
          <cell r="A29">
            <v>5014000000</v>
          </cell>
          <cell r="B29" t="str">
            <v>Retail NCEC Customer</v>
          </cell>
          <cell r="C29">
            <v>0</v>
          </cell>
          <cell r="D29">
            <v>0</v>
          </cell>
          <cell r="E29">
            <v>0</v>
          </cell>
          <cell r="F29">
            <v>0</v>
          </cell>
          <cell r="H29">
            <v>0</v>
          </cell>
          <cell r="I29">
            <v>0</v>
          </cell>
          <cell r="J29">
            <v>0</v>
          </cell>
        </row>
        <row r="30">
          <cell r="A30">
            <v>5014200000</v>
          </cell>
          <cell r="B30" t="str">
            <v>NCEC Expense</v>
          </cell>
          <cell r="C30">
            <v>0</v>
          </cell>
          <cell r="D30">
            <v>0</v>
          </cell>
          <cell r="E30">
            <v>0</v>
          </cell>
          <cell r="F30">
            <v>0</v>
          </cell>
          <cell r="G30">
            <v>0</v>
          </cell>
          <cell r="H30">
            <v>0</v>
          </cell>
          <cell r="I30">
            <v>0</v>
          </cell>
          <cell r="J30">
            <v>0</v>
          </cell>
        </row>
        <row r="31">
          <cell r="A31">
            <v>5040200000</v>
          </cell>
          <cell r="B31" t="str">
            <v>MtM of Retail Forwards</v>
          </cell>
          <cell r="C31">
            <v>0</v>
          </cell>
          <cell r="D31">
            <v>0</v>
          </cell>
          <cell r="H31" t="str">
            <v>Not used</v>
          </cell>
          <cell r="I31">
            <v>0</v>
          </cell>
          <cell r="J31">
            <v>0</v>
          </cell>
        </row>
        <row r="32">
          <cell r="B32" t="str">
            <v>MtM of Retail Forwards - Rebate</v>
          </cell>
          <cell r="C32">
            <v>0</v>
          </cell>
          <cell r="D32">
            <v>0</v>
          </cell>
          <cell r="F32">
            <v>0</v>
          </cell>
        </row>
        <row r="33">
          <cell r="A33">
            <v>5060200000</v>
          </cell>
          <cell r="B33" t="str">
            <v>MtM of Retail Forward Purchases</v>
          </cell>
          <cell r="C33">
            <v>0</v>
          </cell>
          <cell r="D33">
            <v>0</v>
          </cell>
          <cell r="F33">
            <v>0</v>
          </cell>
          <cell r="I33">
            <v>0</v>
          </cell>
          <cell r="J33">
            <v>0</v>
          </cell>
        </row>
        <row r="34">
          <cell r="A34">
            <v>5012200000</v>
          </cell>
          <cell r="B34" t="str">
            <v>Swaps - sales &amp; purchases</v>
          </cell>
          <cell r="C34">
            <v>0</v>
          </cell>
          <cell r="D34">
            <v>0</v>
          </cell>
          <cell r="F34">
            <v>0</v>
          </cell>
          <cell r="H34">
            <v>0</v>
          </cell>
          <cell r="I34">
            <v>0</v>
          </cell>
          <cell r="J34">
            <v>0</v>
          </cell>
        </row>
        <row r="35">
          <cell r="A35">
            <v>5015600000</v>
          </cell>
          <cell r="B35" t="str">
            <v>Retail Swaps 4.3 Reduction</v>
          </cell>
          <cell r="C35">
            <v>0</v>
          </cell>
          <cell r="D35">
            <v>0</v>
          </cell>
        </row>
        <row r="36">
          <cell r="A36">
            <v>5015700000</v>
          </cell>
          <cell r="B36" t="str">
            <v>Retail Swaps 4.3 Recovery</v>
          </cell>
          <cell r="C36">
            <v>0</v>
          </cell>
          <cell r="D36">
            <v>0</v>
          </cell>
        </row>
        <row r="37">
          <cell r="A37">
            <v>5040600000</v>
          </cell>
          <cell r="B37" t="str">
            <v>MtM of Retail Swaps (Excluding Rebate)</v>
          </cell>
          <cell r="C37">
            <v>0</v>
          </cell>
          <cell r="D37">
            <v>0</v>
          </cell>
          <cell r="F37">
            <v>0</v>
          </cell>
          <cell r="H37">
            <v>0</v>
          </cell>
          <cell r="I37">
            <v>0</v>
          </cell>
          <cell r="J37">
            <v>0</v>
          </cell>
        </row>
        <row r="38">
          <cell r="A38">
            <v>5040600000</v>
          </cell>
          <cell r="B38" t="str">
            <v>MtM of Retail Swap Rebate</v>
          </cell>
          <cell r="C38">
            <v>0</v>
          </cell>
          <cell r="D38">
            <v>0</v>
          </cell>
          <cell r="F38">
            <v>0</v>
          </cell>
          <cell r="H38">
            <v>0</v>
          </cell>
          <cell r="I38">
            <v>0</v>
          </cell>
          <cell r="J38">
            <v>0</v>
          </cell>
        </row>
        <row r="39">
          <cell r="A39">
            <v>6014400000</v>
          </cell>
          <cell r="B39" t="str">
            <v>Net other Retail components</v>
          </cell>
          <cell r="C39">
            <v>0</v>
          </cell>
          <cell r="D39">
            <v>0</v>
          </cell>
          <cell r="F39">
            <v>0</v>
          </cell>
          <cell r="I39">
            <v>0</v>
          </cell>
          <cell r="J39">
            <v>0</v>
          </cell>
        </row>
        <row r="40">
          <cell r="A40">
            <v>5015800000</v>
          </cell>
          <cell r="B40" t="str">
            <v>Glob Adj Rtl Reg LDC</v>
          </cell>
          <cell r="C40">
            <v>0</v>
          </cell>
          <cell r="D40">
            <v>0</v>
          </cell>
          <cell r="I40">
            <v>0</v>
          </cell>
        </row>
        <row r="41">
          <cell r="A41">
            <v>5015900000</v>
          </cell>
          <cell r="B41" t="str">
            <v>Glob Adj Rtl Reg LDC Recovery</v>
          </cell>
          <cell r="C41">
            <v>0</v>
          </cell>
          <cell r="D41">
            <v>0</v>
          </cell>
          <cell r="I41">
            <v>0</v>
          </cell>
        </row>
        <row r="42">
          <cell r="A42">
            <v>5014400000</v>
          </cell>
          <cell r="B42" t="str">
            <v>Retail Other Customer</v>
          </cell>
          <cell r="C42">
            <v>0</v>
          </cell>
          <cell r="D42">
            <v>0</v>
          </cell>
          <cell r="I42">
            <v>0</v>
          </cell>
        </row>
        <row r="43">
          <cell r="A43">
            <v>5011600000</v>
          </cell>
          <cell r="B43" t="str">
            <v>Green Power Energy Sales</v>
          </cell>
          <cell r="C43">
            <v>0</v>
          </cell>
          <cell r="D43">
            <v>0</v>
          </cell>
          <cell r="F43">
            <v>0</v>
          </cell>
          <cell r="I43">
            <v>0</v>
          </cell>
        </row>
        <row r="44">
          <cell r="A44">
            <v>6011600000</v>
          </cell>
          <cell r="B44" t="str">
            <v>Green Power Energy Purchase</v>
          </cell>
          <cell r="C44">
            <v>0</v>
          </cell>
          <cell r="D44">
            <v>0</v>
          </cell>
          <cell r="F44">
            <v>0</v>
          </cell>
          <cell r="H44">
            <v>0</v>
          </cell>
          <cell r="I44">
            <v>0</v>
          </cell>
        </row>
        <row r="45">
          <cell r="B45" t="str">
            <v>Net Retail</v>
          </cell>
          <cell r="C45">
            <v>0</v>
          </cell>
          <cell r="D45">
            <v>0</v>
          </cell>
          <cell r="J45">
            <v>0</v>
          </cell>
        </row>
        <row r="47">
          <cell r="B47" t="str">
            <v>Other</v>
          </cell>
        </row>
        <row r="48">
          <cell r="B48" t="str">
            <v>Options - sales &amp; purchases</v>
          </cell>
          <cell r="C48">
            <v>0</v>
          </cell>
          <cell r="D48">
            <v>0</v>
          </cell>
          <cell r="F48">
            <v>0</v>
          </cell>
        </row>
        <row r="49">
          <cell r="B49" t="str">
            <v>MtM of Options</v>
          </cell>
          <cell r="C49">
            <v>0</v>
          </cell>
          <cell r="D49">
            <v>0</v>
          </cell>
          <cell r="F49">
            <v>0</v>
          </cell>
        </row>
        <row r="50">
          <cell r="A50">
            <v>5030000000</v>
          </cell>
          <cell r="B50" t="str">
            <v>TRs</v>
          </cell>
          <cell r="C50">
            <v>-138920.26999999999</v>
          </cell>
          <cell r="D50">
            <v>-138305.22</v>
          </cell>
          <cell r="F50">
            <v>615.04999999998836</v>
          </cell>
          <cell r="H50">
            <v>-205555.64</v>
          </cell>
          <cell r="I50">
            <v>-205555.64</v>
          </cell>
          <cell r="J50">
            <v>42122.409999988391</v>
          </cell>
        </row>
        <row r="51">
          <cell r="A51">
            <v>6030100000</v>
          </cell>
          <cell r="B51" t="str">
            <v>Transmission Rights Payment (ICP)</v>
          </cell>
          <cell r="C51">
            <v>0</v>
          </cell>
          <cell r="D51">
            <v>0</v>
          </cell>
          <cell r="F51">
            <v>0</v>
          </cell>
        </row>
        <row r="52">
          <cell r="B52" t="str">
            <v>Expired premium cost</v>
          </cell>
          <cell r="I52">
            <v>385983.26999998838</v>
          </cell>
        </row>
        <row r="53">
          <cell r="A53">
            <v>5030100000</v>
          </cell>
          <cell r="B53" t="str">
            <v xml:space="preserve">Sale of Transmission Rights </v>
          </cell>
          <cell r="C53">
            <v>0</v>
          </cell>
          <cell r="D53">
            <v>0</v>
          </cell>
          <cell r="F53">
            <v>0</v>
          </cell>
        </row>
        <row r="54">
          <cell r="A54">
            <v>6030000000</v>
          </cell>
          <cell r="B54" t="str">
            <v>T/R Auction Settlement Acc</v>
          </cell>
          <cell r="C54">
            <v>0</v>
          </cell>
          <cell r="D54">
            <v>86371.58</v>
          </cell>
          <cell r="I54">
            <v>-86371.58</v>
          </cell>
          <cell r="J54">
            <v>0</v>
          </cell>
        </row>
        <row r="55">
          <cell r="A55">
            <v>5041400000</v>
          </cell>
          <cell r="B55" t="str">
            <v>MtM of TRs</v>
          </cell>
          <cell r="C55">
            <v>100921.62</v>
          </cell>
          <cell r="D55">
            <v>25900.84</v>
          </cell>
          <cell r="F55">
            <v>-75020.78</v>
          </cell>
          <cell r="H55">
            <v>350342.11</v>
          </cell>
          <cell r="I55">
            <v>350342.11</v>
          </cell>
          <cell r="J55">
            <v>350342.11</v>
          </cell>
        </row>
        <row r="56">
          <cell r="A56">
            <v>5041500000</v>
          </cell>
          <cell r="B56" t="str">
            <v>TR Liquidity Reserve</v>
          </cell>
          <cell r="C56">
            <v>-25900.84</v>
          </cell>
          <cell r="D56">
            <v>-25900.84</v>
          </cell>
          <cell r="H56">
            <v>0</v>
          </cell>
          <cell r="I56">
            <v>0</v>
          </cell>
        </row>
        <row r="57">
          <cell r="A57">
            <v>5016000000</v>
          </cell>
          <cell r="B57" t="str">
            <v>MPMA Rebate Recovery</v>
          </cell>
          <cell r="C57">
            <v>0</v>
          </cell>
          <cell r="D57">
            <v>0</v>
          </cell>
          <cell r="F57">
            <v>0</v>
          </cell>
          <cell r="H57">
            <v>0</v>
          </cell>
          <cell r="I57">
            <v>0</v>
          </cell>
          <cell r="J57">
            <v>0</v>
          </cell>
        </row>
        <row r="58">
          <cell r="A58">
            <v>5016500000</v>
          </cell>
          <cell r="B58" t="str">
            <v>MPMA Rebate Recovery - Q relief</v>
          </cell>
          <cell r="C58">
            <v>0</v>
          </cell>
          <cell r="D58">
            <v>0</v>
          </cell>
          <cell r="I58">
            <v>0</v>
          </cell>
          <cell r="J58">
            <v>0</v>
          </cell>
        </row>
        <row r="59">
          <cell r="A59">
            <v>5062200000</v>
          </cell>
          <cell r="B59" t="str">
            <v>Liquidity Reserve Charge - Ontario</v>
          </cell>
          <cell r="C59">
            <v>-3676972</v>
          </cell>
          <cell r="D59">
            <v>-3942327.25</v>
          </cell>
          <cell r="F59">
            <v>2135125.5499999998</v>
          </cell>
          <cell r="H59">
            <v>85869.2</v>
          </cell>
          <cell r="I59">
            <v>85869.2</v>
          </cell>
          <cell r="J59">
            <v>-1721332.5</v>
          </cell>
        </row>
        <row r="60">
          <cell r="A60">
            <v>5062000000</v>
          </cell>
          <cell r="B60" t="str">
            <v>Net Other items</v>
          </cell>
          <cell r="C60">
            <v>0</v>
          </cell>
          <cell r="D60">
            <v>0</v>
          </cell>
          <cell r="F60">
            <v>0</v>
          </cell>
          <cell r="I60">
            <v>0</v>
          </cell>
          <cell r="J60">
            <v>42360.81</v>
          </cell>
        </row>
        <row r="61">
          <cell r="A61">
            <v>5033000000</v>
          </cell>
          <cell r="B61" t="str">
            <v>Misc. Revenue Charge</v>
          </cell>
          <cell r="C61">
            <v>0</v>
          </cell>
          <cell r="D61">
            <v>0</v>
          </cell>
          <cell r="F61">
            <v>0</v>
          </cell>
          <cell r="I61">
            <v>0</v>
          </cell>
        </row>
        <row r="62">
          <cell r="A62">
            <v>5030600000</v>
          </cell>
          <cell r="B62" t="str">
            <v>Billing Services Revenue</v>
          </cell>
          <cell r="C62">
            <v>0</v>
          </cell>
          <cell r="D62">
            <v>0</v>
          </cell>
          <cell r="F62">
            <v>0</v>
          </cell>
          <cell r="I62">
            <v>0</v>
          </cell>
        </row>
        <row r="63">
          <cell r="A63">
            <v>6030600000</v>
          </cell>
          <cell r="B63" t="str">
            <v>Billing Services Expenses</v>
          </cell>
          <cell r="C63">
            <v>0</v>
          </cell>
          <cell r="D63">
            <v>0</v>
          </cell>
          <cell r="F63">
            <v>0</v>
          </cell>
          <cell r="I63">
            <v>0</v>
          </cell>
        </row>
        <row r="64">
          <cell r="A64">
            <v>6033000000</v>
          </cell>
          <cell r="B64" t="str">
            <v>Misc. Charges</v>
          </cell>
          <cell r="C64">
            <v>59207.81</v>
          </cell>
          <cell r="D64">
            <v>59207.81</v>
          </cell>
          <cell r="F64">
            <v>0</v>
          </cell>
          <cell r="I64">
            <v>0</v>
          </cell>
        </row>
        <row r="65">
          <cell r="A65">
            <v>6034000000</v>
          </cell>
          <cell r="B65" t="str">
            <v>Credit Reserve Charge - Sales/Trading</v>
          </cell>
          <cell r="C65">
            <v>-16847</v>
          </cell>
          <cell r="D65">
            <v>-16847</v>
          </cell>
          <cell r="I65">
            <v>0</v>
          </cell>
        </row>
        <row r="66">
          <cell r="B66" t="str">
            <v>Net Other</v>
          </cell>
          <cell r="C66">
            <v>-3698510.68</v>
          </cell>
          <cell r="D66">
            <v>-3951900.08</v>
          </cell>
          <cell r="J66">
            <v>-1286507.1700000116</v>
          </cell>
        </row>
        <row r="69">
          <cell r="B69" t="str">
            <v>TRO</v>
          </cell>
        </row>
        <row r="70">
          <cell r="A70">
            <v>5010600000</v>
          </cell>
          <cell r="B70" t="str">
            <v>TRO revenue</v>
          </cell>
          <cell r="C70">
            <v>0</v>
          </cell>
          <cell r="D70">
            <v>0</v>
          </cell>
          <cell r="F70">
            <v>0</v>
          </cell>
          <cell r="H70">
            <v>0</v>
          </cell>
          <cell r="I70">
            <v>0</v>
          </cell>
          <cell r="J70">
            <v>0</v>
          </cell>
        </row>
        <row r="71">
          <cell r="B71" t="str">
            <v>PBC charge - TRO</v>
          </cell>
          <cell r="F71">
            <v>0</v>
          </cell>
          <cell r="J71">
            <v>0</v>
          </cell>
        </row>
        <row r="72">
          <cell r="A72">
            <v>5010800000</v>
          </cell>
          <cell r="B72" t="str">
            <v>Uplift costs</v>
          </cell>
          <cell r="C72">
            <v>0</v>
          </cell>
          <cell r="D72">
            <v>-1013504.56</v>
          </cell>
          <cell r="F72">
            <v>-1013504.56</v>
          </cell>
          <cell r="H72">
            <v>1013504.56</v>
          </cell>
          <cell r="I72">
            <v>1013504.56</v>
          </cell>
          <cell r="J72">
            <v>0</v>
          </cell>
        </row>
        <row r="73">
          <cell r="A73">
            <v>5010900000</v>
          </cell>
          <cell r="B73" t="str">
            <v>Loss applied against provision</v>
          </cell>
          <cell r="C73">
            <v>0</v>
          </cell>
          <cell r="D73">
            <v>0</v>
          </cell>
          <cell r="H73">
            <v>0</v>
          </cell>
          <cell r="I73">
            <v>0</v>
          </cell>
          <cell r="J73">
            <v>0</v>
          </cell>
        </row>
        <row r="74">
          <cell r="B74" t="str">
            <v>Net TRO</v>
          </cell>
          <cell r="C74">
            <v>0</v>
          </cell>
          <cell r="D74">
            <v>-1013504.56</v>
          </cell>
          <cell r="J74">
            <v>0</v>
          </cell>
        </row>
        <row r="76">
          <cell r="B76" t="str">
            <v>Interconnected Markets</v>
          </cell>
        </row>
        <row r="77">
          <cell r="A77">
            <v>5010200000</v>
          </cell>
          <cell r="B77" t="str">
            <v>I/C Sales</v>
          </cell>
          <cell r="C77">
            <v>0</v>
          </cell>
          <cell r="D77">
            <v>0</v>
          </cell>
          <cell r="F77">
            <v>0</v>
          </cell>
        </row>
        <row r="78">
          <cell r="A78">
            <v>5020100000</v>
          </cell>
          <cell r="B78" t="str">
            <v>Energy Intertie Scheduled Injections</v>
          </cell>
          <cell r="C78">
            <v>-8796144.9299999997</v>
          </cell>
          <cell r="D78">
            <v>-8803813.5199999996</v>
          </cell>
          <cell r="F78">
            <v>-7668.589999999851</v>
          </cell>
          <cell r="H78">
            <v>-298900.15999999997</v>
          </cell>
          <cell r="I78">
            <v>-298900.15999999997</v>
          </cell>
          <cell r="J78">
            <v>-9102713.6799999997</v>
          </cell>
        </row>
        <row r="79">
          <cell r="A79">
            <v>5020000000</v>
          </cell>
          <cell r="B79" t="str">
            <v>Interconnect Forward Sales</v>
          </cell>
          <cell r="C79">
            <v>-3696394.46</v>
          </cell>
          <cell r="D79">
            <v>-3617636</v>
          </cell>
          <cell r="F79">
            <v>78758.459999999963</v>
          </cell>
          <cell r="H79">
            <v>-133934.56</v>
          </cell>
          <cell r="I79">
            <v>-133934.56</v>
          </cell>
          <cell r="J79">
            <v>-42686677.691639997</v>
          </cell>
        </row>
        <row r="80">
          <cell r="A80">
            <v>5020200000</v>
          </cell>
          <cell r="B80" t="str">
            <v>ISO Market Outside Ontario</v>
          </cell>
          <cell r="C80">
            <v>-21479893.489999998</v>
          </cell>
          <cell r="D80">
            <v>-21407946.359999999</v>
          </cell>
          <cell r="F80">
            <v>71947.129999998957</v>
          </cell>
          <cell r="G80">
            <v>128977.88735999999</v>
          </cell>
          <cell r="H80">
            <v>-4086437.11</v>
          </cell>
          <cell r="I80">
            <v>-3957459.2226399998</v>
          </cell>
        </row>
        <row r="81">
          <cell r="A81">
            <v>5022000000</v>
          </cell>
          <cell r="B81" t="str">
            <v>Swap Sales - Interconnect</v>
          </cell>
          <cell r="C81">
            <v>-5487758.3499999996</v>
          </cell>
          <cell r="D81">
            <v>-5400827.0300000003</v>
          </cell>
          <cell r="F81">
            <v>86931.319999999367</v>
          </cell>
          <cell r="H81">
            <v>-6790876.1299999999</v>
          </cell>
          <cell r="I81">
            <v>-6790876.1299999999</v>
          </cell>
        </row>
        <row r="82">
          <cell r="A82">
            <v>5035000000</v>
          </cell>
          <cell r="B82" t="str">
            <v>NT TCC Contracts</v>
          </cell>
          <cell r="C82">
            <v>-72516.160000000003</v>
          </cell>
          <cell r="D82">
            <v>-92589.08</v>
          </cell>
          <cell r="F82">
            <v>-20072.919999999998</v>
          </cell>
          <cell r="G82">
            <v>19831.311000000002</v>
          </cell>
          <cell r="H82">
            <v>0</v>
          </cell>
          <cell r="I82">
            <v>19831.311000000002</v>
          </cell>
        </row>
        <row r="83">
          <cell r="A83">
            <v>5037000000</v>
          </cell>
          <cell r="B83" t="str">
            <v>Other Interconnect Trading Activity</v>
          </cell>
          <cell r="C83">
            <v>-864234.63</v>
          </cell>
          <cell r="D83">
            <v>-858878.99</v>
          </cell>
          <cell r="F83">
            <v>5355.640000000014</v>
          </cell>
          <cell r="H83">
            <v>-446361.63</v>
          </cell>
          <cell r="I83">
            <v>-446361.63</v>
          </cell>
        </row>
        <row r="84">
          <cell r="A84">
            <v>5050000000</v>
          </cell>
          <cell r="B84" t="str">
            <v>MtM of Interconnect Transactions</v>
          </cell>
          <cell r="C84">
            <v>591302.52</v>
          </cell>
          <cell r="D84">
            <v>40548644.43</v>
          </cell>
          <cell r="F84">
            <v>39957341.909999996</v>
          </cell>
          <cell r="H84" t="str">
            <v>Not used</v>
          </cell>
          <cell r="I84">
            <v>-33543248.989999998</v>
          </cell>
          <cell r="J84">
            <v>7182935.5883593485</v>
          </cell>
        </row>
        <row r="85">
          <cell r="A85">
            <v>5040100000</v>
          </cell>
          <cell r="B85" t="str">
            <v>Trading Rev. for non-hedging Contra Acct.</v>
          </cell>
          <cell r="C85">
            <v>177540.14</v>
          </cell>
          <cell r="D85">
            <v>0</v>
          </cell>
          <cell r="F85">
            <v>-177540.14</v>
          </cell>
          <cell r="I85">
            <v>177540.14835934702</v>
          </cell>
        </row>
        <row r="86">
          <cell r="A86">
            <v>5055500000</v>
          </cell>
          <cell r="B86" t="str">
            <v>Foreign Exchange MtM - Sales</v>
          </cell>
          <cell r="C86">
            <v>0</v>
          </cell>
          <cell r="D86">
            <v>0</v>
          </cell>
          <cell r="F86">
            <v>0</v>
          </cell>
          <cell r="I86">
            <v>0</v>
          </cell>
        </row>
        <row r="87">
          <cell r="A87">
            <v>5075500000</v>
          </cell>
          <cell r="B87" t="str">
            <v>Foreign Exchange MtM - Purchases</v>
          </cell>
          <cell r="C87">
            <v>0</v>
          </cell>
          <cell r="D87">
            <v>0</v>
          </cell>
          <cell r="F87">
            <v>0</v>
          </cell>
          <cell r="I87">
            <v>0</v>
          </cell>
        </row>
        <row r="88">
          <cell r="A88">
            <v>5062200000</v>
          </cell>
          <cell r="B88" t="str">
            <v>Liquidity Reserve Charge - Interconnect</v>
          </cell>
          <cell r="C88">
            <v>0</v>
          </cell>
          <cell r="D88">
            <v>0</v>
          </cell>
          <cell r="F88">
            <v>-2135125.5499999998</v>
          </cell>
          <cell r="H88">
            <v>167407.51</v>
          </cell>
          <cell r="I88">
            <v>167407.51</v>
          </cell>
          <cell r="J88">
            <v>-1967718.0399999998</v>
          </cell>
        </row>
        <row r="89">
          <cell r="A89">
            <v>5025000000</v>
          </cell>
          <cell r="B89" t="str">
            <v>Foreign Exchange - Sales</v>
          </cell>
          <cell r="C89">
            <v>0</v>
          </cell>
          <cell r="D89">
            <v>0</v>
          </cell>
          <cell r="F89">
            <v>0</v>
          </cell>
          <cell r="I89">
            <v>0</v>
          </cell>
          <cell r="J89">
            <v>0</v>
          </cell>
        </row>
        <row r="90">
          <cell r="B90" t="str">
            <v>Interconnect</v>
          </cell>
          <cell r="C90">
            <v>-39805639.499999993</v>
          </cell>
          <cell r="D90">
            <v>366953.45000000298</v>
          </cell>
        </row>
        <row r="92">
          <cell r="A92">
            <v>6020200000</v>
          </cell>
          <cell r="B92" t="str">
            <v>I/C ISO market purchases</v>
          </cell>
          <cell r="C92">
            <v>7427927.5700000003</v>
          </cell>
          <cell r="D92">
            <v>7368650.1100000003</v>
          </cell>
          <cell r="F92">
            <v>-59277.459999999963</v>
          </cell>
          <cell r="G92">
            <v>-3203.6254799999997</v>
          </cell>
          <cell r="H92">
            <v>90633</v>
          </cell>
          <cell r="I92">
            <v>87429.374519999998</v>
          </cell>
          <cell r="J92">
            <v>10256957.354520001</v>
          </cell>
        </row>
        <row r="93">
          <cell r="A93">
            <v>6020400000</v>
          </cell>
          <cell r="B93" t="str">
            <v>I/C Purchases</v>
          </cell>
          <cell r="C93">
            <v>0</v>
          </cell>
          <cell r="D93">
            <v>0</v>
          </cell>
          <cell r="F93">
            <v>0</v>
          </cell>
          <cell r="H93">
            <v>0</v>
          </cell>
          <cell r="I93">
            <v>0</v>
          </cell>
        </row>
        <row r="94">
          <cell r="A94">
            <v>6022000000</v>
          </cell>
          <cell r="B94" t="str">
            <v>I/C Swap purchases</v>
          </cell>
          <cell r="C94">
            <v>-5464569.2999999998</v>
          </cell>
          <cell r="D94">
            <v>-5462600.3200000003</v>
          </cell>
          <cell r="F94">
            <v>1968.9799999995157</v>
          </cell>
          <cell r="H94">
            <v>2051524.74</v>
          </cell>
          <cell r="I94">
            <v>2051524.74</v>
          </cell>
        </row>
        <row r="95">
          <cell r="A95">
            <v>6024000000</v>
          </cell>
          <cell r="B95" t="str">
            <v>I/C transmission charges</v>
          </cell>
          <cell r="C95">
            <v>1970298.53</v>
          </cell>
          <cell r="D95">
            <v>1760025.94</v>
          </cell>
          <cell r="F95">
            <v>-210272.59000000008</v>
          </cell>
          <cell r="H95">
            <v>1429690.1</v>
          </cell>
          <cell r="I95">
            <v>1429690.1</v>
          </cell>
        </row>
        <row r="96">
          <cell r="A96">
            <v>6024400000</v>
          </cell>
          <cell r="B96" t="str">
            <v>I/C Ancillary Costs</v>
          </cell>
          <cell r="C96">
            <v>0</v>
          </cell>
          <cell r="D96">
            <v>0</v>
          </cell>
          <cell r="F96">
            <v>0</v>
          </cell>
          <cell r="I96">
            <v>0</v>
          </cell>
        </row>
        <row r="97">
          <cell r="A97">
            <v>6037000000</v>
          </cell>
          <cell r="B97" t="str">
            <v>I/C Other trading activities - purchases</v>
          </cell>
          <cell r="C97">
            <v>31806.9</v>
          </cell>
          <cell r="D97">
            <v>31390.959999999999</v>
          </cell>
          <cell r="F97">
            <v>-415.94000000000233</v>
          </cell>
          <cell r="H97">
            <v>34562.25</v>
          </cell>
          <cell r="I97">
            <v>34562.25</v>
          </cell>
        </row>
        <row r="98">
          <cell r="A98">
            <v>6038000000</v>
          </cell>
          <cell r="B98" t="str">
            <v>I/C Misc. Expense</v>
          </cell>
          <cell r="C98">
            <v>109513.75</v>
          </cell>
          <cell r="D98">
            <v>131944.03</v>
          </cell>
          <cell r="F98">
            <v>22430.28</v>
          </cell>
          <cell r="I98">
            <v>0</v>
          </cell>
        </row>
        <row r="99">
          <cell r="A99">
            <v>6024200000</v>
          </cell>
          <cell r="B99" t="str">
            <v>I/C Uplift charges</v>
          </cell>
          <cell r="C99">
            <v>2396406.44</v>
          </cell>
          <cell r="D99">
            <v>2544007.44</v>
          </cell>
          <cell r="F99">
            <v>147601</v>
          </cell>
          <cell r="H99">
            <v>280332.73</v>
          </cell>
          <cell r="I99">
            <v>280332.73</v>
          </cell>
        </row>
        <row r="100">
          <cell r="A100">
            <v>6020600000</v>
          </cell>
          <cell r="B100" t="str">
            <v>I/C Schedule withdrawals from intertie</v>
          </cell>
          <cell r="C100">
            <v>16929460.32</v>
          </cell>
          <cell r="D100">
            <v>16930739.77</v>
          </cell>
          <cell r="F100">
            <v>1279.4499999992549</v>
          </cell>
          <cell r="H100">
            <v>729750.5</v>
          </cell>
          <cell r="I100">
            <v>729750.5</v>
          </cell>
          <cell r="J100">
            <v>17660490.27</v>
          </cell>
        </row>
        <row r="101">
          <cell r="A101">
            <v>6025000000</v>
          </cell>
          <cell r="B101" t="str">
            <v>Foreign Exchange - Purchases</v>
          </cell>
          <cell r="C101">
            <v>0</v>
          </cell>
          <cell r="D101">
            <v>0</v>
          </cell>
          <cell r="F101">
            <v>0</v>
          </cell>
          <cell r="I101">
            <v>0</v>
          </cell>
          <cell r="J101">
            <v>0</v>
          </cell>
        </row>
        <row r="102">
          <cell r="C102">
            <v>23400844.210000001</v>
          </cell>
          <cell r="D102">
            <v>23304157.93</v>
          </cell>
          <cell r="J102">
            <v>-18656726.198760647</v>
          </cell>
          <cell r="K102">
            <v>0</v>
          </cell>
        </row>
        <row r="104">
          <cell r="A104">
            <v>5017000000</v>
          </cell>
          <cell r="B104" t="str">
            <v>Net Hedging margin</v>
          </cell>
          <cell r="C104">
            <v>3265646.19</v>
          </cell>
          <cell r="D104">
            <v>3265646.19</v>
          </cell>
          <cell r="I104">
            <v>2068985.8556848462</v>
          </cell>
          <cell r="J104">
            <v>5334632.0456848461</v>
          </cell>
        </row>
        <row r="107">
          <cell r="A107" t="str">
            <v>Total Debit</v>
          </cell>
          <cell r="I107">
            <v>23530843.943879332</v>
          </cell>
        </row>
        <row r="108">
          <cell r="A108" t="str">
            <v>Total Credit</v>
          </cell>
          <cell r="I108">
            <v>-46015028.642640002</v>
          </cell>
        </row>
        <row r="109">
          <cell r="A109" t="str">
            <v>Total</v>
          </cell>
          <cell r="C109">
            <v>-15717159.229999995</v>
          </cell>
          <cell r="D109">
            <v>6998249.3200000059</v>
          </cell>
          <cell r="I109">
            <v>-22484184.698760666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row r="18">
          <cell r="B18">
            <v>39844</v>
          </cell>
          <cell r="C18">
            <v>39872</v>
          </cell>
          <cell r="D18">
            <v>39903</v>
          </cell>
          <cell r="E18">
            <v>39933</v>
          </cell>
          <cell r="F18">
            <v>39964</v>
          </cell>
          <cell r="G18">
            <v>39994</v>
          </cell>
          <cell r="H18">
            <v>40025</v>
          </cell>
          <cell r="I18">
            <v>40056</v>
          </cell>
          <cell r="J18">
            <v>40086</v>
          </cell>
          <cell r="K18">
            <v>40117</v>
          </cell>
          <cell r="L18">
            <v>40147</v>
          </cell>
          <cell r="M18">
            <v>40178</v>
          </cell>
        </row>
        <row r="19">
          <cell r="B19">
            <v>0</v>
          </cell>
          <cell r="C19">
            <v>0</v>
          </cell>
          <cell r="D19">
            <v>0</v>
          </cell>
          <cell r="E19">
            <v>0</v>
          </cell>
          <cell r="F19">
            <v>0</v>
          </cell>
          <cell r="G19">
            <v>0</v>
          </cell>
          <cell r="H19">
            <v>0</v>
          </cell>
          <cell r="I19">
            <v>0</v>
          </cell>
          <cell r="J19">
            <v>0</v>
          </cell>
          <cell r="K19">
            <v>0</v>
          </cell>
          <cell r="L19">
            <v>0</v>
          </cell>
          <cell r="M19">
            <v>0</v>
          </cell>
        </row>
        <row r="20">
          <cell r="B20">
            <v>0</v>
          </cell>
          <cell r="C20">
            <v>0</v>
          </cell>
          <cell r="D20">
            <v>0</v>
          </cell>
          <cell r="E20">
            <v>0</v>
          </cell>
          <cell r="F20">
            <v>0</v>
          </cell>
          <cell r="G20">
            <v>0</v>
          </cell>
          <cell r="H20">
            <v>0</v>
          </cell>
          <cell r="I20">
            <v>0</v>
          </cell>
          <cell r="J20">
            <v>0</v>
          </cell>
          <cell r="K20">
            <v>0</v>
          </cell>
          <cell r="L20">
            <v>0</v>
          </cell>
          <cell r="M20">
            <v>0</v>
          </cell>
        </row>
        <row r="21">
          <cell r="B21">
            <v>0</v>
          </cell>
          <cell r="C21">
            <v>0</v>
          </cell>
          <cell r="D21">
            <v>0</v>
          </cell>
          <cell r="E21">
            <v>0</v>
          </cell>
          <cell r="F21">
            <v>0</v>
          </cell>
          <cell r="G21">
            <v>0</v>
          </cell>
          <cell r="H21">
            <v>0</v>
          </cell>
          <cell r="I21">
            <v>0</v>
          </cell>
          <cell r="J21">
            <v>0</v>
          </cell>
          <cell r="K21">
            <v>0</v>
          </cell>
          <cell r="L21">
            <v>0</v>
          </cell>
          <cell r="M21">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Summary U$"/>
      <sheetName val="Summary C$"/>
      <sheetName val="Generation"/>
    </sheetNames>
    <sheetDataSet>
      <sheetData sheetId="0" refreshError="1">
        <row r="17">
          <cell r="D17" t="str">
            <v>US $</v>
          </cell>
        </row>
      </sheetData>
      <sheetData sheetId="1" refreshError="1"/>
      <sheetData sheetId="2"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W_avail"/>
      <sheetName val="Flag"/>
      <sheetName val="HESI_Results_EMBP11_Apr7_2011_N"/>
      <sheetName val="Summary U$"/>
    </sheetNames>
    <definedNames>
      <definedName name="xx"/>
    </definedNames>
    <sheetDataSet>
      <sheetData sheetId="0"/>
      <sheetData sheetId="1"/>
      <sheetData sheetId="2" refreshError="1"/>
      <sheetData sheetId="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24">
          <cell r="D24">
            <v>8292.5</v>
          </cell>
        </row>
        <row r="29">
          <cell r="D29">
            <v>584.29</v>
          </cell>
          <cell r="E29">
            <v>617.40100000000007</v>
          </cell>
          <cell r="F29">
            <v>600.93399999999997</v>
          </cell>
          <cell r="H29">
            <v>584.02884542978097</v>
          </cell>
          <cell r="I29">
            <v>599.529</v>
          </cell>
          <cell r="J29">
            <v>582.16700000000003</v>
          </cell>
        </row>
        <row r="30">
          <cell r="D30">
            <v>127.7</v>
          </cell>
          <cell r="E30">
            <v>115.60000000000001</v>
          </cell>
          <cell r="F30">
            <v>152.80000000000001</v>
          </cell>
          <cell r="H30">
            <v>129.13490329246375</v>
          </cell>
          <cell r="I30">
            <v>148.6</v>
          </cell>
          <cell r="J30">
            <v>140.79999999999998</v>
          </cell>
        </row>
      </sheetData>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YTD P&amp;L w detail"/>
      <sheetName val="GenRev"/>
      <sheetName val="Trial Bal"/>
      <sheetName val="SAPBal"/>
      <sheetName val="SAPGenRev"/>
      <sheetName val="GenRev_Summary"/>
      <sheetName val="Generation"/>
      <sheetName val="Trading"/>
      <sheetName val="Ont_Generation"/>
      <sheetName val="IMOData"/>
      <sheetName val="IMOData1"/>
      <sheetName val="OPG Rebate Recovery"/>
      <sheetName val="Embedded_Gen"/>
      <sheetName val="ICRpt"/>
      <sheetName val="IC_GL"/>
      <sheetName val="ICQty"/>
      <sheetName val="Green PPA"/>
      <sheetName val="PBC Allocation"/>
      <sheetName val="PBC"/>
      <sheetName val="PBC_LM"/>
      <sheetName val="Total MtM"/>
      <sheetName val="IB Reserve"/>
      <sheetName val="ICmtm"/>
      <sheetName val="NPV"/>
      <sheetName val="NYMPA_MtM"/>
      <sheetName val="Gas_MtM"/>
      <sheetName val="Journal_Gen"/>
      <sheetName val="Journal_Trade"/>
      <sheetName val="Journal_Trade_IC"/>
      <sheetName val="Journal_MtM"/>
      <sheetName val="Journal_Energy Hedges"/>
      <sheetName val="Journal_ONPA"/>
      <sheetName val="Journal_Other"/>
      <sheetName val="SMO_Jrl"/>
      <sheetName val="SMOAdj_Jrl"/>
      <sheetName val="Correction_Jrl  1"/>
      <sheetName val="Correction_Jrl  2"/>
      <sheetName val="Correction_Jrl  3"/>
      <sheetName val="Nov_08 Retro_ActualProd_NucGros"/>
      <sheetName val="AR_Journal"/>
      <sheetName val="W-Forwards"/>
      <sheetName val="W-Swap_w_ISwap"/>
      <sheetName val="MtM_WFwdRebates"/>
      <sheetName val="MtM_WSwapsRebates"/>
      <sheetName val="R-Forwards"/>
      <sheetName val="MtM_RFwdRebates"/>
      <sheetName val="R-Swaps"/>
      <sheetName val="MtM_RSwapsRebates"/>
      <sheetName val="Retail"/>
      <sheetName val="Retail_PY"/>
      <sheetName val="TR"/>
      <sheetName val="MtM_TR"/>
      <sheetName val="TRO"/>
      <sheetName val="TRO Cost"/>
      <sheetName val="TRO_Prov"/>
      <sheetName val="ONPA Rebate"/>
      <sheetName val="SMO_CM"/>
      <sheetName val="SMO_LM"/>
      <sheetName val="NYPA_WT"/>
      <sheetName val="OntData"/>
      <sheetName val="Hedge_MtM_Sum"/>
      <sheetName val="Hedge_MtM"/>
      <sheetName val="50020"/>
      <sheetName val="IMO_Accrual"/>
      <sheetName val="Acc_EmbGen"/>
      <sheetName val="AncRev_Bud_Detail"/>
      <sheetName val="IMOData_LM"/>
      <sheetName val="EmbGen"/>
      <sheetName val="50020_CM"/>
      <sheetName val="Ancillary"/>
      <sheetName val="AncRev_GenCost_Budget"/>
      <sheetName val="Hydro_Reg_NonReg_Budget"/>
      <sheetName val="OEFC_Details"/>
      <sheetName val="P&amp;L"/>
      <sheetName val="TrdBkP&amp;L"/>
      <sheetName val="OEFC_Details_L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ummary"/>
      <sheetName val="OM&amp;A"/>
      <sheetName val="Variance"/>
      <sheetName val="OEFC_Details"/>
      <sheetName val="OEFC_Details_LM"/>
      <sheetName val="S&amp;D"/>
      <sheetName val="AncilRev"/>
      <sheetName val="ONPA"/>
      <sheetName val="GenCost"/>
      <sheetName val="Margin Detail"/>
      <sheetName val="Margin Detail (2)"/>
      <sheetName val="TM_TB"/>
      <sheetName val="Rev"/>
      <sheetName val="Production"/>
      <sheetName val="Prod_SS"/>
      <sheetName val="P&amp;L"/>
      <sheetName val="P&amp;L_LM"/>
      <sheetName val="GenRev"/>
      <sheetName val="EmbGen"/>
      <sheetName val="Acc_EmbGen"/>
      <sheetName val="Ancillary"/>
      <sheetName val="RPower"/>
      <sheetName val="HedgeMargin"/>
      <sheetName val="TradeMargin"/>
      <sheetName val="50020"/>
      <sheetName val="50020_CM"/>
      <sheetName val="IMO_Accrual"/>
      <sheetName val="IMOData1"/>
      <sheetName val="IMOData_LM"/>
      <sheetName val="ICRpt"/>
      <sheetName val="ICQty"/>
      <sheetName val="Total MtM"/>
      <sheetName val="OntDataSched"/>
      <sheetName val="ONPA_Var"/>
      <sheetName val="S&amp;D_LY"/>
      <sheetName val="Budget"/>
      <sheetName val="GenGWh_Budget"/>
      <sheetName val="GenRev_Budget"/>
      <sheetName val="RegHydro_Bud_Detail"/>
      <sheetName val="Hydro_Reg_NonReg_Budget"/>
      <sheetName val="AncRev_GenCost_Budget"/>
      <sheetName val="AncRev_Bud_Detail"/>
      <sheetName val="Trading Budget"/>
      <sheetName val="TrdBkP&amp;L"/>
    </sheetNames>
    <sheetDataSet>
      <sheetData sheetId="0"/>
      <sheetData sheetId="1"/>
      <sheetData sheetId="2"/>
      <sheetData sheetId="3" refreshError="1">
        <row r="4">
          <cell r="G4" t="str">
            <v>Total</v>
          </cell>
          <cell r="H4">
            <v>39844</v>
          </cell>
          <cell r="I4">
            <v>39872</v>
          </cell>
          <cell r="J4">
            <v>39903</v>
          </cell>
          <cell r="K4">
            <v>39933</v>
          </cell>
          <cell r="L4">
            <v>39964</v>
          </cell>
          <cell r="M4">
            <v>39994</v>
          </cell>
          <cell r="N4">
            <v>40025</v>
          </cell>
          <cell r="O4">
            <v>40056</v>
          </cell>
          <cell r="P4">
            <v>40086</v>
          </cell>
          <cell r="Q4">
            <v>40117</v>
          </cell>
          <cell r="R4">
            <v>40147</v>
          </cell>
          <cell r="S4">
            <v>40178</v>
          </cell>
        </row>
        <row r="5">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row>
        <row r="7">
          <cell r="G7">
            <v>63430294.740000002</v>
          </cell>
          <cell r="H7">
            <v>16825000</v>
          </cell>
          <cell r="I7">
            <v>14031000</v>
          </cell>
          <cell r="J7">
            <v>11101000</v>
          </cell>
          <cell r="K7">
            <v>6881314.1600000001</v>
          </cell>
          <cell r="L7">
            <v>9231610.5899999999</v>
          </cell>
          <cell r="M7">
            <v>5360369.99</v>
          </cell>
        </row>
        <row r="8">
          <cell r="G8">
            <v>63734711.892577305</v>
          </cell>
          <cell r="H8">
            <v>7060582.783296397</v>
          </cell>
          <cell r="I8">
            <v>8134291.905616032</v>
          </cell>
          <cell r="J8">
            <v>11241552.808224212</v>
          </cell>
          <cell r="K8">
            <v>10630993.276591713</v>
          </cell>
          <cell r="L8">
            <v>10473984.608419396</v>
          </cell>
          <cell r="M8">
            <v>16193306.51042955</v>
          </cell>
        </row>
        <row r="9">
          <cell r="G9">
            <v>6371086.5149495397</v>
          </cell>
          <cell r="H9">
            <v>793644.5082982626</v>
          </cell>
          <cell r="I9">
            <v>838828.20492310519</v>
          </cell>
          <cell r="J9">
            <v>1306720.6288533392</v>
          </cell>
          <cell r="K9">
            <v>1181197.2813275899</v>
          </cell>
          <cell r="L9">
            <v>1183999.9271889855</v>
          </cell>
          <cell r="M9">
            <v>1066695.9643582567</v>
          </cell>
        </row>
        <row r="10">
          <cell r="G10">
            <v>3464509.2748646014</v>
          </cell>
          <cell r="H10">
            <v>553367.95127760037</v>
          </cell>
          <cell r="I10">
            <v>386358.80344244669</v>
          </cell>
          <cell r="J10">
            <v>69953.01257943055</v>
          </cell>
          <cell r="K10">
            <v>1345518.771199882</v>
          </cell>
          <cell r="L10">
            <v>595203.66899192228</v>
          </cell>
          <cell r="M10">
            <v>514107.06737331918</v>
          </cell>
        </row>
        <row r="11">
          <cell r="G11">
            <v>13186453.944016743</v>
          </cell>
          <cell r="H11">
            <v>2189767.6510999999</v>
          </cell>
          <cell r="I11">
            <v>2206111.7961750003</v>
          </cell>
          <cell r="J11">
            <v>2271312.2700706669</v>
          </cell>
          <cell r="K11">
            <v>2066932.388257185</v>
          </cell>
          <cell r="L11">
            <v>2254587.5144111016</v>
          </cell>
          <cell r="M11">
            <v>2197742.3240027907</v>
          </cell>
        </row>
        <row r="12">
          <cell r="G12">
            <v>150187056.3664082</v>
          </cell>
          <cell r="H12">
            <v>27422362.893972259</v>
          </cell>
          <cell r="I12">
            <v>25596590.710156582</v>
          </cell>
          <cell r="J12">
            <v>25990538.71972765</v>
          </cell>
          <cell r="K12">
            <v>22105955.87737637</v>
          </cell>
          <cell r="L12">
            <v>23739386.309011407</v>
          </cell>
          <cell r="M12">
            <v>25332221.856163915</v>
          </cell>
        </row>
        <row r="14">
          <cell r="G14">
            <v>100136930.67630032</v>
          </cell>
          <cell r="H14">
            <v>31126069.58999962</v>
          </cell>
          <cell r="I14">
            <v>26286630.553986806</v>
          </cell>
          <cell r="J14">
            <v>18082559.006013226</v>
          </cell>
          <cell r="K14">
            <v>9070453.6399999913</v>
          </cell>
          <cell r="L14">
            <v>13023397.196300691</v>
          </cell>
          <cell r="M14">
            <v>2547820.69</v>
          </cell>
        </row>
        <row r="15">
          <cell r="G15">
            <v>70934.289999999994</v>
          </cell>
          <cell r="H15">
            <v>58000</v>
          </cell>
          <cell r="I15">
            <v>49000</v>
          </cell>
          <cell r="J15">
            <v>900.46</v>
          </cell>
          <cell r="K15">
            <v>-4684.9799999999996</v>
          </cell>
          <cell r="L15">
            <v>238238.01</v>
          </cell>
          <cell r="M15">
            <v>-270519.2</v>
          </cell>
        </row>
        <row r="16">
          <cell r="G16">
            <v>100207864.96630032</v>
          </cell>
          <cell r="H16">
            <v>31184069.58999962</v>
          </cell>
          <cell r="I16">
            <v>26335630.553986806</v>
          </cell>
          <cell r="J16">
            <v>18083459.466013227</v>
          </cell>
          <cell r="K16">
            <v>9065768.6599999908</v>
          </cell>
          <cell r="L16">
            <v>13261635.206300691</v>
          </cell>
          <cell r="M16">
            <v>2277301.4900000002</v>
          </cell>
        </row>
        <row r="18">
          <cell r="G18">
            <v>-54989584.648422867</v>
          </cell>
          <cell r="H18">
            <v>2202503.21652738</v>
          </cell>
          <cell r="I18">
            <v>-577741.68386911601</v>
          </cell>
          <cell r="J18">
            <v>-8811252.2270150855</v>
          </cell>
          <cell r="K18">
            <v>-13493475.650376379</v>
          </cell>
          <cell r="L18">
            <v>-11140832.863025751</v>
          </cell>
          <cell r="M18">
            <v>-23168785.440663915</v>
          </cell>
        </row>
        <row r="19">
          <cell r="G19">
            <v>-54989584.648422897</v>
          </cell>
          <cell r="H19">
            <v>2202503.21652738</v>
          </cell>
          <cell r="I19">
            <v>1624761.532658264</v>
          </cell>
          <cell r="J19">
            <v>-7186490.6943568215</v>
          </cell>
          <cell r="K19">
            <v>-20679966.344733201</v>
          </cell>
          <cell r="L19">
            <v>-31820799.207758952</v>
          </cell>
          <cell r="M19">
            <v>-54989584.648422867</v>
          </cell>
        </row>
        <row r="24">
          <cell r="G24">
            <v>120596794.22</v>
          </cell>
          <cell r="H24">
            <v>41666852.630000003</v>
          </cell>
          <cell r="I24">
            <v>24494139.510000002</v>
          </cell>
          <cell r="J24">
            <v>19141895.82</v>
          </cell>
          <cell r="K24">
            <v>11116679.74</v>
          </cell>
          <cell r="L24">
            <v>18347400.300000001</v>
          </cell>
          <cell r="M24">
            <v>5829826.2199999997</v>
          </cell>
        </row>
        <row r="25">
          <cell r="G25">
            <v>102711163.53545678</v>
          </cell>
          <cell r="H25">
            <v>10877289.221455408</v>
          </cell>
          <cell r="I25">
            <v>14640795.914853107</v>
          </cell>
          <cell r="J25">
            <v>21421500.699044332</v>
          </cell>
          <cell r="K25">
            <v>15365594.535444777</v>
          </cell>
          <cell r="L25">
            <v>15828991.558749683</v>
          </cell>
          <cell r="M25">
            <v>24576991.605909467</v>
          </cell>
        </row>
        <row r="26">
          <cell r="G26">
            <v>10156191.787219107</v>
          </cell>
          <cell r="H26">
            <v>1283004.6750021235</v>
          </cell>
          <cell r="I26">
            <v>1290269.7245805173</v>
          </cell>
          <cell r="J26">
            <v>2080288.9431543355</v>
          </cell>
          <cell r="K26">
            <v>1886261.0907783341</v>
          </cell>
          <cell r="L26">
            <v>1902001.3295672801</v>
          </cell>
          <cell r="M26">
            <v>1714366.0241365181</v>
          </cell>
        </row>
        <row r="27">
          <cell r="G27">
            <v>7166000.9166489663</v>
          </cell>
          <cell r="H27">
            <v>688926.26050628105</v>
          </cell>
          <cell r="I27">
            <v>490388.89270076749</v>
          </cell>
          <cell r="J27">
            <v>114883.65286204162</v>
          </cell>
          <cell r="K27">
            <v>2653274.2224006178</v>
          </cell>
          <cell r="L27">
            <v>1824404.4648892218</v>
          </cell>
          <cell r="M27">
            <v>1394123.4232900369</v>
          </cell>
        </row>
        <row r="28">
          <cell r="G28">
            <v>35164035.416442454</v>
          </cell>
          <cell r="H28">
            <v>5807653.7973499997</v>
          </cell>
          <cell r="I28">
            <v>5602388.2162250001</v>
          </cell>
          <cell r="J28">
            <v>5860058.7524201637</v>
          </cell>
          <cell r="K28">
            <v>5989957.4647904169</v>
          </cell>
          <cell r="L28">
            <v>6043304.6162498016</v>
          </cell>
          <cell r="M28">
            <v>5860672.5694070766</v>
          </cell>
        </row>
        <row r="29">
          <cell r="G29">
            <v>275794185.87576729</v>
          </cell>
          <cell r="H29">
            <v>60323726.58431381</v>
          </cell>
          <cell r="I29">
            <v>46517982.258359395</v>
          </cell>
          <cell r="J29">
            <v>48618627.867480874</v>
          </cell>
          <cell r="K29">
            <v>37011767.053414144</v>
          </cell>
          <cell r="L29">
            <v>43946102.269455992</v>
          </cell>
          <cell r="M29">
            <v>39375979.842743099</v>
          </cell>
        </row>
        <row r="31">
          <cell r="G31">
            <v>168179628.91653624</v>
          </cell>
          <cell r="H31">
            <v>67575142.049999461</v>
          </cell>
          <cell r="I31">
            <v>36598826.231109537</v>
          </cell>
          <cell r="J31">
            <v>24529065.878890499</v>
          </cell>
          <cell r="K31">
            <v>12540437.770000001</v>
          </cell>
          <cell r="L31">
            <v>22567376.916536737</v>
          </cell>
          <cell r="M31">
            <v>4368780.07</v>
          </cell>
        </row>
        <row r="32">
          <cell r="G32">
            <v>1805196.2349999999</v>
          </cell>
          <cell r="H32">
            <v>925000</v>
          </cell>
          <cell r="I32">
            <v>300000</v>
          </cell>
          <cell r="J32">
            <v>597.53</v>
          </cell>
          <cell r="K32">
            <v>1217.8399999999999</v>
          </cell>
          <cell r="L32">
            <v>10891.13</v>
          </cell>
          <cell r="M32">
            <v>567489.73499999999</v>
          </cell>
        </row>
        <row r="33">
          <cell r="G33">
            <v>169984825.15153626</v>
          </cell>
          <cell r="H33">
            <v>68500142.049999461</v>
          </cell>
          <cell r="I33">
            <v>36898826.231109537</v>
          </cell>
          <cell r="J33">
            <v>24529663.408890501</v>
          </cell>
          <cell r="K33">
            <v>12541655.610000001</v>
          </cell>
          <cell r="L33">
            <v>22578268.046536736</v>
          </cell>
          <cell r="M33">
            <v>4936269.8050000006</v>
          </cell>
        </row>
        <row r="35">
          <cell r="G35">
            <v>-114308601.98180789</v>
          </cell>
          <cell r="H35">
            <v>4751408.363185674</v>
          </cell>
          <cell r="I35">
            <v>-11464097.338805333</v>
          </cell>
          <cell r="J35">
            <v>-25315447.629034899</v>
          </cell>
          <cell r="K35">
            <v>-25097194.223914143</v>
          </cell>
          <cell r="L35">
            <v>-22496747.625246093</v>
          </cell>
          <cell r="M35">
            <v>-34686523.527993098</v>
          </cell>
        </row>
        <row r="36">
          <cell r="G36">
            <v>-114308601.98180786</v>
          </cell>
          <cell r="H36">
            <v>4751408.363185674</v>
          </cell>
          <cell r="I36">
            <v>-6712688.9756196588</v>
          </cell>
          <cell r="J36">
            <v>-32028136.604654558</v>
          </cell>
          <cell r="K36">
            <v>-57125330.828568697</v>
          </cell>
          <cell r="L36">
            <v>-79622078.45381479</v>
          </cell>
          <cell r="M36">
            <v>-114308601.98180789</v>
          </cell>
        </row>
        <row r="41">
          <cell r="G41">
            <v>127259887.96000001</v>
          </cell>
          <cell r="H41">
            <v>58491852.630000003</v>
          </cell>
          <cell r="I41">
            <v>38525139.510000005</v>
          </cell>
          <cell r="J41">
            <v>30242895.82</v>
          </cell>
          <cell r="K41">
            <v>17997993.899999999</v>
          </cell>
          <cell r="L41">
            <v>27579010.890000001</v>
          </cell>
          <cell r="M41">
            <v>11190196.210000001</v>
          </cell>
        </row>
        <row r="42">
          <cell r="G42">
            <v>73376013.332489491</v>
          </cell>
          <cell r="H42">
            <v>17937872.004751805</v>
          </cell>
          <cell r="I42">
            <v>22775087.820469141</v>
          </cell>
          <cell r="J42">
            <v>32663053.507268544</v>
          </cell>
          <cell r="K42">
            <v>25996587.812036492</v>
          </cell>
          <cell r="L42">
            <v>26302976.167169079</v>
          </cell>
          <cell r="M42">
            <v>40770298.116339013</v>
          </cell>
        </row>
        <row r="43">
          <cell r="G43">
            <v>7592756.6848116834</v>
          </cell>
          <cell r="H43">
            <v>2076649.1833003862</v>
          </cell>
          <cell r="I43">
            <v>2129097.9295036225</v>
          </cell>
          <cell r="J43">
            <v>3387009.5720076747</v>
          </cell>
          <cell r="K43">
            <v>3067458.3721059239</v>
          </cell>
          <cell r="L43">
            <v>3086001.2567562656</v>
          </cell>
          <cell r="M43">
            <v>2781061.9884947748</v>
          </cell>
        </row>
        <row r="44">
          <cell r="G44">
            <v>2303878.5733685675</v>
          </cell>
          <cell r="H44">
            <v>1242294.2117838813</v>
          </cell>
          <cell r="I44">
            <v>876747.69614321413</v>
          </cell>
          <cell r="J44">
            <v>184836.66544147217</v>
          </cell>
          <cell r="K44">
            <v>3998792.9936004998</v>
          </cell>
          <cell r="L44">
            <v>2419608.1338811442</v>
          </cell>
          <cell r="M44">
            <v>1908230.4906633561</v>
          </cell>
        </row>
        <row r="45">
          <cell r="G45">
            <v>23937292.48334083</v>
          </cell>
          <cell r="H45">
            <v>7997421.4484499991</v>
          </cell>
          <cell r="I45">
            <v>7808500.0124000004</v>
          </cell>
          <cell r="J45">
            <v>8131371.0224908311</v>
          </cell>
          <cell r="K45">
            <v>8056889.8530476019</v>
          </cell>
          <cell r="L45">
            <v>8297892.1306609027</v>
          </cell>
          <cell r="M45">
            <v>8058414.8934098668</v>
          </cell>
        </row>
        <row r="46">
          <cell r="G46">
            <v>234469829.03401059</v>
          </cell>
          <cell r="H46">
            <v>87746089.478286088</v>
          </cell>
          <cell r="I46">
            <v>72114572.968515977</v>
          </cell>
          <cell r="J46">
            <v>74609166.587208524</v>
          </cell>
          <cell r="K46">
            <v>59117722.930790521</v>
          </cell>
          <cell r="L46">
            <v>67685488.578467399</v>
          </cell>
          <cell r="M46">
            <v>64708201.698907018</v>
          </cell>
        </row>
        <row r="48">
          <cell r="G48">
            <v>204198293.30999917</v>
          </cell>
          <cell r="H48">
            <v>98701211.639999077</v>
          </cell>
          <cell r="I48">
            <v>62885456.785096347</v>
          </cell>
          <cell r="J48">
            <v>42611624.884903729</v>
          </cell>
          <cell r="K48">
            <v>21610891.409999993</v>
          </cell>
          <cell r="L48">
            <v>35590774.112837426</v>
          </cell>
          <cell r="M48">
            <v>6916600.7599999998</v>
          </cell>
        </row>
        <row r="49">
          <cell r="G49">
            <v>1333497.99</v>
          </cell>
          <cell r="H49">
            <v>983000</v>
          </cell>
          <cell r="I49">
            <v>349000</v>
          </cell>
          <cell r="J49">
            <v>1497.99</v>
          </cell>
          <cell r="K49">
            <v>-3467.1399999999994</v>
          </cell>
          <cell r="L49">
            <v>249129.14</v>
          </cell>
          <cell r="M49">
            <v>296970.53499999997</v>
          </cell>
        </row>
        <row r="50">
          <cell r="G50">
            <v>205531791.29999918</v>
          </cell>
          <cell r="H50">
            <v>99684211.639999077</v>
          </cell>
          <cell r="I50">
            <v>63234456.785096347</v>
          </cell>
          <cell r="J50">
            <v>42613122.874903731</v>
          </cell>
          <cell r="K50">
            <v>21607424.269999992</v>
          </cell>
          <cell r="L50">
            <v>35839903.252837427</v>
          </cell>
          <cell r="M50">
            <v>7213571.2949999999</v>
          </cell>
        </row>
        <row r="52">
          <cell r="G52">
            <v>-169298186.63023075</v>
          </cell>
          <cell r="H52">
            <v>6953911.579713054</v>
          </cell>
          <cell r="I52">
            <v>-12041839.022674449</v>
          </cell>
          <cell r="J52">
            <v>-34126699.856049985</v>
          </cell>
          <cell r="K52">
            <v>-38590669.874290526</v>
          </cell>
          <cell r="L52">
            <v>-33637580.488271847</v>
          </cell>
          <cell r="M52">
            <v>-57855308.968657017</v>
          </cell>
        </row>
        <row r="53">
          <cell r="G53">
            <v>-169298186.63023075</v>
          </cell>
          <cell r="H53">
            <v>6953911.579713054</v>
          </cell>
          <cell r="I53">
            <v>-5087927.4429613948</v>
          </cell>
          <cell r="J53">
            <v>-39214627.299011379</v>
          </cell>
          <cell r="K53">
            <v>-77805297.173301905</v>
          </cell>
          <cell r="L53">
            <v>-111442877.66157374</v>
          </cell>
          <cell r="M53">
            <v>-169298186.63023075</v>
          </cell>
        </row>
        <row r="57">
          <cell r="H57" t="str">
            <v>Actual</v>
          </cell>
          <cell r="I57" t="str">
            <v>Actual</v>
          </cell>
          <cell r="J57" t="str">
            <v>Actual</v>
          </cell>
          <cell r="K57" t="str">
            <v>Actual</v>
          </cell>
          <cell r="L57" t="str">
            <v>Actual</v>
          </cell>
          <cell r="M57" t="str">
            <v>Accrual</v>
          </cell>
        </row>
        <row r="58">
          <cell r="G58" t="str">
            <v>Total</v>
          </cell>
          <cell r="H58">
            <v>39844</v>
          </cell>
          <cell r="I58">
            <v>39872</v>
          </cell>
          <cell r="J58">
            <v>39903</v>
          </cell>
          <cell r="K58">
            <v>39933</v>
          </cell>
          <cell r="L58">
            <v>39964</v>
          </cell>
          <cell r="M58">
            <v>39994</v>
          </cell>
          <cell r="N58">
            <v>40025</v>
          </cell>
          <cell r="O58">
            <v>40056</v>
          </cell>
          <cell r="P58">
            <v>40086</v>
          </cell>
          <cell r="Q58">
            <v>40117</v>
          </cell>
          <cell r="R58">
            <v>40147</v>
          </cell>
          <cell r="S58">
            <v>40178</v>
          </cell>
        </row>
        <row r="59">
          <cell r="G59" t="str">
            <v>$M</v>
          </cell>
          <cell r="H59" t="str">
            <v>$M</v>
          </cell>
          <cell r="I59" t="str">
            <v>$M</v>
          </cell>
          <cell r="J59" t="str">
            <v>$M</v>
          </cell>
          <cell r="K59" t="str">
            <v>$M</v>
          </cell>
          <cell r="L59" t="str">
            <v>$M</v>
          </cell>
          <cell r="M59" t="str">
            <v>$M</v>
          </cell>
          <cell r="N59" t="str">
            <v>$M</v>
          </cell>
          <cell r="O59" t="str">
            <v>$M</v>
          </cell>
          <cell r="P59" t="str">
            <v>$M</v>
          </cell>
          <cell r="Q59" t="str">
            <v>$M</v>
          </cell>
          <cell r="R59" t="str">
            <v>$M</v>
          </cell>
          <cell r="S59" t="str">
            <v>$M</v>
          </cell>
        </row>
        <row r="61">
          <cell r="G61">
            <v>63.430294740000001</v>
          </cell>
          <cell r="H61">
            <v>16.824999999999999</v>
          </cell>
          <cell r="I61">
            <v>14.031000000000001</v>
          </cell>
          <cell r="J61">
            <v>11.101000000000001</v>
          </cell>
          <cell r="K61">
            <v>6.8813141600000005</v>
          </cell>
          <cell r="L61">
            <v>9.2316105900000007</v>
          </cell>
          <cell r="M61">
            <v>5.3603699900000006</v>
          </cell>
          <cell r="N61">
            <v>0</v>
          </cell>
          <cell r="O61">
            <v>0</v>
          </cell>
          <cell r="P61">
            <v>0</v>
          </cell>
          <cell r="Q61">
            <v>0</v>
          </cell>
          <cell r="R61">
            <v>0</v>
          </cell>
          <cell r="S61">
            <v>0</v>
          </cell>
        </row>
        <row r="62">
          <cell r="G62">
            <v>63.734711892577309</v>
          </cell>
          <cell r="H62">
            <v>7.0605827832963968</v>
          </cell>
          <cell r="I62">
            <v>8.1342919056160312</v>
          </cell>
          <cell r="J62">
            <v>11.241552808224212</v>
          </cell>
          <cell r="K62">
            <v>10.630993276591713</v>
          </cell>
          <cell r="L62">
            <v>10.473984608419396</v>
          </cell>
          <cell r="M62">
            <v>16.193306510429551</v>
          </cell>
          <cell r="N62">
            <v>0</v>
          </cell>
          <cell r="O62">
            <v>0</v>
          </cell>
          <cell r="P62">
            <v>0</v>
          </cell>
          <cell r="Q62">
            <v>0</v>
          </cell>
          <cell r="R62">
            <v>0</v>
          </cell>
          <cell r="S62">
            <v>0</v>
          </cell>
        </row>
        <row r="63">
          <cell r="G63">
            <v>6.3710865149495399</v>
          </cell>
          <cell r="H63">
            <v>0.79364450829826261</v>
          </cell>
          <cell r="I63">
            <v>0.83882820492310517</v>
          </cell>
          <cell r="J63">
            <v>1.3067206288533393</v>
          </cell>
          <cell r="K63">
            <v>1.1811972813275899</v>
          </cell>
          <cell r="L63">
            <v>1.1839999271889856</v>
          </cell>
          <cell r="M63">
            <v>1.0666959643582568</v>
          </cell>
          <cell r="N63">
            <v>0</v>
          </cell>
          <cell r="O63">
            <v>0</v>
          </cell>
          <cell r="P63">
            <v>0</v>
          </cell>
          <cell r="Q63">
            <v>0</v>
          </cell>
          <cell r="R63">
            <v>0</v>
          </cell>
          <cell r="S63">
            <v>0</v>
          </cell>
        </row>
        <row r="64">
          <cell r="G64">
            <v>3.4645092748646014</v>
          </cell>
          <cell r="H64">
            <v>0.55336795127760041</v>
          </cell>
          <cell r="I64">
            <v>0.38635880344244666</v>
          </cell>
          <cell r="J64">
            <v>6.9953012579430554E-2</v>
          </cell>
          <cell r="K64">
            <v>1.3455187711998819</v>
          </cell>
          <cell r="L64">
            <v>0.59520366899192223</v>
          </cell>
          <cell r="M64">
            <v>0.51410706737331913</v>
          </cell>
          <cell r="N64">
            <v>0</v>
          </cell>
          <cell r="O64">
            <v>0</v>
          </cell>
          <cell r="P64">
            <v>0</v>
          </cell>
          <cell r="Q64">
            <v>0</v>
          </cell>
          <cell r="R64">
            <v>0</v>
          </cell>
          <cell r="S64">
            <v>0</v>
          </cell>
        </row>
        <row r="65">
          <cell r="G65">
            <v>13.186453944016744</v>
          </cell>
          <cell r="H65">
            <v>2.1897676510999999</v>
          </cell>
          <cell r="I65">
            <v>2.2061117961750001</v>
          </cell>
          <cell r="J65">
            <v>2.2713122700706667</v>
          </cell>
          <cell r="K65">
            <v>2.0669323882571851</v>
          </cell>
          <cell r="L65">
            <v>2.2545875144111016</v>
          </cell>
          <cell r="M65">
            <v>2.1977423240027907</v>
          </cell>
          <cell r="N65">
            <v>0</v>
          </cell>
          <cell r="O65">
            <v>0</v>
          </cell>
          <cell r="P65">
            <v>0</v>
          </cell>
          <cell r="Q65">
            <v>0</v>
          </cell>
          <cell r="R65">
            <v>0</v>
          </cell>
          <cell r="S65">
            <v>0</v>
          </cell>
        </row>
        <row r="66">
          <cell r="G66">
            <v>150.1870563664082</v>
          </cell>
          <cell r="H66">
            <v>27.422362893972256</v>
          </cell>
          <cell r="I66">
            <v>25.596590710156583</v>
          </cell>
          <cell r="J66">
            <v>25.990538719727645</v>
          </cell>
          <cell r="K66">
            <v>22.10595587737637</v>
          </cell>
          <cell r="L66">
            <v>23.739386309011405</v>
          </cell>
          <cell r="M66">
            <v>25.332221856163919</v>
          </cell>
          <cell r="N66">
            <v>0</v>
          </cell>
          <cell r="O66">
            <v>0</v>
          </cell>
          <cell r="P66">
            <v>0</v>
          </cell>
          <cell r="Q66">
            <v>0</v>
          </cell>
          <cell r="R66">
            <v>0</v>
          </cell>
          <cell r="S66">
            <v>0</v>
          </cell>
        </row>
        <row r="68">
          <cell r="G68">
            <v>100.13693067630032</v>
          </cell>
          <cell r="H68">
            <v>31.12606958999962</v>
          </cell>
          <cell r="I68">
            <v>26.286630553986807</v>
          </cell>
          <cell r="J68">
            <v>18.082559006013227</v>
          </cell>
          <cell r="K68">
            <v>9.0704536399999913</v>
          </cell>
          <cell r="L68">
            <v>13.02339719630069</v>
          </cell>
          <cell r="M68">
            <v>2.54782069</v>
          </cell>
          <cell r="N68">
            <v>0</v>
          </cell>
          <cell r="O68">
            <v>0</v>
          </cell>
          <cell r="P68">
            <v>0</v>
          </cell>
          <cell r="Q68">
            <v>0</v>
          </cell>
          <cell r="R68">
            <v>0</v>
          </cell>
          <cell r="S68">
            <v>0</v>
          </cell>
        </row>
        <row r="69">
          <cell r="G69">
            <v>7.0934289999999997E-2</v>
          </cell>
          <cell r="H69">
            <v>5.8000000000000003E-2</v>
          </cell>
          <cell r="I69">
            <v>4.9000000000000002E-2</v>
          </cell>
          <cell r="J69">
            <v>9.0046000000000006E-4</v>
          </cell>
          <cell r="K69">
            <v>-4.6849799999999992E-3</v>
          </cell>
          <cell r="L69">
            <v>0.23823801</v>
          </cell>
          <cell r="M69">
            <v>-0.27051920000000002</v>
          </cell>
          <cell r="N69">
            <v>0</v>
          </cell>
          <cell r="O69">
            <v>0</v>
          </cell>
          <cell r="P69">
            <v>0</v>
          </cell>
          <cell r="Q69">
            <v>0</v>
          </cell>
          <cell r="R69">
            <v>0</v>
          </cell>
          <cell r="S69">
            <v>0</v>
          </cell>
        </row>
        <row r="70">
          <cell r="G70">
            <v>100.20786496630032</v>
          </cell>
          <cell r="H70">
            <v>31.18406958999962</v>
          </cell>
          <cell r="I70">
            <v>26.335630553986807</v>
          </cell>
          <cell r="J70">
            <v>18.083459466013228</v>
          </cell>
          <cell r="K70">
            <v>9.0657686599999909</v>
          </cell>
          <cell r="L70">
            <v>13.26163520630069</v>
          </cell>
          <cell r="M70">
            <v>2.2773014900000002</v>
          </cell>
          <cell r="N70">
            <v>0</v>
          </cell>
          <cell r="O70">
            <v>0</v>
          </cell>
          <cell r="P70">
            <v>0</v>
          </cell>
          <cell r="Q70">
            <v>0</v>
          </cell>
          <cell r="R70">
            <v>0</v>
          </cell>
          <cell r="S70">
            <v>0</v>
          </cell>
        </row>
        <row r="72">
          <cell r="G72">
            <v>-54.989584648422905</v>
          </cell>
          <cell r="H72">
            <v>2.2025032165273828</v>
          </cell>
          <cell r="I72">
            <v>-0.5777416838691174</v>
          </cell>
          <cell r="J72">
            <v>-8.8112522270150784</v>
          </cell>
          <cell r="K72">
            <v>-13.493475650376379</v>
          </cell>
          <cell r="L72">
            <v>-11.14083286302575</v>
          </cell>
          <cell r="M72">
            <v>-23.168785440663918</v>
          </cell>
          <cell r="N72">
            <v>0</v>
          </cell>
          <cell r="O72">
            <v>0</v>
          </cell>
          <cell r="P72">
            <v>0</v>
          </cell>
          <cell r="Q72">
            <v>0</v>
          </cell>
          <cell r="R72">
            <v>0</v>
          </cell>
          <cell r="S72">
            <v>0</v>
          </cell>
        </row>
        <row r="73">
          <cell r="G73">
            <v>-54.989584648422905</v>
          </cell>
          <cell r="H73">
            <v>2.2025032165273828</v>
          </cell>
          <cell r="I73">
            <v>1.6247615326582654</v>
          </cell>
          <cell r="J73">
            <v>-7.186490694356813</v>
          </cell>
          <cell r="K73">
            <v>-20.679966344733192</v>
          </cell>
          <cell r="L73">
            <v>-31.820799207758942</v>
          </cell>
          <cell r="M73">
            <v>-54.989584648422863</v>
          </cell>
          <cell r="N73">
            <v>-54.989584648422863</v>
          </cell>
          <cell r="O73">
            <v>-54.989584648422863</v>
          </cell>
          <cell r="P73">
            <v>-54.989584648422863</v>
          </cell>
          <cell r="Q73">
            <v>-54.989584648422863</v>
          </cell>
          <cell r="R73">
            <v>-54.989584648422863</v>
          </cell>
          <cell r="S73">
            <v>-54.989584648422863</v>
          </cell>
        </row>
        <row r="77">
          <cell r="G77">
            <v>120.59679421999999</v>
          </cell>
          <cell r="H77">
            <v>41.666852630000001</v>
          </cell>
          <cell r="I77">
            <v>24.49413951</v>
          </cell>
          <cell r="J77">
            <v>19.141895820000002</v>
          </cell>
          <cell r="K77">
            <v>11.11667974</v>
          </cell>
          <cell r="L77">
            <v>18.3474003</v>
          </cell>
          <cell r="M77">
            <v>5.8298262200000002</v>
          </cell>
          <cell r="N77">
            <v>0</v>
          </cell>
          <cell r="O77">
            <v>0</v>
          </cell>
          <cell r="P77">
            <v>0</v>
          </cell>
          <cell r="Q77">
            <v>0</v>
          </cell>
          <cell r="R77">
            <v>0</v>
          </cell>
          <cell r="S77">
            <v>0</v>
          </cell>
        </row>
        <row r="78">
          <cell r="G78">
            <v>102.71116353545678</v>
          </cell>
          <cell r="H78">
            <v>10.877289221455408</v>
          </cell>
          <cell r="I78">
            <v>14.640795914853108</v>
          </cell>
          <cell r="J78">
            <v>21.421500699044334</v>
          </cell>
          <cell r="K78">
            <v>15.365594535444778</v>
          </cell>
          <cell r="L78">
            <v>15.828991558749683</v>
          </cell>
          <cell r="M78">
            <v>24.576991605909466</v>
          </cell>
          <cell r="N78">
            <v>0</v>
          </cell>
          <cell r="O78">
            <v>0</v>
          </cell>
          <cell r="P78">
            <v>0</v>
          </cell>
          <cell r="Q78">
            <v>0</v>
          </cell>
          <cell r="R78">
            <v>0</v>
          </cell>
          <cell r="S78">
            <v>0</v>
          </cell>
        </row>
        <row r="79">
          <cell r="G79">
            <v>10.156191787219107</v>
          </cell>
          <cell r="H79">
            <v>1.2830046750021236</v>
          </cell>
          <cell r="I79">
            <v>1.2902697245805173</v>
          </cell>
          <cell r="J79">
            <v>2.0802889431543354</v>
          </cell>
          <cell r="K79">
            <v>1.8862610907783341</v>
          </cell>
          <cell r="L79">
            <v>1.9020013295672802</v>
          </cell>
          <cell r="M79">
            <v>1.7143660241365182</v>
          </cell>
          <cell r="N79">
            <v>0</v>
          </cell>
          <cell r="O79">
            <v>0</v>
          </cell>
          <cell r="P79">
            <v>0</v>
          </cell>
          <cell r="Q79">
            <v>0</v>
          </cell>
          <cell r="R79">
            <v>0</v>
          </cell>
          <cell r="S79">
            <v>0</v>
          </cell>
        </row>
        <row r="80">
          <cell r="G80">
            <v>7.166000916648966</v>
          </cell>
          <cell r="H80">
            <v>0.68892626050628103</v>
          </cell>
          <cell r="I80">
            <v>0.49038889270076752</v>
          </cell>
          <cell r="J80">
            <v>0.11488365286204162</v>
          </cell>
          <cell r="K80">
            <v>2.6532742224006176</v>
          </cell>
          <cell r="L80">
            <v>1.8244044648892219</v>
          </cell>
          <cell r="M80">
            <v>1.3941234232900368</v>
          </cell>
          <cell r="N80">
            <v>0</v>
          </cell>
          <cell r="O80">
            <v>0</v>
          </cell>
          <cell r="P80">
            <v>0</v>
          </cell>
          <cell r="Q80">
            <v>0</v>
          </cell>
          <cell r="R80">
            <v>0</v>
          </cell>
          <cell r="S80">
            <v>0</v>
          </cell>
        </row>
        <row r="81">
          <cell r="G81">
            <v>35.164035416442452</v>
          </cell>
          <cell r="H81">
            <v>5.8076537973499995</v>
          </cell>
          <cell r="I81">
            <v>5.6023882162250001</v>
          </cell>
          <cell r="J81">
            <v>5.8600587524201639</v>
          </cell>
          <cell r="K81">
            <v>5.9899574647904172</v>
          </cell>
          <cell r="L81">
            <v>6.0433046162498014</v>
          </cell>
          <cell r="M81">
            <v>5.8606725694070763</v>
          </cell>
          <cell r="N81">
            <v>0</v>
          </cell>
          <cell r="O81">
            <v>0</v>
          </cell>
          <cell r="P81">
            <v>0</v>
          </cell>
          <cell r="Q81">
            <v>0</v>
          </cell>
          <cell r="R81">
            <v>0</v>
          </cell>
          <cell r="S81">
            <v>0</v>
          </cell>
        </row>
        <row r="82">
          <cell r="G82">
            <v>275.79418587576725</v>
          </cell>
          <cell r="H82">
            <v>60.32372658431381</v>
          </cell>
          <cell r="I82">
            <v>46.517982258359396</v>
          </cell>
          <cell r="J82">
            <v>48.618627867480875</v>
          </cell>
          <cell r="K82">
            <v>37.011767053414147</v>
          </cell>
          <cell r="L82">
            <v>43.946102269455977</v>
          </cell>
          <cell r="M82">
            <v>39.375979842743106</v>
          </cell>
          <cell r="N82">
            <v>0</v>
          </cell>
          <cell r="O82">
            <v>0</v>
          </cell>
          <cell r="P82">
            <v>0</v>
          </cell>
          <cell r="Q82">
            <v>0</v>
          </cell>
          <cell r="R82">
            <v>0</v>
          </cell>
          <cell r="S82">
            <v>0</v>
          </cell>
        </row>
        <row r="84">
          <cell r="G84">
            <v>168.17962891653625</v>
          </cell>
          <cell r="H84">
            <v>67.575142049999457</v>
          </cell>
          <cell r="I84">
            <v>36.598826231109534</v>
          </cell>
          <cell r="J84">
            <v>24.529065878890499</v>
          </cell>
          <cell r="K84">
            <v>12.540437770000002</v>
          </cell>
          <cell r="L84">
            <v>22.567376916536737</v>
          </cell>
          <cell r="M84">
            <v>4.3687800700000006</v>
          </cell>
          <cell r="N84">
            <v>0</v>
          </cell>
          <cell r="O84">
            <v>0</v>
          </cell>
          <cell r="P84">
            <v>0</v>
          </cell>
          <cell r="Q84">
            <v>0</v>
          </cell>
          <cell r="R84">
            <v>0</v>
          </cell>
          <cell r="S84">
            <v>0</v>
          </cell>
        </row>
        <row r="85">
          <cell r="G85">
            <v>1.8051962349999999</v>
          </cell>
          <cell r="H85">
            <v>0.92500000000000004</v>
          </cell>
          <cell r="I85">
            <v>0.3</v>
          </cell>
          <cell r="J85">
            <v>5.9752999999999998E-4</v>
          </cell>
          <cell r="K85">
            <v>1.21784E-3</v>
          </cell>
          <cell r="L85">
            <v>1.0891129999999999E-2</v>
          </cell>
          <cell r="M85">
            <v>0.567489735</v>
          </cell>
          <cell r="N85">
            <v>0</v>
          </cell>
          <cell r="O85">
            <v>0</v>
          </cell>
          <cell r="P85">
            <v>0</v>
          </cell>
          <cell r="Q85">
            <v>0</v>
          </cell>
          <cell r="R85">
            <v>0</v>
          </cell>
          <cell r="S85">
            <v>0</v>
          </cell>
        </row>
        <row r="86">
          <cell r="G86">
            <v>169.98482515153626</v>
          </cell>
          <cell r="H86">
            <v>68.500142049999454</v>
          </cell>
          <cell r="I86">
            <v>36.898826231109531</v>
          </cell>
          <cell r="J86">
            <v>24.529663408890499</v>
          </cell>
          <cell r="K86">
            <v>12.541655610000003</v>
          </cell>
          <cell r="L86">
            <v>22.578268046536738</v>
          </cell>
          <cell r="M86">
            <v>4.9362698050000002</v>
          </cell>
          <cell r="N86">
            <v>0</v>
          </cell>
          <cell r="O86">
            <v>0</v>
          </cell>
          <cell r="P86">
            <v>0</v>
          </cell>
          <cell r="Q86">
            <v>0</v>
          </cell>
          <cell r="R86">
            <v>0</v>
          </cell>
          <cell r="S86">
            <v>0</v>
          </cell>
        </row>
        <row r="88">
          <cell r="G88">
            <v>-114.30860198180781</v>
          </cell>
          <cell r="H88">
            <v>4.7514083631856678</v>
          </cell>
          <cell r="I88">
            <v>-11.464097338805345</v>
          </cell>
          <cell r="J88">
            <v>-25.315447629034903</v>
          </cell>
          <cell r="K88">
            <v>-25.097194223914144</v>
          </cell>
          <cell r="L88">
            <v>-22.496747625246076</v>
          </cell>
          <cell r="M88">
            <v>-34.686523527993103</v>
          </cell>
          <cell r="N88">
            <v>0</v>
          </cell>
          <cell r="O88">
            <v>0</v>
          </cell>
          <cell r="P88">
            <v>0</v>
          </cell>
          <cell r="Q88">
            <v>0</v>
          </cell>
          <cell r="R88">
            <v>0</v>
          </cell>
          <cell r="S88">
            <v>0</v>
          </cell>
        </row>
        <row r="89">
          <cell r="G89">
            <v>-114.30860198180781</v>
          </cell>
          <cell r="H89">
            <v>4.7514083631856678</v>
          </cell>
          <cell r="I89">
            <v>-6.7126889756196775</v>
          </cell>
          <cell r="J89">
            <v>-32.028136604654577</v>
          </cell>
          <cell r="K89">
            <v>-57.125330828568721</v>
          </cell>
          <cell r="L89">
            <v>-79.622078453814794</v>
          </cell>
          <cell r="M89">
            <v>-114.3086019818079</v>
          </cell>
          <cell r="N89">
            <v>-114.3086019818079</v>
          </cell>
          <cell r="O89">
            <v>-114.3086019818079</v>
          </cell>
          <cell r="P89">
            <v>-114.3086019818079</v>
          </cell>
          <cell r="Q89">
            <v>-114.3086019818079</v>
          </cell>
          <cell r="R89">
            <v>-114.3086019818079</v>
          </cell>
          <cell r="S89">
            <v>-114.3086019818079</v>
          </cell>
        </row>
        <row r="93">
          <cell r="G93">
            <v>184.02708896000001</v>
          </cell>
          <cell r="H93">
            <v>58.491852629999997</v>
          </cell>
          <cell r="I93">
            <v>38.525139510000002</v>
          </cell>
          <cell r="J93">
            <v>30.242895820000001</v>
          </cell>
          <cell r="K93">
            <v>17.997993900000001</v>
          </cell>
          <cell r="L93">
            <v>27.579010889999999</v>
          </cell>
          <cell r="M93">
            <v>11.19019621</v>
          </cell>
          <cell r="N93">
            <v>0</v>
          </cell>
          <cell r="O93">
            <v>0</v>
          </cell>
          <cell r="P93">
            <v>0</v>
          </cell>
          <cell r="Q93">
            <v>0</v>
          </cell>
          <cell r="R93">
            <v>0</v>
          </cell>
          <cell r="S93">
            <v>0</v>
          </cell>
        </row>
        <row r="94">
          <cell r="G94">
            <v>166.44587542803407</v>
          </cell>
          <cell r="H94">
            <v>17.937872004751803</v>
          </cell>
          <cell r="I94">
            <v>22.775087820469139</v>
          </cell>
          <cell r="J94">
            <v>32.663053507268543</v>
          </cell>
          <cell r="K94">
            <v>25.996587812036491</v>
          </cell>
          <cell r="L94">
            <v>26.302976167169078</v>
          </cell>
          <cell r="M94">
            <v>40.770298116339021</v>
          </cell>
          <cell r="N94">
            <v>0</v>
          </cell>
          <cell r="O94">
            <v>0</v>
          </cell>
          <cell r="P94">
            <v>0</v>
          </cell>
          <cell r="Q94">
            <v>0</v>
          </cell>
          <cell r="R94">
            <v>0</v>
          </cell>
          <cell r="S94">
            <v>0</v>
          </cell>
        </row>
        <row r="95">
          <cell r="G95">
            <v>16.527278302168646</v>
          </cell>
          <cell r="H95">
            <v>2.0766491833003862</v>
          </cell>
          <cell r="I95">
            <v>2.1290979295036223</v>
          </cell>
          <cell r="J95">
            <v>3.3870095720076749</v>
          </cell>
          <cell r="K95">
            <v>3.0674583721059241</v>
          </cell>
          <cell r="L95">
            <v>3.0860012567562656</v>
          </cell>
          <cell r="M95">
            <v>2.7810619884947752</v>
          </cell>
          <cell r="N95">
            <v>0</v>
          </cell>
          <cell r="O95">
            <v>0</v>
          </cell>
          <cell r="P95">
            <v>0</v>
          </cell>
          <cell r="Q95">
            <v>0</v>
          </cell>
          <cell r="R95">
            <v>0</v>
          </cell>
          <cell r="S95">
            <v>0</v>
          </cell>
        </row>
        <row r="96">
          <cell r="G96">
            <v>10.630510191513569</v>
          </cell>
          <cell r="H96">
            <v>1.2422942117838813</v>
          </cell>
          <cell r="I96">
            <v>0.87674769614321413</v>
          </cell>
          <cell r="J96">
            <v>0.18483666544147218</v>
          </cell>
          <cell r="K96">
            <v>3.9987929936004996</v>
          </cell>
          <cell r="L96">
            <v>2.4196081338811442</v>
          </cell>
          <cell r="M96">
            <v>1.9082304906633558</v>
          </cell>
          <cell r="N96">
            <v>0</v>
          </cell>
          <cell r="O96">
            <v>0</v>
          </cell>
          <cell r="P96">
            <v>0</v>
          </cell>
          <cell r="Q96">
            <v>0</v>
          </cell>
          <cell r="R96">
            <v>0</v>
          </cell>
          <cell r="S96">
            <v>0</v>
          </cell>
        </row>
        <row r="97">
          <cell r="G97">
            <v>48.350489360459207</v>
          </cell>
          <cell r="H97">
            <v>7.9974214484499999</v>
          </cell>
          <cell r="I97">
            <v>7.8085000123999997</v>
          </cell>
          <cell r="J97">
            <v>8.1313710224908302</v>
          </cell>
          <cell r="K97">
            <v>8.0568898530476023</v>
          </cell>
          <cell r="L97">
            <v>8.2978921306609035</v>
          </cell>
          <cell r="M97">
            <v>8.0584148934098678</v>
          </cell>
          <cell r="N97">
            <v>0</v>
          </cell>
          <cell r="O97">
            <v>0</v>
          </cell>
          <cell r="P97">
            <v>0</v>
          </cell>
          <cell r="Q97">
            <v>0</v>
          </cell>
          <cell r="R97">
            <v>0</v>
          </cell>
          <cell r="S97">
            <v>0</v>
          </cell>
        </row>
        <row r="98">
          <cell r="G98">
            <v>425.98124224217554</v>
          </cell>
          <cell r="H98">
            <v>87.746089478286081</v>
          </cell>
          <cell r="I98">
            <v>72.114572968515986</v>
          </cell>
          <cell r="J98">
            <v>74.609166587208506</v>
          </cell>
          <cell r="K98">
            <v>59.117722930790514</v>
          </cell>
          <cell r="L98">
            <v>67.685488578467385</v>
          </cell>
          <cell r="M98">
            <v>64.708201698907018</v>
          </cell>
          <cell r="N98">
            <v>0</v>
          </cell>
          <cell r="O98">
            <v>0</v>
          </cell>
          <cell r="P98">
            <v>0</v>
          </cell>
          <cell r="Q98">
            <v>0</v>
          </cell>
          <cell r="R98">
            <v>0</v>
          </cell>
          <cell r="S98">
            <v>0</v>
          </cell>
        </row>
        <row r="100">
          <cell r="G100">
            <v>268.31655959283654</v>
          </cell>
          <cell r="H100">
            <v>98.701211639999073</v>
          </cell>
          <cell r="I100">
            <v>62.885456785096338</v>
          </cell>
          <cell r="J100">
            <v>42.611624884903726</v>
          </cell>
          <cell r="K100">
            <v>21.610891409999994</v>
          </cell>
          <cell r="L100">
            <v>35.59077411283743</v>
          </cell>
          <cell r="M100">
            <v>6.9166007600000006</v>
          </cell>
          <cell r="N100">
            <v>0</v>
          </cell>
          <cell r="O100">
            <v>0</v>
          </cell>
          <cell r="P100">
            <v>0</v>
          </cell>
          <cell r="Q100">
            <v>0</v>
          </cell>
          <cell r="R100">
            <v>0</v>
          </cell>
          <cell r="S100">
            <v>0</v>
          </cell>
        </row>
        <row r="101">
          <cell r="G101">
            <v>1.8761305250000002</v>
          </cell>
          <cell r="H101">
            <v>0.9830000000000001</v>
          </cell>
          <cell r="I101">
            <v>0.34899999999999998</v>
          </cell>
          <cell r="J101">
            <v>1.49799E-3</v>
          </cell>
          <cell r="K101">
            <v>-3.4671399999999992E-3</v>
          </cell>
          <cell r="L101">
            <v>0.24912914</v>
          </cell>
          <cell r="M101">
            <v>0.29697053499999998</v>
          </cell>
          <cell r="N101">
            <v>0</v>
          </cell>
          <cell r="O101">
            <v>0</v>
          </cell>
          <cell r="P101">
            <v>0</v>
          </cell>
          <cell r="Q101">
            <v>0</v>
          </cell>
          <cell r="R101">
            <v>0</v>
          </cell>
          <cell r="S101">
            <v>0</v>
          </cell>
        </row>
        <row r="102">
          <cell r="G102">
            <v>270.19269011783655</v>
          </cell>
          <cell r="H102">
            <v>99.684211639999077</v>
          </cell>
          <cell r="I102">
            <v>63.234456785096334</v>
          </cell>
          <cell r="J102">
            <v>42.613122874903723</v>
          </cell>
          <cell r="K102">
            <v>21.607424269999992</v>
          </cell>
          <cell r="L102">
            <v>35.839903252837431</v>
          </cell>
          <cell r="M102">
            <v>7.2135712950000004</v>
          </cell>
          <cell r="N102">
            <v>0</v>
          </cell>
          <cell r="O102">
            <v>0</v>
          </cell>
          <cell r="P102">
            <v>0</v>
          </cell>
          <cell r="Q102">
            <v>0</v>
          </cell>
          <cell r="R102">
            <v>0</v>
          </cell>
          <cell r="S102">
            <v>0</v>
          </cell>
        </row>
        <row r="104">
          <cell r="G104">
            <v>-169.2981866302307</v>
          </cell>
          <cell r="H104">
            <v>6.9539115797130506</v>
          </cell>
          <cell r="I104">
            <v>-12.041839022674463</v>
          </cell>
          <cell r="J104">
            <v>-34.126699856049981</v>
          </cell>
          <cell r="K104">
            <v>-38.590669874290526</v>
          </cell>
          <cell r="L104">
            <v>-33.637580488271823</v>
          </cell>
          <cell r="M104">
            <v>-57.85530896865702</v>
          </cell>
          <cell r="N104">
            <v>0</v>
          </cell>
          <cell r="O104">
            <v>0</v>
          </cell>
          <cell r="P104">
            <v>0</v>
          </cell>
          <cell r="Q104">
            <v>0</v>
          </cell>
          <cell r="R104">
            <v>0</v>
          </cell>
          <cell r="S104">
            <v>0</v>
          </cell>
        </row>
        <row r="105">
          <cell r="G105">
            <v>-169.2981866302307</v>
          </cell>
          <cell r="H105">
            <v>6.9539115797130506</v>
          </cell>
          <cell r="I105">
            <v>-5.0879274429614121</v>
          </cell>
          <cell r="J105">
            <v>-39.21462729901139</v>
          </cell>
          <cell r="K105">
            <v>-77.805297173301909</v>
          </cell>
          <cell r="L105">
            <v>-111.44287766157373</v>
          </cell>
          <cell r="M105">
            <v>-169.29818663023076</v>
          </cell>
          <cell r="N105">
            <v>-169.29818663023076</v>
          </cell>
          <cell r="O105">
            <v>-169.29818663023076</v>
          </cell>
          <cell r="P105">
            <v>-169.29818663023076</v>
          </cell>
          <cell r="Q105">
            <v>-169.29818663023076</v>
          </cell>
          <cell r="R105">
            <v>-169.29818663023076</v>
          </cell>
          <cell r="S105">
            <v>-169.29818663023076</v>
          </cell>
        </row>
      </sheetData>
      <sheetData sheetId="4" refreshError="1">
        <row r="58">
          <cell r="G58" t="str">
            <v>Total</v>
          </cell>
          <cell r="H58">
            <v>39844</v>
          </cell>
          <cell r="I58">
            <v>39872</v>
          </cell>
          <cell r="J58">
            <v>39903</v>
          </cell>
          <cell r="K58">
            <v>39933</v>
          </cell>
          <cell r="L58">
            <v>39964</v>
          </cell>
          <cell r="M58">
            <v>39994</v>
          </cell>
          <cell r="N58">
            <v>40025</v>
          </cell>
          <cell r="O58">
            <v>40056</v>
          </cell>
          <cell r="P58">
            <v>40086</v>
          </cell>
          <cell r="Q58">
            <v>40117</v>
          </cell>
          <cell r="R58">
            <v>40147</v>
          </cell>
          <cell r="S58">
            <v>40178</v>
          </cell>
        </row>
        <row r="59">
          <cell r="G59" t="str">
            <v>$M</v>
          </cell>
          <cell r="H59" t="str">
            <v>$M</v>
          </cell>
          <cell r="I59" t="str">
            <v>$M</v>
          </cell>
          <cell r="J59" t="str">
            <v>$M</v>
          </cell>
          <cell r="K59" t="str">
            <v>$M</v>
          </cell>
          <cell r="L59" t="str">
            <v>$M</v>
          </cell>
          <cell r="M59" t="str">
            <v>$M</v>
          </cell>
          <cell r="N59" t="str">
            <v>$M</v>
          </cell>
          <cell r="O59" t="str">
            <v>$M</v>
          </cell>
          <cell r="P59" t="str">
            <v>$M</v>
          </cell>
          <cell r="Q59" t="str">
            <v>$M</v>
          </cell>
          <cell r="R59" t="str">
            <v>$M</v>
          </cell>
          <cell r="S59" t="str">
            <v>$M</v>
          </cell>
        </row>
        <row r="61">
          <cell r="G61">
            <v>58.080167159999995</v>
          </cell>
          <cell r="H61">
            <v>16.824999999999999</v>
          </cell>
          <cell r="I61">
            <v>14.031000000000001</v>
          </cell>
          <cell r="J61">
            <v>11.101000000000001</v>
          </cell>
          <cell r="K61">
            <v>6.8813141600000005</v>
          </cell>
          <cell r="L61">
            <v>9.2418530000000008</v>
          </cell>
          <cell r="M61">
            <v>0</v>
          </cell>
          <cell r="N61">
            <v>0</v>
          </cell>
          <cell r="O61">
            <v>0</v>
          </cell>
          <cell r="P61">
            <v>0</v>
          </cell>
          <cell r="Q61">
            <v>0</v>
          </cell>
          <cell r="R61">
            <v>0</v>
          </cell>
          <cell r="S61">
            <v>0</v>
          </cell>
        </row>
        <row r="62">
          <cell r="G62">
            <v>46.951853489660444</v>
          </cell>
          <cell r="H62">
            <v>7.0605827832963968</v>
          </cell>
          <cell r="I62">
            <v>8.1342919056160312</v>
          </cell>
          <cell r="J62">
            <v>11.241552808224212</v>
          </cell>
          <cell r="K62">
            <v>10.630993276591713</v>
          </cell>
          <cell r="L62">
            <v>9.8844327159320891</v>
          </cell>
          <cell r="M62">
            <v>0</v>
          </cell>
          <cell r="N62">
            <v>0</v>
          </cell>
          <cell r="O62">
            <v>0</v>
          </cell>
          <cell r="P62">
            <v>0</v>
          </cell>
          <cell r="Q62">
            <v>0</v>
          </cell>
          <cell r="R62">
            <v>0</v>
          </cell>
          <cell r="S62">
            <v>0</v>
          </cell>
        </row>
        <row r="63">
          <cell r="G63">
            <v>5.135685782802871</v>
          </cell>
          <cell r="H63">
            <v>0.79364450829826261</v>
          </cell>
          <cell r="I63">
            <v>0.83882820492310517</v>
          </cell>
          <cell r="J63">
            <v>1.3067206288533393</v>
          </cell>
          <cell r="K63">
            <v>1.1811972813275899</v>
          </cell>
          <cell r="L63">
            <v>1.0152951594005741</v>
          </cell>
          <cell r="M63">
            <v>0</v>
          </cell>
          <cell r="N63">
            <v>0</v>
          </cell>
          <cell r="O63">
            <v>0</v>
          </cell>
          <cell r="P63">
            <v>0</v>
          </cell>
          <cell r="Q63">
            <v>0</v>
          </cell>
          <cell r="R63">
            <v>0</v>
          </cell>
          <cell r="S63">
            <v>0</v>
          </cell>
        </row>
        <row r="64">
          <cell r="G64">
            <v>2.8257177695848541</v>
          </cell>
          <cell r="H64">
            <v>0.55336795127760041</v>
          </cell>
          <cell r="I64">
            <v>0.38635880344244666</v>
          </cell>
          <cell r="J64">
            <v>6.9953012579430554E-2</v>
          </cell>
          <cell r="K64">
            <v>1.345354831895738</v>
          </cell>
          <cell r="L64">
            <v>0.47068317038963825</v>
          </cell>
          <cell r="M64">
            <v>0</v>
          </cell>
          <cell r="N64">
            <v>0</v>
          </cell>
          <cell r="O64">
            <v>0</v>
          </cell>
          <cell r="P64">
            <v>0</v>
          </cell>
          <cell r="Q64">
            <v>0</v>
          </cell>
          <cell r="R64">
            <v>0</v>
          </cell>
          <cell r="S64">
            <v>0</v>
          </cell>
        </row>
        <row r="65">
          <cell r="G65">
            <v>10.917655132003564</v>
          </cell>
          <cell r="H65">
            <v>2.1897676510999999</v>
          </cell>
          <cell r="I65">
            <v>2.2061117961750001</v>
          </cell>
          <cell r="J65">
            <v>2.2713122700706667</v>
          </cell>
          <cell r="K65">
            <v>2.0669323882571851</v>
          </cell>
          <cell r="L65">
            <v>2.1835310264007131</v>
          </cell>
          <cell r="M65">
            <v>0</v>
          </cell>
          <cell r="N65">
            <v>0</v>
          </cell>
          <cell r="O65">
            <v>0</v>
          </cell>
          <cell r="P65">
            <v>0</v>
          </cell>
          <cell r="Q65">
            <v>0</v>
          </cell>
          <cell r="R65">
            <v>0</v>
          </cell>
          <cell r="S65">
            <v>0</v>
          </cell>
        </row>
        <row r="66">
          <cell r="G66">
            <v>123.91107933405172</v>
          </cell>
          <cell r="H66">
            <v>27.422362893972256</v>
          </cell>
          <cell r="I66">
            <v>25.596590710156583</v>
          </cell>
          <cell r="J66">
            <v>25.990538719727645</v>
          </cell>
          <cell r="K66">
            <v>22.105791938072226</v>
          </cell>
          <cell r="L66">
            <v>22.795795072123013</v>
          </cell>
          <cell r="M66">
            <v>0</v>
          </cell>
          <cell r="N66">
            <v>0</v>
          </cell>
          <cell r="O66">
            <v>0</v>
          </cell>
          <cell r="P66">
            <v>0</v>
          </cell>
          <cell r="Q66">
            <v>0</v>
          </cell>
          <cell r="R66">
            <v>0</v>
          </cell>
          <cell r="S66">
            <v>0</v>
          </cell>
        </row>
        <row r="68">
          <cell r="G68">
            <v>95.568750924285354</v>
          </cell>
          <cell r="H68">
            <v>31.12606958999962</v>
          </cell>
          <cell r="I68">
            <v>26.286630553986807</v>
          </cell>
          <cell r="J68">
            <v>18.082559006013227</v>
          </cell>
          <cell r="K68">
            <v>9.0704536399999913</v>
          </cell>
          <cell r="L68">
            <v>11.003038134285717</v>
          </cell>
          <cell r="M68">
            <v>0</v>
          </cell>
          <cell r="N68">
            <v>0</v>
          </cell>
          <cell r="O68">
            <v>0</v>
          </cell>
          <cell r="P68">
            <v>0</v>
          </cell>
          <cell r="Q68">
            <v>0</v>
          </cell>
          <cell r="R68">
            <v>0</v>
          </cell>
          <cell r="S68">
            <v>0</v>
          </cell>
        </row>
        <row r="69">
          <cell r="G69">
            <v>0.34145348999999997</v>
          </cell>
          <cell r="H69">
            <v>5.8000000000000003E-2</v>
          </cell>
          <cell r="I69">
            <v>4.9000000000000002E-2</v>
          </cell>
          <cell r="J69">
            <v>9.0046000000000006E-4</v>
          </cell>
          <cell r="K69">
            <v>-4.6849799999999992E-3</v>
          </cell>
          <cell r="L69">
            <v>0.23823801</v>
          </cell>
          <cell r="M69">
            <v>0</v>
          </cell>
          <cell r="N69">
            <v>0</v>
          </cell>
          <cell r="O69">
            <v>0</v>
          </cell>
          <cell r="P69">
            <v>0</v>
          </cell>
          <cell r="Q69">
            <v>0</v>
          </cell>
          <cell r="R69">
            <v>0</v>
          </cell>
          <cell r="S69">
            <v>0</v>
          </cell>
        </row>
        <row r="70">
          <cell r="G70">
            <v>95.91020441428536</v>
          </cell>
          <cell r="H70">
            <v>31.18406958999962</v>
          </cell>
          <cell r="I70">
            <v>26.335630553986807</v>
          </cell>
          <cell r="J70">
            <v>18.083459466013228</v>
          </cell>
          <cell r="K70">
            <v>9.0657686599999909</v>
          </cell>
          <cell r="L70">
            <v>11.241276144285717</v>
          </cell>
          <cell r="M70">
            <v>0</v>
          </cell>
          <cell r="N70">
            <v>0</v>
          </cell>
          <cell r="O70">
            <v>0</v>
          </cell>
          <cell r="P70">
            <v>0</v>
          </cell>
          <cell r="Q70">
            <v>0</v>
          </cell>
          <cell r="R70">
            <v>0</v>
          </cell>
          <cell r="S70">
            <v>0</v>
          </cell>
        </row>
        <row r="72">
          <cell r="G72">
            <v>-32.796385140480638</v>
          </cell>
          <cell r="H72">
            <v>2.2025032165273828</v>
          </cell>
          <cell r="I72">
            <v>-0.5777416838691174</v>
          </cell>
          <cell r="J72">
            <v>-8.8112522270150784</v>
          </cell>
          <cell r="K72">
            <v>-13.493311711072234</v>
          </cell>
          <cell r="L72">
            <v>-12.116582735051583</v>
          </cell>
          <cell r="M72">
            <v>0</v>
          </cell>
          <cell r="N72">
            <v>0</v>
          </cell>
          <cell r="O72">
            <v>0</v>
          </cell>
          <cell r="P72">
            <v>0</v>
          </cell>
          <cell r="Q72">
            <v>0</v>
          </cell>
          <cell r="R72">
            <v>0</v>
          </cell>
          <cell r="S72">
            <v>0</v>
          </cell>
        </row>
        <row r="73">
          <cell r="G73">
            <v>-32.796385140480638</v>
          </cell>
          <cell r="H73">
            <v>2.2025032165273828</v>
          </cell>
          <cell r="I73">
            <v>1.6247615326582654</v>
          </cell>
          <cell r="J73">
            <v>-7.186490694356813</v>
          </cell>
          <cell r="K73">
            <v>-20.679802405429047</v>
          </cell>
          <cell r="L73">
            <v>-32.796385140480631</v>
          </cell>
          <cell r="M73">
            <v>-32.796385140480631</v>
          </cell>
          <cell r="N73">
            <v>-32.796385140480631</v>
          </cell>
          <cell r="O73">
            <v>-32.796385140480631</v>
          </cell>
          <cell r="P73">
            <v>-32.796385140480631</v>
          </cell>
          <cell r="Q73">
            <v>-32.796385140480631</v>
          </cell>
          <cell r="R73">
            <v>-32.796385140480631</v>
          </cell>
          <cell r="S73">
            <v>-32.796385140480631</v>
          </cell>
        </row>
        <row r="77">
          <cell r="G77">
            <v>114.74555362000001</v>
          </cell>
          <cell r="H77">
            <v>41.666852630000001</v>
          </cell>
          <cell r="I77">
            <v>24.49413951</v>
          </cell>
          <cell r="J77">
            <v>19.141895820000002</v>
          </cell>
          <cell r="K77">
            <v>11.11667974</v>
          </cell>
          <cell r="L77">
            <v>18.325985920000001</v>
          </cell>
          <cell r="M77">
            <v>0</v>
          </cell>
          <cell r="N77">
            <v>0</v>
          </cell>
          <cell r="O77">
            <v>0</v>
          </cell>
          <cell r="P77">
            <v>0</v>
          </cell>
          <cell r="Q77">
            <v>0</v>
          </cell>
          <cell r="R77">
            <v>0</v>
          </cell>
          <cell r="S77">
            <v>0</v>
          </cell>
        </row>
        <row r="78">
          <cell r="G78">
            <v>77.421064115997027</v>
          </cell>
          <cell r="H78">
            <v>10.877289221455408</v>
          </cell>
          <cell r="I78">
            <v>14.640795914853108</v>
          </cell>
          <cell r="J78">
            <v>21.421500699044334</v>
          </cell>
          <cell r="K78">
            <v>15.365594535444778</v>
          </cell>
          <cell r="L78">
            <v>15.115883745199408</v>
          </cell>
          <cell r="M78">
            <v>0</v>
          </cell>
          <cell r="N78">
            <v>0</v>
          </cell>
          <cell r="O78">
            <v>0</v>
          </cell>
          <cell r="P78">
            <v>0</v>
          </cell>
          <cell r="Q78">
            <v>0</v>
          </cell>
          <cell r="R78">
            <v>0</v>
          </cell>
          <cell r="S78">
            <v>0</v>
          </cell>
        </row>
        <row r="79">
          <cell r="G79">
            <v>8.1488583559191383</v>
          </cell>
          <cell r="H79">
            <v>1.2830046750021236</v>
          </cell>
          <cell r="I79">
            <v>1.2902697245805173</v>
          </cell>
          <cell r="J79">
            <v>2.0802889431543354</v>
          </cell>
          <cell r="K79">
            <v>1.8862610907783341</v>
          </cell>
          <cell r="L79">
            <v>1.6090339224038275</v>
          </cell>
          <cell r="M79">
            <v>0</v>
          </cell>
          <cell r="N79">
            <v>0</v>
          </cell>
          <cell r="O79">
            <v>0</v>
          </cell>
          <cell r="P79">
            <v>0</v>
          </cell>
          <cell r="Q79">
            <v>0</v>
          </cell>
          <cell r="R79">
            <v>0</v>
          </cell>
          <cell r="S79">
            <v>0</v>
          </cell>
        </row>
        <row r="80">
          <cell r="G80">
            <v>5.4371487683769866</v>
          </cell>
          <cell r="H80">
            <v>0.68892626050628103</v>
          </cell>
          <cell r="I80">
            <v>0.49038889270076752</v>
          </cell>
          <cell r="J80">
            <v>0.11488365286204162</v>
          </cell>
          <cell r="K80">
            <v>2.6529248263473524</v>
          </cell>
          <cell r="L80">
            <v>1.4900251359605434</v>
          </cell>
          <cell r="M80">
            <v>0</v>
          </cell>
          <cell r="N80">
            <v>0</v>
          </cell>
          <cell r="O80">
            <v>0</v>
          </cell>
          <cell r="P80">
            <v>0</v>
          </cell>
          <cell r="Q80">
            <v>0</v>
          </cell>
          <cell r="R80">
            <v>0</v>
          </cell>
          <cell r="S80">
            <v>0</v>
          </cell>
        </row>
        <row r="81">
          <cell r="G81">
            <v>29.075072788481972</v>
          </cell>
          <cell r="H81">
            <v>5.8076537973499995</v>
          </cell>
          <cell r="I81">
            <v>5.6023882162250001</v>
          </cell>
          <cell r="J81">
            <v>5.8600587524201639</v>
          </cell>
          <cell r="K81">
            <v>5.9899574647904172</v>
          </cell>
          <cell r="L81">
            <v>5.8150145576963954</v>
          </cell>
          <cell r="M81">
            <v>0</v>
          </cell>
          <cell r="N81">
            <v>0</v>
          </cell>
          <cell r="O81">
            <v>0</v>
          </cell>
          <cell r="P81">
            <v>0</v>
          </cell>
          <cell r="Q81">
            <v>0</v>
          </cell>
          <cell r="R81">
            <v>0</v>
          </cell>
          <cell r="S81">
            <v>0</v>
          </cell>
        </row>
        <row r="82">
          <cell r="G82">
            <v>234.82769764877514</v>
          </cell>
          <cell r="H82">
            <v>60.32372658431381</v>
          </cell>
          <cell r="I82">
            <v>46.517982258359396</v>
          </cell>
          <cell r="J82">
            <v>48.618627867480875</v>
          </cell>
          <cell r="K82">
            <v>37.01141765736088</v>
          </cell>
          <cell r="L82">
            <v>42.355943281260167</v>
          </cell>
          <cell r="M82">
            <v>0</v>
          </cell>
          <cell r="N82">
            <v>0</v>
          </cell>
          <cell r="O82">
            <v>0</v>
          </cell>
          <cell r="P82">
            <v>0</v>
          </cell>
          <cell r="Q82">
            <v>0</v>
          </cell>
          <cell r="R82">
            <v>0</v>
          </cell>
          <cell r="S82">
            <v>0</v>
          </cell>
        </row>
        <row r="84">
          <cell r="G84">
            <v>158.51073174035665</v>
          </cell>
          <cell r="H84">
            <v>67.575142049999457</v>
          </cell>
          <cell r="I84">
            <v>36.598826231109534</v>
          </cell>
          <cell r="J84">
            <v>24.529065878890499</v>
          </cell>
          <cell r="K84">
            <v>12.540437770000002</v>
          </cell>
          <cell r="L84">
            <v>17.267259810357142</v>
          </cell>
          <cell r="M84">
            <v>0</v>
          </cell>
          <cell r="N84">
            <v>0</v>
          </cell>
          <cell r="O84">
            <v>0</v>
          </cell>
          <cell r="P84">
            <v>0</v>
          </cell>
          <cell r="Q84">
            <v>0</v>
          </cell>
          <cell r="R84">
            <v>0</v>
          </cell>
          <cell r="S84">
            <v>0</v>
          </cell>
        </row>
        <row r="85">
          <cell r="G85">
            <v>1.2377065</v>
          </cell>
          <cell r="H85">
            <v>0.92500000000000004</v>
          </cell>
          <cell r="I85">
            <v>0.3</v>
          </cell>
          <cell r="J85">
            <v>5.9752999999999998E-4</v>
          </cell>
          <cell r="K85">
            <v>1.21784E-3</v>
          </cell>
          <cell r="L85">
            <v>1.0891129999999999E-2</v>
          </cell>
          <cell r="M85">
            <v>0</v>
          </cell>
          <cell r="N85">
            <v>0</v>
          </cell>
          <cell r="O85">
            <v>0</v>
          </cell>
          <cell r="P85">
            <v>0</v>
          </cell>
          <cell r="Q85">
            <v>0</v>
          </cell>
          <cell r="R85">
            <v>0</v>
          </cell>
          <cell r="S85">
            <v>0</v>
          </cell>
        </row>
        <row r="86">
          <cell r="G86">
            <v>159.74843824035665</v>
          </cell>
          <cell r="H86">
            <v>68.500142049999454</v>
          </cell>
          <cell r="I86">
            <v>36.898826231109531</v>
          </cell>
          <cell r="J86">
            <v>24.529663408890499</v>
          </cell>
          <cell r="K86">
            <v>12.541655610000003</v>
          </cell>
          <cell r="L86">
            <v>17.278150940357143</v>
          </cell>
          <cell r="M86">
            <v>0</v>
          </cell>
          <cell r="N86">
            <v>0</v>
          </cell>
          <cell r="O86">
            <v>0</v>
          </cell>
          <cell r="P86">
            <v>0</v>
          </cell>
          <cell r="Q86">
            <v>0</v>
          </cell>
          <cell r="R86">
            <v>0</v>
          </cell>
          <cell r="S86">
            <v>0</v>
          </cell>
        </row>
        <row r="88">
          <cell r="G88">
            <v>-83.066681320436345</v>
          </cell>
          <cell r="H88">
            <v>4.7514083631856678</v>
          </cell>
          <cell r="I88">
            <v>-11.464097338805345</v>
          </cell>
          <cell r="J88">
            <v>-25.315447629034903</v>
          </cell>
          <cell r="K88">
            <v>-25.096844827860878</v>
          </cell>
          <cell r="L88">
            <v>-25.941699887920883</v>
          </cell>
          <cell r="M88">
            <v>0</v>
          </cell>
          <cell r="N88">
            <v>0</v>
          </cell>
          <cell r="O88">
            <v>0</v>
          </cell>
          <cell r="P88">
            <v>0</v>
          </cell>
          <cell r="Q88">
            <v>0</v>
          </cell>
          <cell r="R88">
            <v>0</v>
          </cell>
          <cell r="S88">
            <v>0</v>
          </cell>
        </row>
        <row r="89">
          <cell r="G89">
            <v>-83.066681320436345</v>
          </cell>
          <cell r="H89">
            <v>4.7514083631856678</v>
          </cell>
          <cell r="I89">
            <v>-6.7126889756196775</v>
          </cell>
          <cell r="J89">
            <v>-32.028136604654577</v>
          </cell>
          <cell r="K89">
            <v>-57.124981432515455</v>
          </cell>
          <cell r="L89">
            <v>-83.066681320436345</v>
          </cell>
          <cell r="M89">
            <v>-83.066681320436345</v>
          </cell>
          <cell r="N89">
            <v>-83.066681320436345</v>
          </cell>
          <cell r="O89">
            <v>-83.066681320436345</v>
          </cell>
          <cell r="P89">
            <v>-83.066681320436345</v>
          </cell>
          <cell r="Q89">
            <v>-83.066681320436345</v>
          </cell>
          <cell r="R89">
            <v>-83.066681320436345</v>
          </cell>
          <cell r="S89">
            <v>-83.066681320436345</v>
          </cell>
        </row>
        <row r="93">
          <cell r="G93">
            <v>127.25988796</v>
          </cell>
          <cell r="H93">
            <v>58.491852629999997</v>
          </cell>
          <cell r="I93">
            <v>38.525139510000002</v>
          </cell>
          <cell r="J93">
            <v>30.242895820000001</v>
          </cell>
          <cell r="K93">
            <v>17.997993900000001</v>
          </cell>
          <cell r="L93">
            <v>27.56783892</v>
          </cell>
          <cell r="M93">
            <v>0</v>
          </cell>
          <cell r="N93">
            <v>0</v>
          </cell>
          <cell r="O93">
            <v>0</v>
          </cell>
          <cell r="P93">
            <v>0</v>
          </cell>
          <cell r="Q93">
            <v>0</v>
          </cell>
          <cell r="R93">
            <v>0</v>
          </cell>
          <cell r="S93">
            <v>0</v>
          </cell>
        </row>
        <row r="94">
          <cell r="G94">
            <v>73.376013332489492</v>
          </cell>
          <cell r="H94">
            <v>17.937872004751803</v>
          </cell>
          <cell r="I94">
            <v>22.775087820469139</v>
          </cell>
          <cell r="J94">
            <v>32.663053507268543</v>
          </cell>
          <cell r="K94">
            <v>25.996587812036491</v>
          </cell>
          <cell r="L94">
            <v>25.000316461131497</v>
          </cell>
          <cell r="M94">
            <v>0</v>
          </cell>
          <cell r="N94">
            <v>0</v>
          </cell>
          <cell r="O94">
            <v>0</v>
          </cell>
          <cell r="P94">
            <v>0</v>
          </cell>
          <cell r="Q94">
            <v>0</v>
          </cell>
          <cell r="R94">
            <v>0</v>
          </cell>
          <cell r="S94">
            <v>0</v>
          </cell>
        </row>
        <row r="95">
          <cell r="G95">
            <v>7.5927566848116834</v>
          </cell>
          <cell r="H95">
            <v>2.0766491833003862</v>
          </cell>
          <cell r="I95">
            <v>2.1290979295036223</v>
          </cell>
          <cell r="J95">
            <v>3.3870095720076749</v>
          </cell>
          <cell r="K95">
            <v>3.0674583721059241</v>
          </cell>
          <cell r="L95">
            <v>2.6243290818044018</v>
          </cell>
          <cell r="M95">
            <v>0</v>
          </cell>
          <cell r="N95">
            <v>0</v>
          </cell>
          <cell r="O95">
            <v>0</v>
          </cell>
          <cell r="P95">
            <v>0</v>
          </cell>
          <cell r="Q95">
            <v>0</v>
          </cell>
          <cell r="R95">
            <v>0</v>
          </cell>
          <cell r="S95">
            <v>0</v>
          </cell>
        </row>
        <row r="96">
          <cell r="G96">
            <v>2.3038785733685678</v>
          </cell>
          <cell r="H96">
            <v>1.2422942117838813</v>
          </cell>
          <cell r="I96">
            <v>0.87674769614321413</v>
          </cell>
          <cell r="J96">
            <v>0.18483666544147218</v>
          </cell>
          <cell r="K96">
            <v>3.9982796582430904</v>
          </cell>
          <cell r="L96">
            <v>1.9607083063501816</v>
          </cell>
          <cell r="M96">
            <v>0</v>
          </cell>
          <cell r="N96">
            <v>0</v>
          </cell>
          <cell r="O96">
            <v>0</v>
          </cell>
          <cell r="P96">
            <v>0</v>
          </cell>
          <cell r="Q96">
            <v>0</v>
          </cell>
          <cell r="R96">
            <v>0</v>
          </cell>
          <cell r="S96">
            <v>0</v>
          </cell>
        </row>
        <row r="97">
          <cell r="G97">
            <v>23.93729248334083</v>
          </cell>
          <cell r="H97">
            <v>7.9974214484499999</v>
          </cell>
          <cell r="I97">
            <v>7.8085000123999997</v>
          </cell>
          <cell r="J97">
            <v>8.1313710224908302</v>
          </cell>
          <cell r="K97">
            <v>8.0568898530476023</v>
          </cell>
          <cell r="L97">
            <v>7.9985455840971085</v>
          </cell>
          <cell r="M97">
            <v>0</v>
          </cell>
          <cell r="N97">
            <v>0</v>
          </cell>
          <cell r="O97">
            <v>0</v>
          </cell>
          <cell r="P97">
            <v>0</v>
          </cell>
          <cell r="Q97">
            <v>0</v>
          </cell>
          <cell r="R97">
            <v>0</v>
          </cell>
          <cell r="S97">
            <v>0</v>
          </cell>
        </row>
        <row r="98">
          <cell r="G98">
            <v>234.46982903401059</v>
          </cell>
          <cell r="H98">
            <v>87.746089478286081</v>
          </cell>
          <cell r="I98">
            <v>72.114572968515986</v>
          </cell>
          <cell r="J98">
            <v>74.609166587208506</v>
          </cell>
          <cell r="K98">
            <v>59.11720959543311</v>
          </cell>
          <cell r="L98">
            <v>65.151738353383195</v>
          </cell>
          <cell r="M98">
            <v>0</v>
          </cell>
          <cell r="N98">
            <v>0</v>
          </cell>
          <cell r="O98">
            <v>0</v>
          </cell>
          <cell r="P98">
            <v>0</v>
          </cell>
          <cell r="Q98">
            <v>0</v>
          </cell>
          <cell r="R98">
            <v>0</v>
          </cell>
          <cell r="S98">
            <v>0</v>
          </cell>
        </row>
        <row r="100">
          <cell r="G100">
            <v>204.19829330999914</v>
          </cell>
          <cell r="H100">
            <v>98.701211639999073</v>
          </cell>
          <cell r="I100">
            <v>62.885456785096338</v>
          </cell>
          <cell r="J100">
            <v>42.611624884903726</v>
          </cell>
          <cell r="K100">
            <v>21.610891409999994</v>
          </cell>
          <cell r="L100">
            <v>28.270297944642859</v>
          </cell>
          <cell r="M100">
            <v>0</v>
          </cell>
          <cell r="N100">
            <v>0</v>
          </cell>
          <cell r="O100">
            <v>0</v>
          </cell>
          <cell r="P100">
            <v>0</v>
          </cell>
          <cell r="Q100">
            <v>0</v>
          </cell>
          <cell r="R100">
            <v>0</v>
          </cell>
          <cell r="S100">
            <v>0</v>
          </cell>
        </row>
        <row r="101">
          <cell r="G101">
            <v>1.3334979900000001</v>
          </cell>
          <cell r="H101">
            <v>0.9830000000000001</v>
          </cell>
          <cell r="I101">
            <v>0.34899999999999998</v>
          </cell>
          <cell r="J101">
            <v>1.49799E-3</v>
          </cell>
          <cell r="K101">
            <v>-3.4671399999999992E-3</v>
          </cell>
          <cell r="L101">
            <v>0.24912914</v>
          </cell>
          <cell r="M101">
            <v>0</v>
          </cell>
          <cell r="N101">
            <v>0</v>
          </cell>
          <cell r="O101">
            <v>0</v>
          </cell>
          <cell r="P101">
            <v>0</v>
          </cell>
          <cell r="Q101">
            <v>0</v>
          </cell>
          <cell r="R101">
            <v>0</v>
          </cell>
          <cell r="S101">
            <v>0</v>
          </cell>
        </row>
        <row r="102">
          <cell r="G102">
            <v>205.53179129999916</v>
          </cell>
          <cell r="H102">
            <v>99.684211639999077</v>
          </cell>
          <cell r="I102">
            <v>63.234456785096334</v>
          </cell>
          <cell r="J102">
            <v>42.613122874903723</v>
          </cell>
          <cell r="K102">
            <v>21.607424269999992</v>
          </cell>
          <cell r="L102">
            <v>28.51942708464286</v>
          </cell>
          <cell r="M102">
            <v>0</v>
          </cell>
          <cell r="N102">
            <v>0</v>
          </cell>
          <cell r="O102">
            <v>0</v>
          </cell>
          <cell r="P102">
            <v>0</v>
          </cell>
          <cell r="Q102">
            <v>0</v>
          </cell>
          <cell r="R102">
            <v>0</v>
          </cell>
          <cell r="S102">
            <v>0</v>
          </cell>
        </row>
        <row r="104">
          <cell r="G104">
            <v>-115.86306646091698</v>
          </cell>
          <cell r="H104">
            <v>6.9539115797130506</v>
          </cell>
          <cell r="I104">
            <v>-12.041839022674463</v>
          </cell>
          <cell r="J104">
            <v>-34.126699856049981</v>
          </cell>
          <cell r="K104">
            <v>-38.590156538933115</v>
          </cell>
          <cell r="L104">
            <v>-38.05828262297247</v>
          </cell>
          <cell r="M104">
            <v>0</v>
          </cell>
          <cell r="N104">
            <v>0</v>
          </cell>
          <cell r="O104">
            <v>0</v>
          </cell>
          <cell r="P104">
            <v>0</v>
          </cell>
          <cell r="Q104">
            <v>0</v>
          </cell>
          <cell r="R104">
            <v>0</v>
          </cell>
          <cell r="S104">
            <v>0</v>
          </cell>
        </row>
        <row r="105">
          <cell r="G105">
            <v>-115.86306646091698</v>
          </cell>
          <cell r="H105">
            <v>6.9539115797130506</v>
          </cell>
          <cell r="I105">
            <v>-5.0879274429614121</v>
          </cell>
          <cell r="J105">
            <v>-39.21462729901139</v>
          </cell>
          <cell r="K105">
            <v>-77.804783837944498</v>
          </cell>
          <cell r="L105">
            <v>-115.86306646091697</v>
          </cell>
          <cell r="M105">
            <v>-115.86306646091697</v>
          </cell>
          <cell r="N105">
            <v>-115.86306646091697</v>
          </cell>
          <cell r="O105">
            <v>-115.86306646091697</v>
          </cell>
          <cell r="P105">
            <v>-115.86306646091697</v>
          </cell>
          <cell r="Q105">
            <v>-115.86306646091697</v>
          </cell>
          <cell r="R105">
            <v>-115.86306646091697</v>
          </cell>
          <cell r="S105">
            <v>-115.86306646091697</v>
          </cell>
        </row>
      </sheetData>
      <sheetData sheetId="5"/>
      <sheetData sheetId="6"/>
      <sheetData sheetId="7"/>
      <sheetData sheetId="8"/>
      <sheetData sheetId="9"/>
      <sheetData sheetId="10"/>
      <sheetData sheetId="11"/>
      <sheetData sheetId="12"/>
      <sheetData sheetId="13">
        <row r="3">
          <cell r="C3">
            <v>39844</v>
          </cell>
        </row>
      </sheetData>
      <sheetData sheetId="14"/>
      <sheetData sheetId="15" refreshError="1">
        <row r="4">
          <cell r="A4" t="str">
            <v>Generation</v>
          </cell>
        </row>
        <row r="5">
          <cell r="A5" t="str">
            <v>Revenue</v>
          </cell>
          <cell r="B5">
            <v>2405951.2283899998</v>
          </cell>
          <cell r="F5">
            <v>2405951.2283899998</v>
          </cell>
          <cell r="G5">
            <v>2405951.2283899998</v>
          </cell>
          <cell r="M5">
            <v>2011526.858</v>
          </cell>
          <cell r="N5">
            <v>2011526.858</v>
          </cell>
          <cell r="T5">
            <v>394424.37038999982</v>
          </cell>
          <cell r="U5">
            <v>394424.37038999982</v>
          </cell>
          <cell r="V5">
            <v>0</v>
          </cell>
          <cell r="W5">
            <v>0</v>
          </cell>
          <cell r="X5">
            <v>0</v>
          </cell>
          <cell r="Y5">
            <v>0</v>
          </cell>
        </row>
        <row r="6">
          <cell r="A6" t="str">
            <v>ONPA Rebate</v>
          </cell>
          <cell r="B6">
            <v>-27257.038769999999</v>
          </cell>
          <cell r="F6">
            <v>-27257.038769999999</v>
          </cell>
          <cell r="G6">
            <v>-27257.038769999999</v>
          </cell>
          <cell r="M6">
            <v>-27257.038769999999</v>
          </cell>
          <cell r="N6">
            <v>-27257.038769999999</v>
          </cell>
          <cell r="T6">
            <v>0</v>
          </cell>
          <cell r="U6">
            <v>0</v>
          </cell>
          <cell r="V6">
            <v>0</v>
          </cell>
          <cell r="W6">
            <v>0</v>
          </cell>
          <cell r="X6">
            <v>0</v>
          </cell>
          <cell r="Y6">
            <v>0</v>
          </cell>
        </row>
        <row r="7">
          <cell r="A7" t="str">
            <v>Ancillary Services</v>
          </cell>
          <cell r="B7">
            <v>94839.295240000007</v>
          </cell>
          <cell r="F7">
            <v>94839.295240000007</v>
          </cell>
          <cell r="G7">
            <v>94839.295240000007</v>
          </cell>
          <cell r="M7">
            <v>76644.444929999998</v>
          </cell>
          <cell r="N7">
            <v>76644.444929999998</v>
          </cell>
          <cell r="T7">
            <v>18194.850310000009</v>
          </cell>
          <cell r="U7">
            <v>18194.850310000009</v>
          </cell>
          <cell r="V7">
            <v>0</v>
          </cell>
          <cell r="W7">
            <v>0</v>
          </cell>
          <cell r="X7">
            <v>0</v>
          </cell>
          <cell r="Y7">
            <v>0</v>
          </cell>
        </row>
        <row r="8">
          <cell r="A8" t="str">
            <v>IMO Adjustments</v>
          </cell>
          <cell r="B8">
            <v>0</v>
          </cell>
          <cell r="F8">
            <v>0</v>
          </cell>
          <cell r="G8">
            <v>0</v>
          </cell>
          <cell r="M8">
            <v>0</v>
          </cell>
          <cell r="N8">
            <v>0</v>
          </cell>
          <cell r="T8">
            <v>0</v>
          </cell>
          <cell r="U8">
            <v>0</v>
          </cell>
          <cell r="V8">
            <v>0</v>
          </cell>
          <cell r="W8">
            <v>0</v>
          </cell>
          <cell r="X8">
            <v>0</v>
          </cell>
          <cell r="Y8">
            <v>0</v>
          </cell>
        </row>
        <row r="9">
          <cell r="A9" t="str">
            <v>Total</v>
          </cell>
          <cell r="B9">
            <v>2473533.4848599997</v>
          </cell>
          <cell r="F9">
            <v>2473533.4848599997</v>
          </cell>
          <cell r="G9">
            <v>2473533.4848599997</v>
          </cell>
          <cell r="H9">
            <v>0</v>
          </cell>
          <cell r="I9">
            <v>0</v>
          </cell>
          <cell r="J9">
            <v>0</v>
          </cell>
          <cell r="K9">
            <v>0</v>
          </cell>
          <cell r="M9">
            <v>2060914.26416</v>
          </cell>
          <cell r="N9">
            <v>2060914.26416</v>
          </cell>
          <cell r="O9">
            <v>0</v>
          </cell>
          <cell r="P9">
            <v>0</v>
          </cell>
          <cell r="Q9">
            <v>0</v>
          </cell>
          <cell r="R9">
            <v>0</v>
          </cell>
          <cell r="T9">
            <v>412619.22069999983</v>
          </cell>
          <cell r="U9">
            <v>412619.22069999983</v>
          </cell>
          <cell r="V9">
            <v>0</v>
          </cell>
          <cell r="W9">
            <v>0</v>
          </cell>
          <cell r="X9">
            <v>0</v>
          </cell>
          <cell r="Y9">
            <v>0</v>
          </cell>
        </row>
        <row r="11">
          <cell r="A11" t="str">
            <v>Costs - withdrawals, purchases, etc.</v>
          </cell>
          <cell r="B11">
            <v>-24406.667259999998</v>
          </cell>
          <cell r="F11">
            <v>-24406.667259999998</v>
          </cell>
          <cell r="G11">
            <v>-24406.667259999998</v>
          </cell>
          <cell r="M11">
            <v>-21396.345730000001</v>
          </cell>
          <cell r="N11">
            <v>-21396.345730000001</v>
          </cell>
          <cell r="T11">
            <v>-3010.3215299999974</v>
          </cell>
          <cell r="U11">
            <v>-3010.3215299999974</v>
          </cell>
          <cell r="V11">
            <v>0</v>
          </cell>
          <cell r="W11">
            <v>0</v>
          </cell>
        </row>
        <row r="12">
          <cell r="A12" t="str">
            <v>Other charges - uplift, etc.</v>
          </cell>
          <cell r="B12">
            <v>-31837.710749999998</v>
          </cell>
          <cell r="F12">
            <v>-31837.710749999998</v>
          </cell>
          <cell r="G12">
            <v>-31837.710749999998</v>
          </cell>
          <cell r="M12">
            <v>-25086.586669999997</v>
          </cell>
          <cell r="N12">
            <v>-25086.586669999997</v>
          </cell>
          <cell r="T12">
            <v>-6751.1240800000014</v>
          </cell>
          <cell r="U12">
            <v>-6751.1240800000014</v>
          </cell>
          <cell r="V12">
            <v>0</v>
          </cell>
          <cell r="W12">
            <v>0</v>
          </cell>
        </row>
        <row r="13">
          <cell r="A13" t="str">
            <v>Total Charges</v>
          </cell>
          <cell r="B13">
            <v>-56244.37801</v>
          </cell>
          <cell r="F13">
            <v>-56244.37801</v>
          </cell>
          <cell r="G13">
            <v>-56244.37801</v>
          </cell>
          <cell r="H13">
            <v>0</v>
          </cell>
          <cell r="I13">
            <v>0</v>
          </cell>
          <cell r="J13">
            <v>0</v>
          </cell>
          <cell r="K13">
            <v>0</v>
          </cell>
          <cell r="M13">
            <v>-46482.932399999998</v>
          </cell>
          <cell r="N13">
            <v>-46482.932399999998</v>
          </cell>
          <cell r="O13">
            <v>0</v>
          </cell>
          <cell r="P13">
            <v>0</v>
          </cell>
          <cell r="Q13">
            <v>0</v>
          </cell>
          <cell r="R13">
            <v>0</v>
          </cell>
          <cell r="T13">
            <v>-9761.4456099999989</v>
          </cell>
          <cell r="U13">
            <v>-9761.4456099999989</v>
          </cell>
          <cell r="V13">
            <v>0</v>
          </cell>
          <cell r="W13">
            <v>0</v>
          </cell>
          <cell r="X13">
            <v>0</v>
          </cell>
          <cell r="Y13">
            <v>0</v>
          </cell>
        </row>
        <row r="14">
          <cell r="A14" t="str">
            <v>Net Generation</v>
          </cell>
          <cell r="B14">
            <v>2417289.1068499996</v>
          </cell>
          <cell r="F14">
            <v>2417289.1068499996</v>
          </cell>
          <cell r="G14">
            <v>2417289.1068499996</v>
          </cell>
          <cell r="H14">
            <v>0</v>
          </cell>
          <cell r="I14">
            <v>0</v>
          </cell>
          <cell r="J14">
            <v>0</v>
          </cell>
          <cell r="K14">
            <v>0</v>
          </cell>
          <cell r="L14">
            <v>0</v>
          </cell>
          <cell r="M14">
            <v>2014431.33176</v>
          </cell>
          <cell r="N14">
            <v>2014431.33176</v>
          </cell>
          <cell r="O14">
            <v>0</v>
          </cell>
          <cell r="P14">
            <v>0</v>
          </cell>
          <cell r="Q14">
            <v>0</v>
          </cell>
          <cell r="R14">
            <v>0</v>
          </cell>
          <cell r="T14">
            <v>402857.77508999984</v>
          </cell>
          <cell r="U14">
            <v>402857.77508999984</v>
          </cell>
          <cell r="V14">
            <v>0</v>
          </cell>
          <cell r="W14">
            <v>0</v>
          </cell>
          <cell r="X14">
            <v>0</v>
          </cell>
          <cell r="Y14">
            <v>0</v>
          </cell>
        </row>
        <row r="16">
          <cell r="A16" t="str">
            <v>Financial Market</v>
          </cell>
        </row>
        <row r="17">
          <cell r="A17" t="str">
            <v>Wholesale</v>
          </cell>
        </row>
        <row r="18">
          <cell r="A18" t="str">
            <v>Forward Sales</v>
          </cell>
          <cell r="B18">
            <v>386.57423999999997</v>
          </cell>
          <cell r="C18">
            <v>170.17103999999998</v>
          </cell>
          <cell r="D18">
            <v>216.4032</v>
          </cell>
          <cell r="F18">
            <v>386.57423999999997</v>
          </cell>
          <cell r="G18">
            <v>0</v>
          </cell>
          <cell r="H18">
            <v>386.57423999999997</v>
          </cell>
          <cell r="M18">
            <v>170.29854</v>
          </cell>
          <cell r="N18">
            <v>0</v>
          </cell>
          <cell r="O18">
            <v>170.29854</v>
          </cell>
          <cell r="T18">
            <v>216.27569999999997</v>
          </cell>
          <cell r="U18">
            <v>0</v>
          </cell>
          <cell r="V18">
            <v>216.27569999999997</v>
          </cell>
          <cell r="W18">
            <v>0</v>
          </cell>
          <cell r="X18">
            <v>0</v>
          </cell>
          <cell r="Y18">
            <v>0</v>
          </cell>
        </row>
        <row r="19">
          <cell r="A19" t="str">
            <v>PBC charge - Wholesale Forwards</v>
          </cell>
          <cell r="B19">
            <v>-173.91139000000018</v>
          </cell>
          <cell r="C19">
            <v>-75.249610000000189</v>
          </cell>
          <cell r="D19">
            <v>-98.661779999999993</v>
          </cell>
          <cell r="F19">
            <v>-173.91139000000018</v>
          </cell>
          <cell r="G19">
            <v>0</v>
          </cell>
          <cell r="H19">
            <v>-173.91139000000018</v>
          </cell>
          <cell r="M19">
            <v>-75.244030000000237</v>
          </cell>
          <cell r="N19">
            <v>0</v>
          </cell>
          <cell r="O19">
            <v>-75.244030000000237</v>
          </cell>
          <cell r="T19">
            <v>-98.667359999999945</v>
          </cell>
          <cell r="U19">
            <v>0</v>
          </cell>
          <cell r="V19">
            <v>-98.667359999999945</v>
          </cell>
          <cell r="W19">
            <v>0</v>
          </cell>
          <cell r="X19">
            <v>0</v>
          </cell>
          <cell r="Y19">
            <v>0</v>
          </cell>
        </row>
        <row r="20">
          <cell r="A20" t="str">
            <v>MtM of Forward Sales (Excluding Rebate)</v>
          </cell>
          <cell r="B20">
            <v>532.49034999999992</v>
          </cell>
          <cell r="D20">
            <v>532.49034999999992</v>
          </cell>
          <cell r="F20">
            <v>532.49035000000003</v>
          </cell>
          <cell r="G20">
            <v>0</v>
          </cell>
          <cell r="H20">
            <v>532.49035000000003</v>
          </cell>
          <cell r="I20">
            <v>0</v>
          </cell>
          <cell r="M20">
            <v>568.80941999999993</v>
          </cell>
          <cell r="N20">
            <v>0</v>
          </cell>
          <cell r="O20">
            <v>568.80941999999993</v>
          </cell>
          <cell r="Q20">
            <v>0</v>
          </cell>
          <cell r="T20">
            <v>-36.319069999999897</v>
          </cell>
          <cell r="U20">
            <v>0</v>
          </cell>
          <cell r="V20">
            <v>-36.319069999999897</v>
          </cell>
          <cell r="W20">
            <v>0</v>
          </cell>
          <cell r="X20">
            <v>0</v>
          </cell>
          <cell r="Y20">
            <v>0</v>
          </cell>
        </row>
        <row r="21">
          <cell r="A21" t="str">
            <v>MtM of Forward Rebate</v>
          </cell>
          <cell r="B21">
            <v>0</v>
          </cell>
          <cell r="D21">
            <v>0</v>
          </cell>
          <cell r="F21">
            <v>0</v>
          </cell>
          <cell r="G21">
            <v>0</v>
          </cell>
          <cell r="H21">
            <v>0</v>
          </cell>
          <cell r="I21">
            <v>0</v>
          </cell>
          <cell r="M21">
            <v>0</v>
          </cell>
          <cell r="N21">
            <v>0</v>
          </cell>
          <cell r="O21">
            <v>0</v>
          </cell>
          <cell r="Q21">
            <v>0</v>
          </cell>
          <cell r="T21">
            <v>0</v>
          </cell>
          <cell r="U21">
            <v>0</v>
          </cell>
          <cell r="V21">
            <v>0</v>
          </cell>
          <cell r="W21">
            <v>0</v>
          </cell>
          <cell r="X21">
            <v>0</v>
          </cell>
          <cell r="Y21">
            <v>0</v>
          </cell>
        </row>
        <row r="22">
          <cell r="A22" t="str">
            <v>Swaps - sales &amp; purchases</v>
          </cell>
          <cell r="B22">
            <v>-872.66661000000022</v>
          </cell>
          <cell r="C22">
            <v>9173.2869200000005</v>
          </cell>
          <cell r="D22">
            <v>-10045.953530000001</v>
          </cell>
          <cell r="F22">
            <v>-872.66661000000022</v>
          </cell>
          <cell r="G22">
            <v>9114.4675000000007</v>
          </cell>
          <cell r="H22">
            <v>-9987.1341100000009</v>
          </cell>
          <cell r="I22">
            <v>0</v>
          </cell>
          <cell r="M22">
            <v>-875.89236000000074</v>
          </cell>
          <cell r="N22">
            <v>7239.3490000000002</v>
          </cell>
          <cell r="O22">
            <v>-8115.2413600000009</v>
          </cell>
          <cell r="Q22">
            <v>0</v>
          </cell>
          <cell r="T22">
            <v>3.2257500000005166</v>
          </cell>
          <cell r="U22">
            <v>1875.1185000000005</v>
          </cell>
          <cell r="V22">
            <v>-1871.89275</v>
          </cell>
          <cell r="W22">
            <v>0</v>
          </cell>
          <cell r="X22">
            <v>0</v>
          </cell>
          <cell r="Y22">
            <v>0</v>
          </cell>
        </row>
        <row r="23">
          <cell r="A23" t="str">
            <v>MtM of Swaps (Excluding Rebate)</v>
          </cell>
          <cell r="B23">
            <v>5373.642902448837</v>
          </cell>
          <cell r="C23">
            <v>-118.75465755116709</v>
          </cell>
          <cell r="D23">
            <v>5492.397560000004</v>
          </cell>
          <cell r="F23">
            <v>10261.760052448835</v>
          </cell>
          <cell r="G23">
            <v>4769.3624924488358</v>
          </cell>
          <cell r="H23">
            <v>5492.3975599999994</v>
          </cell>
          <cell r="I23">
            <v>0</v>
          </cell>
          <cell r="M23">
            <v>8711.6346156848413</v>
          </cell>
          <cell r="N23">
            <v>5226.6449256848455</v>
          </cell>
          <cell r="O23">
            <v>3484.9896899999949</v>
          </cell>
          <cell r="Q23">
            <v>0</v>
          </cell>
          <cell r="T23">
            <v>1550.1254367639949</v>
          </cell>
          <cell r="U23">
            <v>-457.28243323600964</v>
          </cell>
          <cell r="V23">
            <v>2007.4078700000046</v>
          </cell>
          <cell r="W23">
            <v>0</v>
          </cell>
          <cell r="X23">
            <v>0</v>
          </cell>
          <cell r="Y23">
            <v>0</v>
          </cell>
        </row>
        <row r="24">
          <cell r="A24" t="str">
            <v>MtM of Swap Rebate</v>
          </cell>
          <cell r="B24">
            <v>0</v>
          </cell>
          <cell r="D24">
            <v>0</v>
          </cell>
          <cell r="F24">
            <v>0</v>
          </cell>
          <cell r="G24">
            <v>0</v>
          </cell>
          <cell r="H24">
            <v>0</v>
          </cell>
          <cell r="I24">
            <v>0</v>
          </cell>
          <cell r="M24">
            <v>0</v>
          </cell>
          <cell r="N24">
            <v>0</v>
          </cell>
          <cell r="O24">
            <v>0</v>
          </cell>
          <cell r="Q24">
            <v>0</v>
          </cell>
          <cell r="T24">
            <v>0</v>
          </cell>
          <cell r="U24">
            <v>0</v>
          </cell>
          <cell r="V24">
            <v>0</v>
          </cell>
          <cell r="W24">
            <v>0</v>
          </cell>
          <cell r="X24">
            <v>0</v>
          </cell>
          <cell r="Y24">
            <v>0</v>
          </cell>
        </row>
        <row r="25">
          <cell r="A25" t="str">
            <v>Net Wholesale</v>
          </cell>
          <cell r="B25">
            <v>5246.1294924488366</v>
          </cell>
          <cell r="C25">
            <v>9149.453692448833</v>
          </cell>
          <cell r="D25">
            <v>-3903.3241999999964</v>
          </cell>
          <cell r="F25">
            <v>10134.246642448836</v>
          </cell>
          <cell r="G25">
            <v>13883.829992448836</v>
          </cell>
          <cell r="H25">
            <v>-3749.5833500000008</v>
          </cell>
          <cell r="I25">
            <v>0</v>
          </cell>
          <cell r="J25">
            <v>0</v>
          </cell>
          <cell r="K25">
            <v>0</v>
          </cell>
          <cell r="M25">
            <v>8499.606185684841</v>
          </cell>
          <cell r="N25">
            <v>12465.993925684845</v>
          </cell>
          <cell r="O25">
            <v>-3966.3877400000065</v>
          </cell>
          <cell r="P25">
            <v>0</v>
          </cell>
          <cell r="Q25">
            <v>0</v>
          </cell>
          <cell r="R25">
            <v>0</v>
          </cell>
          <cell r="T25">
            <v>1634.6404567639956</v>
          </cell>
          <cell r="U25">
            <v>1417.8360667639909</v>
          </cell>
          <cell r="V25">
            <v>216.80439000000479</v>
          </cell>
          <cell r="W25">
            <v>0</v>
          </cell>
          <cell r="X25">
            <v>0</v>
          </cell>
          <cell r="Y25">
            <v>0</v>
          </cell>
        </row>
        <row r="27">
          <cell r="A27" t="str">
            <v>Retail</v>
          </cell>
        </row>
        <row r="28">
          <cell r="A28" t="str">
            <v>Forwards - Retail</v>
          </cell>
          <cell r="B28">
            <v>0</v>
          </cell>
          <cell r="C28">
            <v>0</v>
          </cell>
          <cell r="D28">
            <v>0</v>
          </cell>
          <cell r="F28">
            <v>0</v>
          </cell>
          <cell r="M28">
            <v>0</v>
          </cell>
          <cell r="T28">
            <v>0</v>
          </cell>
          <cell r="U28">
            <v>0</v>
          </cell>
          <cell r="V28">
            <v>0</v>
          </cell>
          <cell r="W28">
            <v>0</v>
          </cell>
          <cell r="X28">
            <v>0</v>
          </cell>
          <cell r="Y28">
            <v>0</v>
          </cell>
        </row>
        <row r="29">
          <cell r="A29" t="str">
            <v>CEC charge</v>
          </cell>
          <cell r="B29">
            <v>0</v>
          </cell>
          <cell r="C29">
            <v>0</v>
          </cell>
          <cell r="D29">
            <v>0</v>
          </cell>
          <cell r="F29">
            <v>0</v>
          </cell>
          <cell r="M29">
            <v>0</v>
          </cell>
          <cell r="T29">
            <v>0</v>
          </cell>
          <cell r="U29">
            <v>0</v>
          </cell>
          <cell r="V29">
            <v>0</v>
          </cell>
          <cell r="W29">
            <v>0</v>
          </cell>
          <cell r="X29">
            <v>0</v>
          </cell>
          <cell r="Y29">
            <v>0</v>
          </cell>
        </row>
        <row r="30">
          <cell r="A30" t="str">
            <v>MtM of Retail Forwards</v>
          </cell>
          <cell r="B30">
            <v>0</v>
          </cell>
          <cell r="D30">
            <v>0</v>
          </cell>
          <cell r="F30">
            <v>0</v>
          </cell>
          <cell r="G30">
            <v>0</v>
          </cell>
          <cell r="H30">
            <v>0</v>
          </cell>
          <cell r="I30">
            <v>0</v>
          </cell>
          <cell r="M30">
            <v>0</v>
          </cell>
          <cell r="N30">
            <v>0</v>
          </cell>
          <cell r="O30">
            <v>0</v>
          </cell>
          <cell r="P30">
            <v>0</v>
          </cell>
          <cell r="T30">
            <v>0</v>
          </cell>
          <cell r="U30">
            <v>0</v>
          </cell>
          <cell r="V30">
            <v>0</v>
          </cell>
          <cell r="W30">
            <v>0</v>
          </cell>
          <cell r="X30">
            <v>0</v>
          </cell>
          <cell r="Y30">
            <v>0</v>
          </cell>
        </row>
        <row r="31">
          <cell r="A31" t="str">
            <v>Net other Retail components</v>
          </cell>
          <cell r="B31">
            <v>0</v>
          </cell>
          <cell r="C31">
            <v>0</v>
          </cell>
          <cell r="D31">
            <v>0</v>
          </cell>
          <cell r="F31">
            <v>0</v>
          </cell>
          <cell r="H31">
            <v>0</v>
          </cell>
          <cell r="M31">
            <v>0</v>
          </cell>
          <cell r="O31">
            <v>0</v>
          </cell>
          <cell r="T31">
            <v>0</v>
          </cell>
          <cell r="U31">
            <v>0</v>
          </cell>
          <cell r="V31">
            <v>0</v>
          </cell>
          <cell r="W31">
            <v>0</v>
          </cell>
          <cell r="X31">
            <v>0</v>
          </cell>
          <cell r="Y31">
            <v>0</v>
          </cell>
        </row>
        <row r="32">
          <cell r="A32" t="str">
            <v>Net Retail</v>
          </cell>
          <cell r="B32">
            <v>0</v>
          </cell>
          <cell r="C32">
            <v>0</v>
          </cell>
          <cell r="D32">
            <v>0</v>
          </cell>
          <cell r="F32">
            <v>0</v>
          </cell>
          <cell r="G32">
            <v>0</v>
          </cell>
          <cell r="H32">
            <v>0</v>
          </cell>
          <cell r="I32">
            <v>0</v>
          </cell>
          <cell r="J32">
            <v>0</v>
          </cell>
          <cell r="K32">
            <v>0</v>
          </cell>
          <cell r="M32">
            <v>0</v>
          </cell>
          <cell r="N32">
            <v>0</v>
          </cell>
          <cell r="O32">
            <v>0</v>
          </cell>
          <cell r="P32">
            <v>0</v>
          </cell>
          <cell r="Q32">
            <v>0</v>
          </cell>
          <cell r="R32">
            <v>0</v>
          </cell>
          <cell r="T32">
            <v>0</v>
          </cell>
          <cell r="U32">
            <v>0</v>
          </cell>
          <cell r="V32">
            <v>0</v>
          </cell>
          <cell r="W32">
            <v>0</v>
          </cell>
          <cell r="X32">
            <v>0</v>
          </cell>
          <cell r="Y32">
            <v>0</v>
          </cell>
        </row>
        <row r="34">
          <cell r="A34" t="str">
            <v>Other</v>
          </cell>
        </row>
        <row r="35">
          <cell r="A35" t="str">
            <v>Options - sales &amp; purchases</v>
          </cell>
          <cell r="B35">
            <v>0</v>
          </cell>
          <cell r="D35">
            <v>0</v>
          </cell>
          <cell r="F35">
            <v>0</v>
          </cell>
          <cell r="H35">
            <v>0</v>
          </cell>
          <cell r="M35">
            <v>0</v>
          </cell>
          <cell r="O35">
            <v>0</v>
          </cell>
          <cell r="T35">
            <v>0</v>
          </cell>
          <cell r="U35">
            <v>0</v>
          </cell>
          <cell r="V35">
            <v>0</v>
          </cell>
          <cell r="W35">
            <v>0</v>
          </cell>
          <cell r="X35">
            <v>0</v>
          </cell>
          <cell r="Y35">
            <v>0</v>
          </cell>
        </row>
        <row r="36">
          <cell r="A36" t="str">
            <v>MtM of Options</v>
          </cell>
          <cell r="B36">
            <v>0</v>
          </cell>
          <cell r="D36">
            <v>0</v>
          </cell>
          <cell r="F36">
            <v>0</v>
          </cell>
          <cell r="H36">
            <v>0</v>
          </cell>
          <cell r="M36">
            <v>0</v>
          </cell>
          <cell r="O36">
            <v>0</v>
          </cell>
          <cell r="T36">
            <v>0</v>
          </cell>
          <cell r="U36">
            <v>0</v>
          </cell>
          <cell r="V36">
            <v>0</v>
          </cell>
          <cell r="W36">
            <v>0</v>
          </cell>
          <cell r="X36">
            <v>0</v>
          </cell>
          <cell r="Y36">
            <v>0</v>
          </cell>
        </row>
        <row r="37">
          <cell r="A37" t="str">
            <v>TRs</v>
          </cell>
          <cell r="B37">
            <v>1088.8236200000028</v>
          </cell>
          <cell r="D37">
            <v>1088.8236200000028</v>
          </cell>
          <cell r="F37">
            <v>1088.8236200000028</v>
          </cell>
          <cell r="H37">
            <v>1088.8236200000028</v>
          </cell>
          <cell r="M37">
            <v>8.462649999997927</v>
          </cell>
          <cell r="O37">
            <v>8.462649999997927</v>
          </cell>
          <cell r="T37">
            <v>1080.360970000005</v>
          </cell>
          <cell r="U37">
            <v>0</v>
          </cell>
          <cell r="V37">
            <v>1080.360970000005</v>
          </cell>
          <cell r="W37">
            <v>0</v>
          </cell>
          <cell r="X37">
            <v>0</v>
          </cell>
          <cell r="Y37">
            <v>0</v>
          </cell>
        </row>
        <row r="38">
          <cell r="A38" t="str">
            <v>MtM of TRs</v>
          </cell>
          <cell r="B38">
            <v>-927.7794526971569</v>
          </cell>
          <cell r="D38">
            <v>-927.7794526971569</v>
          </cell>
          <cell r="F38">
            <v>-927.7794526971569</v>
          </cell>
          <cell r="H38">
            <v>-927.7794526971569</v>
          </cell>
          <cell r="M38">
            <v>-511.58036774619575</v>
          </cell>
          <cell r="O38">
            <v>-511.58036774619575</v>
          </cell>
          <cell r="T38">
            <v>-416.19908495096115</v>
          </cell>
          <cell r="U38">
            <v>0</v>
          </cell>
          <cell r="V38">
            <v>-416.19908495096115</v>
          </cell>
          <cell r="W38">
            <v>0</v>
          </cell>
          <cell r="X38">
            <v>0</v>
          </cell>
          <cell r="Y38">
            <v>0</v>
          </cell>
        </row>
        <row r="39">
          <cell r="A39" t="str">
            <v>ONPA Rebate Recovery</v>
          </cell>
          <cell r="B39">
            <v>0</v>
          </cell>
          <cell r="C39">
            <v>0</v>
          </cell>
          <cell r="F39">
            <v>0</v>
          </cell>
          <cell r="G39">
            <v>0</v>
          </cell>
          <cell r="H39">
            <v>0</v>
          </cell>
          <cell r="I39">
            <v>0</v>
          </cell>
          <cell r="M39">
            <v>0</v>
          </cell>
          <cell r="N39">
            <v>0</v>
          </cell>
          <cell r="O39">
            <v>0</v>
          </cell>
          <cell r="P39">
            <v>0</v>
          </cell>
          <cell r="T39">
            <v>0</v>
          </cell>
          <cell r="U39">
            <v>0</v>
          </cell>
          <cell r="V39">
            <v>0</v>
          </cell>
          <cell r="W39">
            <v>0</v>
          </cell>
          <cell r="X39">
            <v>0</v>
          </cell>
          <cell r="Y39">
            <v>0</v>
          </cell>
        </row>
        <row r="40">
          <cell r="A40" t="str">
            <v>Liquidity Reserve Charge - Ontario</v>
          </cell>
          <cell r="B40">
            <v>1732.4758100000001</v>
          </cell>
          <cell r="D40">
            <v>1732.4758100000001</v>
          </cell>
          <cell r="F40">
            <v>1732.4758100000001</v>
          </cell>
          <cell r="H40">
            <v>1732.4758100000001</v>
          </cell>
          <cell r="M40">
            <v>1730.7013599999998</v>
          </cell>
          <cell r="O40">
            <v>1730.7013599999998</v>
          </cell>
          <cell r="T40">
            <v>1.7744500000003427</v>
          </cell>
          <cell r="U40">
            <v>0</v>
          </cell>
          <cell r="V40">
            <v>1.7744500000003427</v>
          </cell>
          <cell r="W40">
            <v>0</v>
          </cell>
          <cell r="X40">
            <v>0</v>
          </cell>
          <cell r="Y40">
            <v>0</v>
          </cell>
        </row>
        <row r="41">
          <cell r="A41" t="str">
            <v>Net Other items</v>
          </cell>
          <cell r="B41">
            <v>34.535309999999996</v>
          </cell>
          <cell r="D41">
            <v>34.535309999999996</v>
          </cell>
          <cell r="F41">
            <v>34.535309999999996</v>
          </cell>
          <cell r="G41">
            <v>0</v>
          </cell>
          <cell r="H41">
            <v>34.535309999999996</v>
          </cell>
          <cell r="M41">
            <v>-35.028359999999999</v>
          </cell>
          <cell r="N41">
            <v>0</v>
          </cell>
          <cell r="O41">
            <v>-35.028359999999999</v>
          </cell>
          <cell r="T41">
            <v>69.563670000000002</v>
          </cell>
          <cell r="U41">
            <v>0</v>
          </cell>
          <cell r="V41">
            <v>69.563670000000002</v>
          </cell>
          <cell r="W41">
            <v>0</v>
          </cell>
          <cell r="X41">
            <v>0</v>
          </cell>
          <cell r="Y41">
            <v>0</v>
          </cell>
        </row>
        <row r="42">
          <cell r="A42" t="str">
            <v>Net Other</v>
          </cell>
          <cell r="B42">
            <v>1928.0552873028462</v>
          </cell>
          <cell r="C42">
            <v>0</v>
          </cell>
          <cell r="D42">
            <v>1928.0552873028462</v>
          </cell>
          <cell r="F42">
            <v>1928.0552873028462</v>
          </cell>
          <cell r="G42">
            <v>0</v>
          </cell>
          <cell r="H42">
            <v>1928.0552873028462</v>
          </cell>
          <cell r="I42">
            <v>0</v>
          </cell>
          <cell r="J42">
            <v>0</v>
          </cell>
          <cell r="K42">
            <v>0</v>
          </cell>
          <cell r="M42">
            <v>1192.555282253802</v>
          </cell>
          <cell r="N42">
            <v>0</v>
          </cell>
          <cell r="O42">
            <v>1192.555282253802</v>
          </cell>
          <cell r="P42">
            <v>0</v>
          </cell>
          <cell r="Q42">
            <v>0</v>
          </cell>
          <cell r="R42">
            <v>0</v>
          </cell>
          <cell r="T42">
            <v>735.50000504904415</v>
          </cell>
          <cell r="U42">
            <v>0</v>
          </cell>
          <cell r="V42">
            <v>735.50000504904415</v>
          </cell>
          <cell r="W42">
            <v>0</v>
          </cell>
          <cell r="X42">
            <v>0</v>
          </cell>
          <cell r="Y42">
            <v>0</v>
          </cell>
        </row>
        <row r="44">
          <cell r="A44" t="str">
            <v>Net Interbook transfers - realized</v>
          </cell>
          <cell r="F44">
            <v>-5.6843418860808015E-14</v>
          </cell>
          <cell r="G44">
            <v>-205.49239999999759</v>
          </cell>
          <cell r="H44">
            <v>205.49239999999753</v>
          </cell>
          <cell r="I44">
            <v>0</v>
          </cell>
          <cell r="M44">
            <v>3.979039320256561E-13</v>
          </cell>
          <cell r="N44">
            <v>-386.12433999999757</v>
          </cell>
          <cell r="O44">
            <v>386.12433999999797</v>
          </cell>
          <cell r="P44">
            <v>0</v>
          </cell>
          <cell r="T44">
            <v>-4.5474735088646412E-13</v>
          </cell>
          <cell r="U44">
            <v>180.63193999999999</v>
          </cell>
          <cell r="V44">
            <v>-180.63194000000044</v>
          </cell>
          <cell r="W44">
            <v>0</v>
          </cell>
          <cell r="X44">
            <v>0</v>
          </cell>
          <cell r="Y44">
            <v>0</v>
          </cell>
        </row>
        <row r="45">
          <cell r="A45" t="str">
            <v>Net Interbook transfers - MtM (Excl. Rebate)</v>
          </cell>
          <cell r="F45">
            <v>0</v>
          </cell>
          <cell r="G45">
            <v>0</v>
          </cell>
          <cell r="H45">
            <v>-4.2632564145606011E-14</v>
          </cell>
          <cell r="I45">
            <v>4.2632564145606011E-14</v>
          </cell>
          <cell r="M45">
            <v>0</v>
          </cell>
          <cell r="N45">
            <v>0</v>
          </cell>
          <cell r="O45">
            <v>-4.2632564145606011E-14</v>
          </cell>
          <cell r="P45">
            <v>4.2632564145606011E-14</v>
          </cell>
          <cell r="T45">
            <v>0</v>
          </cell>
          <cell r="U45">
            <v>0</v>
          </cell>
          <cell r="V45">
            <v>0</v>
          </cell>
          <cell r="W45">
            <v>0</v>
          </cell>
          <cell r="X45">
            <v>0</v>
          </cell>
          <cell r="Y45">
            <v>0</v>
          </cell>
        </row>
        <row r="46">
          <cell r="A46" t="str">
            <v>Net Interbook transfers - MtM Rebate</v>
          </cell>
          <cell r="F46">
            <v>0</v>
          </cell>
          <cell r="G46">
            <v>0</v>
          </cell>
          <cell r="H46">
            <v>0</v>
          </cell>
          <cell r="I46">
            <v>0</v>
          </cell>
          <cell r="M46">
            <v>0</v>
          </cell>
          <cell r="N46">
            <v>0</v>
          </cell>
          <cell r="O46">
            <v>0</v>
          </cell>
          <cell r="P46">
            <v>0</v>
          </cell>
          <cell r="T46">
            <v>0</v>
          </cell>
          <cell r="U46">
            <v>0</v>
          </cell>
          <cell r="V46">
            <v>0</v>
          </cell>
          <cell r="W46">
            <v>0</v>
          </cell>
          <cell r="X46">
            <v>0</v>
          </cell>
          <cell r="Y46">
            <v>0</v>
          </cell>
        </row>
        <row r="47">
          <cell r="A47" t="str">
            <v>Net Interbook transfers</v>
          </cell>
          <cell r="B47">
            <v>0</v>
          </cell>
          <cell r="C47">
            <v>0</v>
          </cell>
          <cell r="D47">
            <v>0</v>
          </cell>
          <cell r="F47">
            <v>-5.6843418860808015E-14</v>
          </cell>
          <cell r="G47">
            <v>-205.49239999999759</v>
          </cell>
          <cell r="H47">
            <v>205.49239999999747</v>
          </cell>
          <cell r="I47">
            <v>4.2632564145606011E-14</v>
          </cell>
          <cell r="J47">
            <v>0</v>
          </cell>
          <cell r="K47">
            <v>0</v>
          </cell>
          <cell r="M47">
            <v>3.979039320256561E-13</v>
          </cell>
          <cell r="N47">
            <v>-386.12433999999757</v>
          </cell>
          <cell r="O47">
            <v>386.12433999999791</v>
          </cell>
          <cell r="P47">
            <v>4.2632564145606011E-14</v>
          </cell>
          <cell r="Q47">
            <v>0</v>
          </cell>
          <cell r="R47">
            <v>0</v>
          </cell>
          <cell r="T47">
            <v>-4.5474735088646412E-13</v>
          </cell>
          <cell r="U47">
            <v>180.63193999999999</v>
          </cell>
          <cell r="V47">
            <v>-180.63194000000044</v>
          </cell>
          <cell r="W47">
            <v>0</v>
          </cell>
          <cell r="X47">
            <v>0</v>
          </cell>
          <cell r="Y47">
            <v>0</v>
          </cell>
        </row>
        <row r="49">
          <cell r="A49" t="str">
            <v xml:space="preserve">Subtotal </v>
          </cell>
          <cell r="B49">
            <v>7174.184779751683</v>
          </cell>
          <cell r="C49">
            <v>9149.453692448833</v>
          </cell>
          <cell r="D49">
            <v>-1975.2689126971502</v>
          </cell>
          <cell r="F49">
            <v>12062.301929751682</v>
          </cell>
          <cell r="G49">
            <v>13678.337592448839</v>
          </cell>
          <cell r="H49">
            <v>-1616.035662697157</v>
          </cell>
          <cell r="I49">
            <v>4.2632564145606011E-14</v>
          </cell>
          <cell r="J49">
            <v>0</v>
          </cell>
          <cell r="K49">
            <v>0</v>
          </cell>
          <cell r="M49">
            <v>9692.1614679386439</v>
          </cell>
          <cell r="N49">
            <v>12079.869585684846</v>
          </cell>
          <cell r="O49">
            <v>-2387.7081177462064</v>
          </cell>
          <cell r="P49">
            <v>4.2632564145606011E-14</v>
          </cell>
          <cell r="Q49">
            <v>0</v>
          </cell>
          <cell r="R49">
            <v>0</v>
          </cell>
          <cell r="T49">
            <v>2370.1404618130396</v>
          </cell>
          <cell r="U49">
            <v>1598.4680067639908</v>
          </cell>
          <cell r="V49">
            <v>771.67245504904849</v>
          </cell>
          <cell r="W49">
            <v>0</v>
          </cell>
          <cell r="X49">
            <v>0</v>
          </cell>
          <cell r="Y49">
            <v>0</v>
          </cell>
        </row>
        <row r="51">
          <cell r="A51" t="str">
            <v>Remove MtM on Hedge Accounting transactions - External</v>
          </cell>
          <cell r="F51">
            <v>-4888.1171499999982</v>
          </cell>
          <cell r="G51">
            <v>-4888.1171499999982</v>
          </cell>
          <cell r="H51">
            <v>0</v>
          </cell>
          <cell r="I51">
            <v>0</v>
          </cell>
          <cell r="M51">
            <v>-5447.2808699999987</v>
          </cell>
          <cell r="N51">
            <v>-5447.2808699999987</v>
          </cell>
          <cell r="O51">
            <v>0</v>
          </cell>
          <cell r="P51">
            <v>0</v>
          </cell>
          <cell r="T51">
            <v>559.16372000000047</v>
          </cell>
          <cell r="U51">
            <v>559.16372000000047</v>
          </cell>
          <cell r="V51">
            <v>0</v>
          </cell>
          <cell r="W51">
            <v>0</v>
          </cell>
          <cell r="X51">
            <v>0</v>
          </cell>
          <cell r="Y51">
            <v>0</v>
          </cell>
        </row>
        <row r="52">
          <cell r="A52" t="str">
            <v xml:space="preserve">                       - Interbook Transfer</v>
          </cell>
          <cell r="F52">
            <v>0</v>
          </cell>
          <cell r="G52">
            <v>0</v>
          </cell>
          <cell r="H52">
            <v>0</v>
          </cell>
          <cell r="I52">
            <v>0</v>
          </cell>
          <cell r="M52">
            <v>0</v>
          </cell>
          <cell r="N52">
            <v>0</v>
          </cell>
          <cell r="O52">
            <v>0</v>
          </cell>
          <cell r="P52">
            <v>0</v>
          </cell>
          <cell r="T52">
            <v>0</v>
          </cell>
          <cell r="U52">
            <v>0</v>
          </cell>
          <cell r="V52">
            <v>0</v>
          </cell>
          <cell r="W52">
            <v>0</v>
          </cell>
          <cell r="X52">
            <v>0</v>
          </cell>
          <cell r="Y52">
            <v>0</v>
          </cell>
        </row>
        <row r="54">
          <cell r="A54" t="str">
            <v>Net Ontario Financial</v>
          </cell>
          <cell r="B54">
            <v>7174.184779751683</v>
          </cell>
          <cell r="C54">
            <v>9149.453692448833</v>
          </cell>
          <cell r="D54">
            <v>-1975.2689126971502</v>
          </cell>
          <cell r="F54">
            <v>7174.1847797516839</v>
          </cell>
          <cell r="G54">
            <v>8790.2204424488409</v>
          </cell>
          <cell r="H54">
            <v>-1616.035662697157</v>
          </cell>
          <cell r="I54">
            <v>4.2632564145606011E-14</v>
          </cell>
          <cell r="J54">
            <v>0</v>
          </cell>
          <cell r="K54">
            <v>0</v>
          </cell>
          <cell r="M54">
            <v>4244.8805979386452</v>
          </cell>
          <cell r="N54">
            <v>6632.5887156848476</v>
          </cell>
          <cell r="O54">
            <v>-2387.7081177462064</v>
          </cell>
          <cell r="P54">
            <v>4.2632564145606011E-14</v>
          </cell>
          <cell r="Q54">
            <v>0</v>
          </cell>
          <cell r="R54">
            <v>0</v>
          </cell>
          <cell r="T54">
            <v>2929.30418181304</v>
          </cell>
          <cell r="U54">
            <v>2157.6317267639915</v>
          </cell>
          <cell r="V54">
            <v>771.67245504904849</v>
          </cell>
          <cell r="W54">
            <v>0</v>
          </cell>
          <cell r="X54">
            <v>0</v>
          </cell>
          <cell r="Y54">
            <v>0</v>
          </cell>
        </row>
        <row r="56">
          <cell r="A56" t="str">
            <v>Net Ontario</v>
          </cell>
          <cell r="B56">
            <v>2424463.2916297512</v>
          </cell>
          <cell r="F56">
            <v>2424463.2916297512</v>
          </cell>
          <cell r="G56">
            <v>2426079.3272924484</v>
          </cell>
          <cell r="H56">
            <v>-1616.035662697157</v>
          </cell>
          <cell r="I56">
            <v>4.2632564145606011E-14</v>
          </cell>
          <cell r="J56">
            <v>0</v>
          </cell>
          <cell r="K56">
            <v>0</v>
          </cell>
          <cell r="M56">
            <v>2018676.2123579385</v>
          </cell>
          <cell r="N56">
            <v>2021063.9204756848</v>
          </cell>
          <cell r="O56">
            <v>-2387.7081177462064</v>
          </cell>
          <cell r="P56">
            <v>4.2632564145606011E-14</v>
          </cell>
          <cell r="Q56">
            <v>0</v>
          </cell>
          <cell r="R56">
            <v>0</v>
          </cell>
          <cell r="T56">
            <v>405787.07927181287</v>
          </cell>
          <cell r="U56">
            <v>405015.4068167638</v>
          </cell>
          <cell r="V56">
            <v>771.67245504904849</v>
          </cell>
          <cell r="W56">
            <v>0</v>
          </cell>
          <cell r="X56">
            <v>0</v>
          </cell>
          <cell r="Y56">
            <v>0</v>
          </cell>
        </row>
        <row r="59">
          <cell r="A59" t="str">
            <v>Interconnected Markets</v>
          </cell>
        </row>
        <row r="60">
          <cell r="A60" t="str">
            <v>I/C Sales</v>
          </cell>
          <cell r="B60">
            <v>72191.827609999993</v>
          </cell>
          <cell r="C60">
            <v>0</v>
          </cell>
          <cell r="D60">
            <v>72191.827609999993</v>
          </cell>
          <cell r="F60">
            <v>72191.827609999993</v>
          </cell>
          <cell r="G60">
            <v>0</v>
          </cell>
          <cell r="H60">
            <v>69678.100739999994</v>
          </cell>
          <cell r="I60">
            <v>2513.7268699999981</v>
          </cell>
          <cell r="M60">
            <v>62079.639510000052</v>
          </cell>
          <cell r="N60">
            <v>0</v>
          </cell>
          <cell r="O60">
            <v>60027.012170000053</v>
          </cell>
          <cell r="P60">
            <v>2052.6273399999991</v>
          </cell>
          <cell r="T60">
            <v>10112.188099999941</v>
          </cell>
          <cell r="U60">
            <v>0</v>
          </cell>
          <cell r="V60">
            <v>9651.0885699999417</v>
          </cell>
          <cell r="W60">
            <v>461.09952999999905</v>
          </cell>
          <cell r="X60">
            <v>0</v>
          </cell>
          <cell r="Y60">
            <v>0</v>
          </cell>
        </row>
        <row r="61">
          <cell r="A61" t="str">
            <v>I/C Purchases</v>
          </cell>
          <cell r="B61">
            <v>-40173.081200000001</v>
          </cell>
          <cell r="C61">
            <v>0</v>
          </cell>
          <cell r="D61">
            <v>-40173.081200000001</v>
          </cell>
          <cell r="F61">
            <v>-40173.081200000001</v>
          </cell>
          <cell r="G61">
            <v>0</v>
          </cell>
          <cell r="H61">
            <v>-40001.256730000001</v>
          </cell>
          <cell r="I61">
            <v>-171.82446999999877</v>
          </cell>
          <cell r="M61">
            <v>-32764.847829999959</v>
          </cell>
          <cell r="N61">
            <v>0</v>
          </cell>
          <cell r="O61">
            <v>-32632.872769999962</v>
          </cell>
          <cell r="P61">
            <v>-131.97505999999879</v>
          </cell>
          <cell r="T61">
            <v>-7408.233370000039</v>
          </cell>
          <cell r="U61">
            <v>0</v>
          </cell>
          <cell r="V61">
            <v>-7368.3839600000392</v>
          </cell>
          <cell r="W61">
            <v>-39.849409999999978</v>
          </cell>
          <cell r="X61">
            <v>0</v>
          </cell>
          <cell r="Y61">
            <v>0</v>
          </cell>
        </row>
        <row r="62">
          <cell r="A62" t="str">
            <v>Realized FX Gain/(Loss)</v>
          </cell>
          <cell r="B62">
            <v>0</v>
          </cell>
          <cell r="D62">
            <v>0</v>
          </cell>
          <cell r="F62">
            <v>0</v>
          </cell>
          <cell r="J62">
            <v>0</v>
          </cell>
          <cell r="M62">
            <v>0</v>
          </cell>
          <cell r="Q62">
            <v>0</v>
          </cell>
          <cell r="R62">
            <v>0</v>
          </cell>
          <cell r="T62">
            <v>0</v>
          </cell>
          <cell r="U62">
            <v>0</v>
          </cell>
          <cell r="V62">
            <v>0</v>
          </cell>
          <cell r="W62">
            <v>0</v>
          </cell>
          <cell r="X62">
            <v>0</v>
          </cell>
          <cell r="Y62">
            <v>0</v>
          </cell>
        </row>
        <row r="63">
          <cell r="A63" t="str">
            <v>MtM of Interconnect Transactions</v>
          </cell>
          <cell r="B63">
            <v>-17335.188958448834</v>
          </cell>
          <cell r="C63">
            <v>0</v>
          </cell>
          <cell r="D63">
            <v>-17335.188958448834</v>
          </cell>
          <cell r="F63">
            <v>-17335.188958448838</v>
          </cell>
          <cell r="G63">
            <v>0</v>
          </cell>
          <cell r="H63">
            <v>-17335.188958448838</v>
          </cell>
          <cell r="I63">
            <v>0</v>
          </cell>
          <cell r="J63">
            <v>0</v>
          </cell>
          <cell r="M63">
            <v>-14282.05170835935</v>
          </cell>
          <cell r="N63">
            <v>0</v>
          </cell>
          <cell r="O63">
            <v>-14282.05170835935</v>
          </cell>
          <cell r="P63">
            <v>0</v>
          </cell>
          <cell r="Q63">
            <v>0</v>
          </cell>
          <cell r="R63">
            <v>0</v>
          </cell>
          <cell r="T63">
            <v>-3053.1372500894886</v>
          </cell>
          <cell r="U63">
            <v>0</v>
          </cell>
          <cell r="V63">
            <v>-3053.1372500894886</v>
          </cell>
          <cell r="W63">
            <v>0</v>
          </cell>
          <cell r="X63">
            <v>0</v>
          </cell>
          <cell r="Y63">
            <v>0</v>
          </cell>
        </row>
        <row r="64">
          <cell r="A64" t="str">
            <v>Liquidity Reserve Charge - Interconnect</v>
          </cell>
          <cell r="B64">
            <v>1960.7767199999998</v>
          </cell>
          <cell r="C64">
            <v>0</v>
          </cell>
          <cell r="D64">
            <v>1960.7767199999998</v>
          </cell>
          <cell r="F64">
            <v>1960.7767199999998</v>
          </cell>
          <cell r="H64">
            <v>1960.7767199999998</v>
          </cell>
          <cell r="I64">
            <v>0</v>
          </cell>
          <cell r="M64">
            <v>1994.9792399999997</v>
          </cell>
          <cell r="O64">
            <v>1994.9792399999997</v>
          </cell>
          <cell r="P64">
            <v>0</v>
          </cell>
          <cell r="T64">
            <v>-34.202519999999822</v>
          </cell>
          <cell r="U64">
            <v>0</v>
          </cell>
          <cell r="V64">
            <v>-34.202519999999822</v>
          </cell>
          <cell r="W64">
            <v>0</v>
          </cell>
          <cell r="X64">
            <v>0</v>
          </cell>
          <cell r="Y64">
            <v>0</v>
          </cell>
        </row>
        <row r="65">
          <cell r="A65" t="str">
            <v>Interconnect</v>
          </cell>
          <cell r="B65">
            <v>16644.334171551156</v>
          </cell>
          <cell r="C65">
            <v>0</v>
          </cell>
          <cell r="D65">
            <v>16644.334171551156</v>
          </cell>
          <cell r="F65">
            <v>16644.334171551156</v>
          </cell>
          <cell r="G65">
            <v>0</v>
          </cell>
          <cell r="H65">
            <v>14302.431771551155</v>
          </cell>
          <cell r="I65">
            <v>2341.9023999999995</v>
          </cell>
          <cell r="J65">
            <v>0</v>
          </cell>
          <cell r="K65">
            <v>0</v>
          </cell>
          <cell r="M65">
            <v>17027.719211640742</v>
          </cell>
          <cell r="N65">
            <v>0</v>
          </cell>
          <cell r="O65">
            <v>15107.06693164074</v>
          </cell>
          <cell r="P65">
            <v>1920.6522800000002</v>
          </cell>
          <cell r="Q65">
            <v>0</v>
          </cell>
          <cell r="R65">
            <v>0</v>
          </cell>
          <cell r="T65">
            <v>-383.38504008958625</v>
          </cell>
          <cell r="U65">
            <v>0</v>
          </cell>
          <cell r="V65">
            <v>-804.63516008958595</v>
          </cell>
          <cell r="W65">
            <v>421.25011999999907</v>
          </cell>
          <cell r="X65">
            <v>0</v>
          </cell>
          <cell r="Y65">
            <v>0</v>
          </cell>
        </row>
        <row r="67">
          <cell r="A67" t="str">
            <v>Net Interbook transfers - realized</v>
          </cell>
          <cell r="B67">
            <v>0</v>
          </cell>
          <cell r="F67">
            <v>0</v>
          </cell>
          <cell r="G67">
            <v>0</v>
          </cell>
          <cell r="H67">
            <v>0</v>
          </cell>
          <cell r="I67">
            <v>0</v>
          </cell>
          <cell r="M67">
            <v>0</v>
          </cell>
          <cell r="N67">
            <v>0</v>
          </cell>
          <cell r="O67">
            <v>0</v>
          </cell>
          <cell r="P67">
            <v>0</v>
          </cell>
          <cell r="T67">
            <v>0</v>
          </cell>
          <cell r="U67">
            <v>0</v>
          </cell>
          <cell r="V67">
            <v>0</v>
          </cell>
          <cell r="W67">
            <v>0</v>
          </cell>
          <cell r="X67">
            <v>0</v>
          </cell>
          <cell r="Y67">
            <v>0</v>
          </cell>
        </row>
        <row r="68">
          <cell r="A68" t="str">
            <v xml:space="preserve">Net Interbook transfers - realized FX </v>
          </cell>
          <cell r="B68">
            <v>0</v>
          </cell>
          <cell r="F68">
            <v>0</v>
          </cell>
          <cell r="H68">
            <v>-6691.4804999999997</v>
          </cell>
          <cell r="J68">
            <v>6691.4804999999997</v>
          </cell>
          <cell r="M68">
            <v>0</v>
          </cell>
          <cell r="O68">
            <v>-6989.8805000000002</v>
          </cell>
          <cell r="Q68">
            <v>6989.8805000000002</v>
          </cell>
          <cell r="T68">
            <v>0</v>
          </cell>
          <cell r="U68">
            <v>0</v>
          </cell>
          <cell r="V68">
            <v>298.40000000000055</v>
          </cell>
          <cell r="W68">
            <v>0</v>
          </cell>
          <cell r="X68">
            <v>-298.40000000000055</v>
          </cell>
          <cell r="Y68">
            <v>0</v>
          </cell>
        </row>
        <row r="69">
          <cell r="A69" t="str">
            <v>Net Interbook transfers - MtM</v>
          </cell>
          <cell r="B69">
            <v>0</v>
          </cell>
          <cell r="F69">
            <v>0</v>
          </cell>
          <cell r="G69">
            <v>0</v>
          </cell>
          <cell r="H69">
            <v>0</v>
          </cell>
          <cell r="I69">
            <v>0</v>
          </cell>
          <cell r="M69">
            <v>0</v>
          </cell>
          <cell r="N69">
            <v>0</v>
          </cell>
          <cell r="O69">
            <v>0</v>
          </cell>
          <cell r="P69">
            <v>0</v>
          </cell>
          <cell r="T69">
            <v>0</v>
          </cell>
          <cell r="U69">
            <v>0</v>
          </cell>
          <cell r="V69">
            <v>0</v>
          </cell>
          <cell r="W69">
            <v>0</v>
          </cell>
          <cell r="X69">
            <v>0</v>
          </cell>
          <cell r="Y69">
            <v>0</v>
          </cell>
        </row>
        <row r="70">
          <cell r="A70" t="str">
            <v>Net Interbook transfers - FX MtM</v>
          </cell>
          <cell r="B70">
            <v>0</v>
          </cell>
          <cell r="F70">
            <v>0</v>
          </cell>
          <cell r="H70">
            <v>8665.7351200000066</v>
          </cell>
          <cell r="J70">
            <v>-8665.7351200000066</v>
          </cell>
          <cell r="M70">
            <v>0</v>
          </cell>
          <cell r="O70">
            <v>10655.108120000003</v>
          </cell>
          <cell r="Q70">
            <v>-10655.108120000003</v>
          </cell>
          <cell r="T70">
            <v>0</v>
          </cell>
          <cell r="U70">
            <v>0</v>
          </cell>
          <cell r="V70">
            <v>-1989.372999999996</v>
          </cell>
          <cell r="W70">
            <v>0</v>
          </cell>
          <cell r="X70">
            <v>1989.372999999996</v>
          </cell>
          <cell r="Y70">
            <v>0</v>
          </cell>
        </row>
        <row r="71">
          <cell r="A71" t="str">
            <v>Net Interbook transfers</v>
          </cell>
          <cell r="B71">
            <v>0</v>
          </cell>
          <cell r="F71">
            <v>0</v>
          </cell>
          <cell r="G71">
            <v>0</v>
          </cell>
          <cell r="H71">
            <v>1974.254620000007</v>
          </cell>
          <cell r="I71">
            <v>0</v>
          </cell>
          <cell r="J71">
            <v>-1974.254620000007</v>
          </cell>
          <cell r="K71">
            <v>0</v>
          </cell>
          <cell r="M71">
            <v>0</v>
          </cell>
          <cell r="N71">
            <v>0</v>
          </cell>
          <cell r="O71">
            <v>3665.2276200000024</v>
          </cell>
          <cell r="P71">
            <v>0</v>
          </cell>
          <cell r="Q71">
            <v>-3665.2276200000024</v>
          </cell>
          <cell r="R71">
            <v>0</v>
          </cell>
          <cell r="T71">
            <v>0</v>
          </cell>
          <cell r="U71">
            <v>0</v>
          </cell>
          <cell r="V71">
            <v>-1690.9729999999954</v>
          </cell>
          <cell r="W71">
            <v>0</v>
          </cell>
          <cell r="X71">
            <v>1690.9729999999954</v>
          </cell>
          <cell r="Y71">
            <v>0</v>
          </cell>
        </row>
        <row r="73">
          <cell r="A73" t="str">
            <v>Intercompany transactions - Realized</v>
          </cell>
          <cell r="M73">
            <v>0</v>
          </cell>
          <cell r="N73">
            <v>0</v>
          </cell>
          <cell r="O73">
            <v>0</v>
          </cell>
          <cell r="P73">
            <v>0</v>
          </cell>
          <cell r="Q73">
            <v>0</v>
          </cell>
          <cell r="R73">
            <v>0</v>
          </cell>
          <cell r="T73">
            <v>0</v>
          </cell>
          <cell r="U73">
            <v>0</v>
          </cell>
          <cell r="V73">
            <v>0</v>
          </cell>
          <cell r="W73">
            <v>0</v>
          </cell>
          <cell r="X73">
            <v>0</v>
          </cell>
          <cell r="Y73">
            <v>0</v>
          </cell>
        </row>
        <row r="74">
          <cell r="A74" t="str">
            <v>Intercompany transactions - MtM</v>
          </cell>
          <cell r="M74">
            <v>0</v>
          </cell>
          <cell r="N74">
            <v>0</v>
          </cell>
          <cell r="O74">
            <v>0</v>
          </cell>
          <cell r="P74">
            <v>0</v>
          </cell>
          <cell r="Q74">
            <v>0</v>
          </cell>
          <cell r="R74">
            <v>0</v>
          </cell>
          <cell r="T74">
            <v>0</v>
          </cell>
          <cell r="U74">
            <v>0</v>
          </cell>
          <cell r="V74">
            <v>0</v>
          </cell>
          <cell r="W74">
            <v>0</v>
          </cell>
          <cell r="X74">
            <v>0</v>
          </cell>
          <cell r="Y74">
            <v>0</v>
          </cell>
        </row>
        <row r="75">
          <cell r="A75" t="str">
            <v>Total</v>
          </cell>
          <cell r="M75">
            <v>0</v>
          </cell>
          <cell r="N75">
            <v>0</v>
          </cell>
          <cell r="O75">
            <v>0</v>
          </cell>
          <cell r="P75">
            <v>0</v>
          </cell>
          <cell r="Q75">
            <v>0</v>
          </cell>
          <cell r="R75">
            <v>0</v>
          </cell>
          <cell r="T75">
            <v>0</v>
          </cell>
          <cell r="U75">
            <v>0</v>
          </cell>
          <cell r="V75">
            <v>0</v>
          </cell>
          <cell r="W75">
            <v>0</v>
          </cell>
          <cell r="X75">
            <v>0</v>
          </cell>
          <cell r="Y75">
            <v>0</v>
          </cell>
        </row>
        <row r="76">
          <cell r="U76">
            <v>0</v>
          </cell>
          <cell r="V76">
            <v>0</v>
          </cell>
          <cell r="W76">
            <v>0</v>
          </cell>
          <cell r="X76">
            <v>0</v>
          </cell>
          <cell r="Y76">
            <v>0</v>
          </cell>
        </row>
        <row r="77">
          <cell r="A77" t="str">
            <v>Net Interconnect</v>
          </cell>
          <cell r="B77">
            <v>16644.334171551156</v>
          </cell>
          <cell r="C77">
            <v>0</v>
          </cell>
          <cell r="D77">
            <v>16644.334171551156</v>
          </cell>
          <cell r="F77">
            <v>16644.334171551156</v>
          </cell>
          <cell r="G77">
            <v>0</v>
          </cell>
          <cell r="H77">
            <v>16276.686391551162</v>
          </cell>
          <cell r="I77">
            <v>2341.9023999999995</v>
          </cell>
          <cell r="J77">
            <v>-1974.254620000007</v>
          </cell>
          <cell r="K77">
            <v>0</v>
          </cell>
          <cell r="M77">
            <v>17027.719211640742</v>
          </cell>
          <cell r="N77">
            <v>0</v>
          </cell>
          <cell r="O77">
            <v>18772.294551640742</v>
          </cell>
          <cell r="P77">
            <v>1920.6522800000002</v>
          </cell>
          <cell r="Q77">
            <v>-3665.2276200000024</v>
          </cell>
          <cell r="R77">
            <v>0</v>
          </cell>
          <cell r="T77">
            <v>-383.38504008958625</v>
          </cell>
          <cell r="U77">
            <v>0</v>
          </cell>
          <cell r="V77">
            <v>-2495.6081600895814</v>
          </cell>
          <cell r="W77">
            <v>421.25011999999907</v>
          </cell>
          <cell r="X77">
            <v>1690.9729999999954</v>
          </cell>
          <cell r="Y77">
            <v>0</v>
          </cell>
        </row>
        <row r="79">
          <cell r="A79" t="str">
            <v>Total OPG</v>
          </cell>
          <cell r="B79">
            <v>2441107.6258013025</v>
          </cell>
          <cell r="F79">
            <v>2441107.6258013025</v>
          </cell>
          <cell r="G79">
            <v>2426079.3272924484</v>
          </cell>
          <cell r="H79">
            <v>14660.650728854005</v>
          </cell>
          <cell r="I79">
            <v>2341.9023999999995</v>
          </cell>
          <cell r="J79">
            <v>-1974.254620000007</v>
          </cell>
          <cell r="K79">
            <v>0</v>
          </cell>
          <cell r="M79">
            <v>2035703.9315695793</v>
          </cell>
          <cell r="N79">
            <v>2021063.9204756848</v>
          </cell>
          <cell r="O79">
            <v>16384.586433894536</v>
          </cell>
          <cell r="P79">
            <v>1920.6522800000002</v>
          </cell>
          <cell r="Q79">
            <v>-3665.2276200000024</v>
          </cell>
          <cell r="R79">
            <v>0</v>
          </cell>
          <cell r="T79">
            <v>405403.69423172326</v>
          </cell>
          <cell r="U79">
            <v>405015.4068167638</v>
          </cell>
          <cell r="V79">
            <v>-1723.9357050405329</v>
          </cell>
          <cell r="W79">
            <v>421.25011999999907</v>
          </cell>
          <cell r="X79">
            <v>1690.9729999999954</v>
          </cell>
          <cell r="Y79">
            <v>0</v>
          </cell>
        </row>
        <row r="82">
          <cell r="A82" t="str">
            <v>Summary</v>
          </cell>
        </row>
        <row r="83">
          <cell r="A83" t="str">
            <v>Revenue net of withdrawals &amp; uplift</v>
          </cell>
          <cell r="F83">
            <v>2349706.8503799997</v>
          </cell>
          <cell r="G83">
            <v>2349706.8503799997</v>
          </cell>
          <cell r="H83">
            <v>0</v>
          </cell>
          <cell r="I83">
            <v>0</v>
          </cell>
          <cell r="M83">
            <v>1965043.9256</v>
          </cell>
          <cell r="N83">
            <v>1965043.9256</v>
          </cell>
          <cell r="O83">
            <v>0</v>
          </cell>
          <cell r="P83">
            <v>0</v>
          </cell>
          <cell r="T83">
            <v>384662.92477999983</v>
          </cell>
          <cell r="U83">
            <v>384662.92477999983</v>
          </cell>
          <cell r="V83">
            <v>0</v>
          </cell>
          <cell r="W83">
            <v>0</v>
          </cell>
          <cell r="X83">
            <v>0</v>
          </cell>
          <cell r="Y83">
            <v>0</v>
          </cell>
        </row>
        <row r="84">
          <cell r="A84" t="str">
            <v>MPMA / ONPA Rebate</v>
          </cell>
          <cell r="F84">
            <v>-27257.038769999999</v>
          </cell>
          <cell r="G84">
            <v>-27257.038769999999</v>
          </cell>
          <cell r="H84">
            <v>0</v>
          </cell>
          <cell r="I84">
            <v>0</v>
          </cell>
          <cell r="M84">
            <v>-27257.038769999999</v>
          </cell>
          <cell r="N84">
            <v>-27257.038769999999</v>
          </cell>
          <cell r="O84">
            <v>0</v>
          </cell>
          <cell r="P84">
            <v>0</v>
          </cell>
          <cell r="T84">
            <v>0</v>
          </cell>
          <cell r="U84">
            <v>0</v>
          </cell>
          <cell r="V84">
            <v>0</v>
          </cell>
          <cell r="W84">
            <v>0</v>
          </cell>
          <cell r="X84">
            <v>0</v>
          </cell>
          <cell r="Y84">
            <v>0</v>
          </cell>
        </row>
        <row r="85">
          <cell r="A85" t="str">
            <v>Ancillary services</v>
          </cell>
          <cell r="F85">
            <v>94839.295240000007</v>
          </cell>
          <cell r="G85">
            <v>94839.295240000007</v>
          </cell>
          <cell r="H85">
            <v>0</v>
          </cell>
          <cell r="I85">
            <v>0</v>
          </cell>
          <cell r="M85">
            <v>76644.444929999998</v>
          </cell>
          <cell r="N85">
            <v>76644.444929999998</v>
          </cell>
          <cell r="O85">
            <v>0</v>
          </cell>
          <cell r="P85">
            <v>0</v>
          </cell>
          <cell r="T85">
            <v>18194.850310000009</v>
          </cell>
          <cell r="U85">
            <v>18194.850310000009</v>
          </cell>
          <cell r="V85">
            <v>0</v>
          </cell>
          <cell r="W85">
            <v>0</v>
          </cell>
          <cell r="X85">
            <v>0</v>
          </cell>
          <cell r="Y85">
            <v>0</v>
          </cell>
        </row>
        <row r="86">
          <cell r="A86" t="str">
            <v>Net Generation</v>
          </cell>
          <cell r="F86">
            <v>2417289.1068499996</v>
          </cell>
          <cell r="G86">
            <v>2417289.1068499996</v>
          </cell>
          <cell r="H86">
            <v>0</v>
          </cell>
          <cell r="I86">
            <v>0</v>
          </cell>
          <cell r="J86">
            <v>0</v>
          </cell>
          <cell r="K86">
            <v>0</v>
          </cell>
          <cell r="M86">
            <v>2014431.33176</v>
          </cell>
          <cell r="N86">
            <v>2014431.33176</v>
          </cell>
          <cell r="O86">
            <v>0</v>
          </cell>
          <cell r="P86">
            <v>0</v>
          </cell>
          <cell r="Q86">
            <v>0</v>
          </cell>
          <cell r="R86">
            <v>0</v>
          </cell>
          <cell r="T86">
            <v>402857.77508999984</v>
          </cell>
          <cell r="U86">
            <v>402857.77508999984</v>
          </cell>
          <cell r="V86">
            <v>0</v>
          </cell>
          <cell r="W86">
            <v>0</v>
          </cell>
          <cell r="X86">
            <v>0</v>
          </cell>
          <cell r="Y86">
            <v>0</v>
          </cell>
        </row>
        <row r="88">
          <cell r="A88" t="str">
            <v>Net realized forward sales &amp; purchases</v>
          </cell>
          <cell r="F88">
            <v>386.57423999999997</v>
          </cell>
          <cell r="G88">
            <v>0</v>
          </cell>
          <cell r="H88">
            <v>386.57423999999997</v>
          </cell>
          <cell r="I88">
            <v>0</v>
          </cell>
          <cell r="M88">
            <v>170.29854</v>
          </cell>
          <cell r="N88">
            <v>0</v>
          </cell>
          <cell r="O88">
            <v>170.29854</v>
          </cell>
          <cell r="P88">
            <v>0</v>
          </cell>
          <cell r="T88">
            <v>216.27569999999997</v>
          </cell>
          <cell r="U88">
            <v>0</v>
          </cell>
          <cell r="V88">
            <v>216.27569999999997</v>
          </cell>
          <cell r="W88">
            <v>0</v>
          </cell>
          <cell r="X88">
            <v>0</v>
          </cell>
          <cell r="Y88">
            <v>0</v>
          </cell>
        </row>
        <row r="89">
          <cell r="A89" t="str">
            <v>Net realized PBC / CEC</v>
          </cell>
          <cell r="F89">
            <v>-173.91139000000018</v>
          </cell>
          <cell r="G89">
            <v>0</v>
          </cell>
          <cell r="H89">
            <v>-173.91139000000018</v>
          </cell>
          <cell r="I89">
            <v>0</v>
          </cell>
          <cell r="M89">
            <v>-75.244030000000237</v>
          </cell>
          <cell r="N89">
            <v>0</v>
          </cell>
          <cell r="O89">
            <v>-75.244030000000237</v>
          </cell>
          <cell r="P89">
            <v>0</v>
          </cell>
          <cell r="T89">
            <v>-98.667359999999945</v>
          </cell>
          <cell r="U89">
            <v>0</v>
          </cell>
          <cell r="V89">
            <v>-98.667359999999945</v>
          </cell>
          <cell r="W89">
            <v>0</v>
          </cell>
          <cell r="X89">
            <v>0</v>
          </cell>
          <cell r="Y89">
            <v>0</v>
          </cell>
        </row>
        <row r="90">
          <cell r="A90" t="str">
            <v>Net realized swaps</v>
          </cell>
          <cell r="F90">
            <v>-872.66661000000022</v>
          </cell>
          <cell r="G90">
            <v>9114.4675000000007</v>
          </cell>
          <cell r="H90">
            <v>-9987.1341100000009</v>
          </cell>
          <cell r="I90">
            <v>0</v>
          </cell>
          <cell r="M90">
            <v>-875.89236000000074</v>
          </cell>
          <cell r="N90">
            <v>7239.3490000000002</v>
          </cell>
          <cell r="O90">
            <v>-8115.2413600000009</v>
          </cell>
          <cell r="P90">
            <v>0</v>
          </cell>
          <cell r="T90">
            <v>3.2257500000005166</v>
          </cell>
          <cell r="U90">
            <v>1875.1185000000005</v>
          </cell>
          <cell r="V90">
            <v>-1871.89275</v>
          </cell>
          <cell r="W90">
            <v>0</v>
          </cell>
          <cell r="X90">
            <v>0</v>
          </cell>
          <cell r="Y90">
            <v>0</v>
          </cell>
        </row>
        <row r="91">
          <cell r="A91" t="str">
            <v>Net other realized</v>
          </cell>
          <cell r="F91">
            <v>1123.3589300000028</v>
          </cell>
          <cell r="G91">
            <v>0</v>
          </cell>
          <cell r="H91">
            <v>1123.3589300000028</v>
          </cell>
          <cell r="I91">
            <v>0</v>
          </cell>
          <cell r="M91">
            <v>-26.565710000002071</v>
          </cell>
          <cell r="N91">
            <v>0</v>
          </cell>
          <cell r="O91">
            <v>-26.565710000002071</v>
          </cell>
          <cell r="P91">
            <v>0</v>
          </cell>
          <cell r="T91">
            <v>1149.924640000005</v>
          </cell>
          <cell r="U91">
            <v>0</v>
          </cell>
          <cell r="V91">
            <v>1149.924640000005</v>
          </cell>
          <cell r="W91">
            <v>0</v>
          </cell>
          <cell r="X91">
            <v>0</v>
          </cell>
          <cell r="Y91">
            <v>0</v>
          </cell>
        </row>
      </sheetData>
      <sheetData sheetId="16"/>
      <sheetData sheetId="17">
        <row r="24">
          <cell r="G24" t="str">
            <v>Total</v>
          </cell>
        </row>
      </sheetData>
      <sheetData sheetId="18" refreshError="1">
        <row r="1">
          <cell r="C1">
            <v>39814</v>
          </cell>
          <cell r="D1">
            <v>39845</v>
          </cell>
          <cell r="E1">
            <v>39873</v>
          </cell>
          <cell r="F1">
            <v>39904</v>
          </cell>
          <cell r="G1">
            <v>39934</v>
          </cell>
          <cell r="H1">
            <v>39965</v>
          </cell>
          <cell r="I1">
            <v>39995</v>
          </cell>
          <cell r="J1">
            <v>40026</v>
          </cell>
          <cell r="K1">
            <v>40057</v>
          </cell>
          <cell r="L1">
            <v>40087</v>
          </cell>
          <cell r="M1">
            <v>40118</v>
          </cell>
          <cell r="N1">
            <v>40148</v>
          </cell>
        </row>
        <row r="2">
          <cell r="B2" t="str">
            <v>Total</v>
          </cell>
          <cell r="C2">
            <v>39844</v>
          </cell>
          <cell r="D2">
            <v>39872</v>
          </cell>
          <cell r="E2">
            <v>39903</v>
          </cell>
          <cell r="F2">
            <v>39933</v>
          </cell>
          <cell r="G2">
            <v>39964</v>
          </cell>
          <cell r="H2">
            <v>39994</v>
          </cell>
          <cell r="I2">
            <v>40025</v>
          </cell>
          <cell r="J2">
            <v>40056</v>
          </cell>
          <cell r="K2">
            <v>40086</v>
          </cell>
          <cell r="L2">
            <v>40117</v>
          </cell>
          <cell r="M2">
            <v>40147</v>
          </cell>
          <cell r="N2">
            <v>40178</v>
          </cell>
        </row>
        <row r="3">
          <cell r="B3" t="str">
            <v>MWh</v>
          </cell>
          <cell r="C3" t="str">
            <v>MWh</v>
          </cell>
          <cell r="D3" t="str">
            <v>MWh</v>
          </cell>
          <cell r="E3" t="str">
            <v>MWh</v>
          </cell>
          <cell r="F3" t="str">
            <v>MWh</v>
          </cell>
          <cell r="G3" t="str">
            <v>MWh</v>
          </cell>
          <cell r="H3" t="str">
            <v>MWh</v>
          </cell>
          <cell r="I3" t="str">
            <v>MWh</v>
          </cell>
          <cell r="J3" t="str">
            <v>MWh</v>
          </cell>
          <cell r="K3" t="str">
            <v>MWh</v>
          </cell>
          <cell r="L3" t="str">
            <v>MWh</v>
          </cell>
          <cell r="M3" t="str">
            <v>MWh</v>
          </cell>
          <cell r="N3" t="str">
            <v>MWh</v>
          </cell>
        </row>
        <row r="4">
          <cell r="B4">
            <v>5962.0515881957999</v>
          </cell>
          <cell r="C4">
            <v>989.84</v>
          </cell>
          <cell r="D4">
            <v>980.19</v>
          </cell>
          <cell r="E4">
            <v>1160.9169999999999</v>
          </cell>
          <cell r="F4">
            <v>1026.3869999999999</v>
          </cell>
          <cell r="G4">
            <v>1154.8409999999999</v>
          </cell>
          <cell r="H4">
            <v>649.87658819580065</v>
          </cell>
          <cell r="I4">
            <v>0</v>
          </cell>
          <cell r="J4">
            <v>0</v>
          </cell>
          <cell r="K4">
            <v>0</v>
          </cell>
          <cell r="L4">
            <v>0</v>
          </cell>
          <cell r="M4">
            <v>0</v>
          </cell>
          <cell r="N4">
            <v>0</v>
          </cell>
        </row>
        <row r="5">
          <cell r="B5">
            <v>38238.30877563476</v>
          </cell>
          <cell r="C5">
            <v>7058.39</v>
          </cell>
          <cell r="D5">
            <v>5902.0529999999999</v>
          </cell>
          <cell r="E5">
            <v>7046.2520000000004</v>
          </cell>
          <cell r="F5">
            <v>6599.5169999999998</v>
          </cell>
          <cell r="G5">
            <v>6985.2380000000003</v>
          </cell>
          <cell r="H5">
            <v>4646.8587756347652</v>
          </cell>
          <cell r="I5">
            <v>0</v>
          </cell>
          <cell r="J5">
            <v>0</v>
          </cell>
          <cell r="K5">
            <v>0</v>
          </cell>
          <cell r="L5">
            <v>0</v>
          </cell>
          <cell r="M5">
            <v>0</v>
          </cell>
          <cell r="N5">
            <v>0</v>
          </cell>
        </row>
        <row r="6">
          <cell r="B6">
            <v>23838.680995117189</v>
          </cell>
          <cell r="C6">
            <v>5085.1040000000003</v>
          </cell>
          <cell r="D6">
            <v>4584.0730000000003</v>
          </cell>
          <cell r="E6">
            <v>5085.1540000000005</v>
          </cell>
          <cell r="F6">
            <v>4665.9740000000002</v>
          </cell>
          <cell r="G6">
            <v>4374.8680000000004</v>
          </cell>
          <cell r="H6">
            <v>43.507995117187498</v>
          </cell>
          <cell r="I6">
            <v>0</v>
          </cell>
          <cell r="J6">
            <v>0</v>
          </cell>
          <cell r="K6">
            <v>0</v>
          </cell>
          <cell r="L6">
            <v>0</v>
          </cell>
          <cell r="M6">
            <v>0</v>
          </cell>
          <cell r="N6">
            <v>0</v>
          </cell>
        </row>
        <row r="7">
          <cell r="B7">
            <v>2731.1004563293445</v>
          </cell>
          <cell r="C7">
            <v>470.07100000000003</v>
          </cell>
          <cell r="D7">
            <v>441.73700000000002</v>
          </cell>
          <cell r="E7">
            <v>491.23500000000001</v>
          </cell>
          <cell r="F7">
            <v>406.51799999999997</v>
          </cell>
          <cell r="G7">
            <v>499.72800000000001</v>
          </cell>
          <cell r="H7">
            <v>421.81145632934442</v>
          </cell>
          <cell r="I7">
            <v>0</v>
          </cell>
          <cell r="J7">
            <v>0</v>
          </cell>
          <cell r="K7">
            <v>0</v>
          </cell>
          <cell r="L7">
            <v>0</v>
          </cell>
          <cell r="M7">
            <v>0</v>
          </cell>
          <cell r="N7">
            <v>0</v>
          </cell>
        </row>
        <row r="8">
          <cell r="B8">
            <v>12130.672202636721</v>
          </cell>
          <cell r="C8">
            <v>2777.9229999999998</v>
          </cell>
          <cell r="D8">
            <v>911.28</v>
          </cell>
          <cell r="E8">
            <v>1556.3510000000001</v>
          </cell>
          <cell r="F8">
            <v>2228.9720000000002</v>
          </cell>
          <cell r="G8">
            <v>2799.2460000000001</v>
          </cell>
          <cell r="H8">
            <v>1856.9002026367193</v>
          </cell>
          <cell r="I8">
            <v>0</v>
          </cell>
          <cell r="J8">
            <v>0</v>
          </cell>
          <cell r="K8">
            <v>0</v>
          </cell>
          <cell r="L8">
            <v>0</v>
          </cell>
          <cell r="M8">
            <v>0</v>
          </cell>
          <cell r="N8">
            <v>0</v>
          </cell>
        </row>
        <row r="9">
          <cell r="B9">
            <v>10545.000913429252</v>
          </cell>
          <cell r="C9">
            <v>1188.415</v>
          </cell>
          <cell r="D9">
            <v>1083.29</v>
          </cell>
          <cell r="E9">
            <v>1656.731</v>
          </cell>
          <cell r="F9">
            <v>2209.6750000000002</v>
          </cell>
          <cell r="G9">
            <v>2277.4050000000002</v>
          </cell>
          <cell r="H9">
            <v>2129.4849134292522</v>
          </cell>
          <cell r="I9">
            <v>0</v>
          </cell>
          <cell r="J9">
            <v>0</v>
          </cell>
          <cell r="K9">
            <v>0</v>
          </cell>
          <cell r="L9">
            <v>0</v>
          </cell>
          <cell r="M9">
            <v>0</v>
          </cell>
          <cell r="N9">
            <v>0</v>
          </cell>
        </row>
        <row r="10">
          <cell r="B10">
            <v>-0.1</v>
          </cell>
          <cell r="C10">
            <v>0</v>
          </cell>
          <cell r="D10">
            <v>0</v>
          </cell>
          <cell r="E10">
            <v>0</v>
          </cell>
          <cell r="H10">
            <v>-0.1</v>
          </cell>
          <cell r="I10">
            <v>0</v>
          </cell>
          <cell r="J10">
            <v>0</v>
          </cell>
          <cell r="K10">
            <v>0</v>
          </cell>
          <cell r="L10">
            <v>0</v>
          </cell>
          <cell r="M10">
            <v>0</v>
          </cell>
          <cell r="N10">
            <v>0</v>
          </cell>
        </row>
        <row r="11">
          <cell r="B11">
            <v>22078.278668945321</v>
          </cell>
          <cell r="C11">
            <v>4274.9660000000003</v>
          </cell>
          <cell r="D11">
            <v>3849.47</v>
          </cell>
          <cell r="E11">
            <v>4277.3130000000001</v>
          </cell>
          <cell r="F11">
            <v>4157.1289999999999</v>
          </cell>
          <cell r="G11">
            <v>3545.453</v>
          </cell>
          <cell r="H11">
            <v>1973.9476689453184</v>
          </cell>
          <cell r="I11">
            <v>0</v>
          </cell>
          <cell r="J11">
            <v>0</v>
          </cell>
          <cell r="K11">
            <v>0</v>
          </cell>
          <cell r="L11">
            <v>0</v>
          </cell>
          <cell r="M11">
            <v>0</v>
          </cell>
          <cell r="N11">
            <v>0</v>
          </cell>
        </row>
        <row r="12">
          <cell r="B12">
            <v>6915.8720988159148</v>
          </cell>
          <cell r="C12">
            <v>684.95100000000002</v>
          </cell>
          <cell r="D12">
            <v>1109.0070000000001</v>
          </cell>
          <cell r="E12">
            <v>1364.741</v>
          </cell>
          <cell r="F12">
            <v>1119.4490000000001</v>
          </cell>
          <cell r="G12">
            <v>1360.3710000000001</v>
          </cell>
          <cell r="H12">
            <v>1277.353098815915</v>
          </cell>
          <cell r="I12">
            <v>0</v>
          </cell>
          <cell r="J12">
            <v>0</v>
          </cell>
          <cell r="K12">
            <v>0</v>
          </cell>
          <cell r="L12">
            <v>0</v>
          </cell>
          <cell r="M12">
            <v>0</v>
          </cell>
          <cell r="N12">
            <v>0</v>
          </cell>
        </row>
        <row r="13">
          <cell r="B13">
            <v>10795.881671081537</v>
          </cell>
          <cell r="C13">
            <v>1621.0719999999999</v>
          </cell>
          <cell r="D13">
            <v>1934.655</v>
          </cell>
          <cell r="E13">
            <v>2040.35</v>
          </cell>
          <cell r="F13">
            <v>1728.373</v>
          </cell>
          <cell r="G13">
            <v>2151.855</v>
          </cell>
          <cell r="H13">
            <v>1319.5766710815387</v>
          </cell>
          <cell r="I13">
            <v>0</v>
          </cell>
          <cell r="J13">
            <v>0</v>
          </cell>
          <cell r="K13">
            <v>0</v>
          </cell>
          <cell r="L13">
            <v>0</v>
          </cell>
          <cell r="M13">
            <v>0</v>
          </cell>
          <cell r="N13">
            <v>0</v>
          </cell>
        </row>
        <row r="14">
          <cell r="B14">
            <v>0</v>
          </cell>
          <cell r="C14">
            <v>0</v>
          </cell>
          <cell r="D14">
            <v>0</v>
          </cell>
          <cell r="E14">
            <v>0</v>
          </cell>
          <cell r="H14">
            <v>0</v>
          </cell>
          <cell r="I14">
            <v>0</v>
          </cell>
          <cell r="J14">
            <v>0</v>
          </cell>
          <cell r="K14">
            <v>0</v>
          </cell>
          <cell r="L14">
            <v>0</v>
          </cell>
          <cell r="M14">
            <v>0</v>
          </cell>
          <cell r="N14">
            <v>0</v>
          </cell>
        </row>
        <row r="15">
          <cell r="B15">
            <v>9967.0566118164079</v>
          </cell>
          <cell r="C15">
            <v>1826.95</v>
          </cell>
          <cell r="D15">
            <v>1657.8230000000001</v>
          </cell>
          <cell r="E15">
            <v>1836.0509999999999</v>
          </cell>
          <cell r="F15">
            <v>1676.625</v>
          </cell>
          <cell r="G15">
            <v>1636.3889999999999</v>
          </cell>
          <cell r="H15">
            <v>1333.2186118164075</v>
          </cell>
          <cell r="I15">
            <v>0</v>
          </cell>
          <cell r="J15">
            <v>0</v>
          </cell>
          <cell r="K15">
            <v>0</v>
          </cell>
          <cell r="L15">
            <v>0</v>
          </cell>
          <cell r="M15">
            <v>0</v>
          </cell>
          <cell r="N15">
            <v>0</v>
          </cell>
        </row>
        <row r="16">
          <cell r="B16">
            <v>14541.808964538573</v>
          </cell>
          <cell r="C16">
            <v>2943.846</v>
          </cell>
          <cell r="D16">
            <v>2628.9740000000002</v>
          </cell>
          <cell r="E16">
            <v>2130.7570000000001</v>
          </cell>
          <cell r="F16">
            <v>2465.8719999999998</v>
          </cell>
          <cell r="G16">
            <v>2411.8159999999998</v>
          </cell>
          <cell r="H16">
            <v>1960.5439645385741</v>
          </cell>
          <cell r="I16">
            <v>0</v>
          </cell>
          <cell r="J16">
            <v>0</v>
          </cell>
          <cell r="K16">
            <v>0</v>
          </cell>
          <cell r="L16">
            <v>0</v>
          </cell>
          <cell r="M16">
            <v>0</v>
          </cell>
          <cell r="N16">
            <v>0</v>
          </cell>
        </row>
        <row r="17">
          <cell r="B17">
            <v>330.09728815049118</v>
          </cell>
          <cell r="C17">
            <v>92.188999999999993</v>
          </cell>
          <cell r="D17">
            <v>83.272000000000006</v>
          </cell>
          <cell r="E17">
            <v>48.795000000000002</v>
          </cell>
          <cell r="F17">
            <v>57.872999999999998</v>
          </cell>
          <cell r="G17">
            <v>38.22</v>
          </cell>
          <cell r="H17">
            <v>9.7482881504911116</v>
          </cell>
          <cell r="I17">
            <v>0</v>
          </cell>
          <cell r="J17">
            <v>0</v>
          </cell>
          <cell r="K17">
            <v>0</v>
          </cell>
          <cell r="L17">
            <v>0</v>
          </cell>
          <cell r="M17">
            <v>0</v>
          </cell>
          <cell r="N17">
            <v>0</v>
          </cell>
        </row>
        <row r="18">
          <cell r="B18">
            <v>9328.8755592041016</v>
          </cell>
          <cell r="C18">
            <v>1913.5150000000001</v>
          </cell>
          <cell r="D18">
            <v>1518.89</v>
          </cell>
          <cell r="E18">
            <v>1164.4169999999999</v>
          </cell>
          <cell r="F18">
            <v>1639.5909999999999</v>
          </cell>
          <cell r="G18">
            <v>1590.6110000000001</v>
          </cell>
          <cell r="H18">
            <v>1501.8515592041008</v>
          </cell>
          <cell r="I18">
            <v>0</v>
          </cell>
          <cell r="J18">
            <v>0</v>
          </cell>
          <cell r="K18">
            <v>0</v>
          </cell>
          <cell r="L18">
            <v>0</v>
          </cell>
          <cell r="M18">
            <v>0</v>
          </cell>
          <cell r="N18">
            <v>0</v>
          </cell>
        </row>
        <row r="19">
          <cell r="B19">
            <v>3073.3358204078677</v>
          </cell>
          <cell r="C19">
            <v>388.36099999999999</v>
          </cell>
          <cell r="D19">
            <v>665.35</v>
          </cell>
          <cell r="E19">
            <v>719.13699999999994</v>
          </cell>
          <cell r="F19">
            <v>336.93599999999998</v>
          </cell>
          <cell r="G19">
            <v>626.60599999999999</v>
          </cell>
          <cell r="H19">
            <v>336.94582040786742</v>
          </cell>
          <cell r="I19">
            <v>0</v>
          </cell>
          <cell r="J19">
            <v>0</v>
          </cell>
          <cell r="K19">
            <v>0</v>
          </cell>
          <cell r="L19">
            <v>0</v>
          </cell>
          <cell r="M19">
            <v>0</v>
          </cell>
          <cell r="N19">
            <v>0</v>
          </cell>
        </row>
        <row r="20">
          <cell r="B20">
            <v>27090.173862060554</v>
          </cell>
          <cell r="C20">
            <v>1086.32</v>
          </cell>
          <cell r="D20">
            <v>6361.56</v>
          </cell>
          <cell r="E20">
            <v>2599.4540000000002</v>
          </cell>
          <cell r="F20">
            <v>5079.8540000000003</v>
          </cell>
          <cell r="G20">
            <v>7121.5240000000003</v>
          </cell>
          <cell r="H20">
            <v>4841.4618620605515</v>
          </cell>
          <cell r="I20">
            <v>0</v>
          </cell>
          <cell r="J20">
            <v>0</v>
          </cell>
          <cell r="K20">
            <v>0</v>
          </cell>
          <cell r="L20">
            <v>0</v>
          </cell>
          <cell r="M20">
            <v>0</v>
          </cell>
          <cell r="N20">
            <v>0</v>
          </cell>
        </row>
        <row r="21">
          <cell r="B21">
            <v>5231.186498046879</v>
          </cell>
          <cell r="C21">
            <v>0</v>
          </cell>
          <cell r="D21">
            <v>0</v>
          </cell>
          <cell r="E21">
            <v>724.82500000000005</v>
          </cell>
          <cell r="F21">
            <v>1581.683</v>
          </cell>
          <cell r="G21">
            <v>1700.579</v>
          </cell>
          <cell r="H21">
            <v>1224.0994980468793</v>
          </cell>
          <cell r="I21">
            <v>0</v>
          </cell>
          <cell r="J21">
            <v>0</v>
          </cell>
          <cell r="K21">
            <v>0</v>
          </cell>
          <cell r="L21">
            <v>0</v>
          </cell>
          <cell r="M21">
            <v>0</v>
          </cell>
          <cell r="N21">
            <v>0</v>
          </cell>
        </row>
        <row r="22">
          <cell r="B22">
            <v>4068.0559530029295</v>
          </cell>
          <cell r="C22">
            <v>657.13499999999999</v>
          </cell>
          <cell r="D22">
            <v>684.62599999999998</v>
          </cell>
          <cell r="E22">
            <v>933.40300000000002</v>
          </cell>
          <cell r="F22">
            <v>911.24300000000005</v>
          </cell>
          <cell r="G22">
            <v>576.16800000000001</v>
          </cell>
          <cell r="H22">
            <v>305.48095300292971</v>
          </cell>
          <cell r="I22">
            <v>0</v>
          </cell>
          <cell r="J22">
            <v>0</v>
          </cell>
          <cell r="K22">
            <v>0</v>
          </cell>
          <cell r="L22">
            <v>0</v>
          </cell>
          <cell r="M22">
            <v>0</v>
          </cell>
          <cell r="N22">
            <v>0</v>
          </cell>
        </row>
        <row r="23">
          <cell r="B23">
            <v>16781.305402343751</v>
          </cell>
          <cell r="C23">
            <v>2060.1909999999998</v>
          </cell>
          <cell r="D23">
            <v>2584.5149999999999</v>
          </cell>
          <cell r="E23">
            <v>3219.41</v>
          </cell>
          <cell r="F23">
            <v>2882.8270000000002</v>
          </cell>
          <cell r="G23">
            <v>3594.8470000000002</v>
          </cell>
          <cell r="H23">
            <v>2439.5154023437526</v>
          </cell>
          <cell r="I23">
            <v>0</v>
          </cell>
          <cell r="J23">
            <v>0</v>
          </cell>
          <cell r="K23">
            <v>0</v>
          </cell>
          <cell r="L23">
            <v>0</v>
          </cell>
          <cell r="M23">
            <v>0</v>
          </cell>
          <cell r="N23">
            <v>0</v>
          </cell>
        </row>
        <row r="24">
          <cell r="B24">
            <v>5237.5119354248081</v>
          </cell>
          <cell r="C24">
            <v>705.63499999999999</v>
          </cell>
          <cell r="D24">
            <v>849.56</v>
          </cell>
          <cell r="E24">
            <v>1003.859</v>
          </cell>
          <cell r="F24">
            <v>885.04499999999996</v>
          </cell>
          <cell r="G24">
            <v>935.38499999999999</v>
          </cell>
          <cell r="H24">
            <v>858.02793542480788</v>
          </cell>
          <cell r="I24">
            <v>0</v>
          </cell>
          <cell r="J24">
            <v>0</v>
          </cell>
          <cell r="K24">
            <v>0</v>
          </cell>
          <cell r="L24">
            <v>0</v>
          </cell>
          <cell r="M24">
            <v>0</v>
          </cell>
          <cell r="N24">
            <v>0</v>
          </cell>
        </row>
        <row r="25">
          <cell r="B25">
            <v>23265.888882263182</v>
          </cell>
          <cell r="C25">
            <v>2426.3429999999998</v>
          </cell>
          <cell r="D25">
            <v>4189.0659999999998</v>
          </cell>
          <cell r="E25">
            <v>4902.674</v>
          </cell>
          <cell r="F25">
            <v>5045.7389999999996</v>
          </cell>
          <cell r="G25">
            <v>4622.768</v>
          </cell>
          <cell r="H25">
            <v>2079.2988822631801</v>
          </cell>
          <cell r="I25">
            <v>0</v>
          </cell>
          <cell r="J25">
            <v>0</v>
          </cell>
          <cell r="K25">
            <v>0</v>
          </cell>
          <cell r="L25">
            <v>0</v>
          </cell>
          <cell r="M25">
            <v>0</v>
          </cell>
          <cell r="N25">
            <v>0</v>
          </cell>
        </row>
        <row r="26">
          <cell r="B26">
            <v>35662.3241932526</v>
          </cell>
          <cell r="C26">
            <v>5099.9009999999998</v>
          </cell>
          <cell r="D26">
            <v>5939.866</v>
          </cell>
          <cell r="E26">
            <v>6536.2190000000001</v>
          </cell>
          <cell r="F26">
            <v>6398.4369999999999</v>
          </cell>
          <cell r="G26">
            <v>7039.0339999999997</v>
          </cell>
          <cell r="H26">
            <v>4648.8671932525986</v>
          </cell>
          <cell r="I26">
            <v>0</v>
          </cell>
          <cell r="J26">
            <v>0</v>
          </cell>
          <cell r="K26">
            <v>0</v>
          </cell>
          <cell r="L26">
            <v>0</v>
          </cell>
          <cell r="M26">
            <v>0</v>
          </cell>
          <cell r="N26">
            <v>0</v>
          </cell>
        </row>
        <row r="27">
          <cell r="B27">
            <v>14874.823416015635</v>
          </cell>
          <cell r="C27">
            <v>1547.221</v>
          </cell>
          <cell r="D27">
            <v>1887.4649999999999</v>
          </cell>
          <cell r="E27">
            <v>3268.36</v>
          </cell>
          <cell r="F27">
            <v>2688.636</v>
          </cell>
          <cell r="G27">
            <v>3158.134</v>
          </cell>
          <cell r="H27">
            <v>2325.0074160156355</v>
          </cell>
          <cell r="I27">
            <v>0</v>
          </cell>
          <cell r="J27">
            <v>0</v>
          </cell>
          <cell r="K27">
            <v>0</v>
          </cell>
          <cell r="L27">
            <v>0</v>
          </cell>
          <cell r="M27">
            <v>0</v>
          </cell>
          <cell r="N27">
            <v>0</v>
          </cell>
        </row>
        <row r="28">
          <cell r="B28">
            <v>10750.212261657714</v>
          </cell>
          <cell r="C28">
            <v>1653.1859999999999</v>
          </cell>
          <cell r="D28">
            <v>1543.934</v>
          </cell>
          <cell r="E28">
            <v>2102.5729999999999</v>
          </cell>
          <cell r="F28">
            <v>1800.4749999999999</v>
          </cell>
          <cell r="G28">
            <v>1734.787</v>
          </cell>
          <cell r="H28">
            <v>1915.2572616577147</v>
          </cell>
          <cell r="I28">
            <v>0</v>
          </cell>
          <cell r="J28">
            <v>0</v>
          </cell>
          <cell r="K28">
            <v>0</v>
          </cell>
          <cell r="L28">
            <v>0</v>
          </cell>
          <cell r="M28">
            <v>0</v>
          </cell>
          <cell r="N28">
            <v>0</v>
          </cell>
        </row>
        <row r="29">
          <cell r="B29">
            <v>4213.5052465515109</v>
          </cell>
          <cell r="C29">
            <v>400.83</v>
          </cell>
          <cell r="D29">
            <v>764.625</v>
          </cell>
          <cell r="E29">
            <v>808.34799999999996</v>
          </cell>
          <cell r="F29">
            <v>503.95499999999998</v>
          </cell>
          <cell r="G29">
            <v>841.28899999999999</v>
          </cell>
          <cell r="H29">
            <v>894.45824655151091</v>
          </cell>
          <cell r="I29">
            <v>0</v>
          </cell>
          <cell r="J29">
            <v>0</v>
          </cell>
          <cell r="K29">
            <v>0</v>
          </cell>
          <cell r="L29">
            <v>0</v>
          </cell>
          <cell r="M29">
            <v>0</v>
          </cell>
          <cell r="N29">
            <v>0</v>
          </cell>
        </row>
        <row r="30">
          <cell r="B30">
            <v>21257.421063889029</v>
          </cell>
          <cell r="C30">
            <v>4833.7969999999996</v>
          </cell>
          <cell r="D30">
            <v>4960.26</v>
          </cell>
          <cell r="E30">
            <v>5006.8720000000003</v>
          </cell>
          <cell r="F30">
            <v>3328.596</v>
          </cell>
          <cell r="G30">
            <v>2049.873</v>
          </cell>
          <cell r="H30">
            <v>1078.0230638890264</v>
          </cell>
          <cell r="I30">
            <v>0</v>
          </cell>
          <cell r="J30">
            <v>0</v>
          </cell>
          <cell r="K30">
            <v>0</v>
          </cell>
          <cell r="L30">
            <v>0</v>
          </cell>
          <cell r="M30">
            <v>0</v>
          </cell>
          <cell r="N30">
            <v>0</v>
          </cell>
        </row>
        <row r="31">
          <cell r="B31">
            <v>19333.228354309096</v>
          </cell>
          <cell r="C31">
            <v>3539.3339999999998</v>
          </cell>
          <cell r="D31">
            <v>3368.0740000000001</v>
          </cell>
          <cell r="E31">
            <v>3766.4540000000002</v>
          </cell>
          <cell r="F31">
            <v>2424.982</v>
          </cell>
          <cell r="G31">
            <v>3498.4459999999999</v>
          </cell>
          <cell r="H31">
            <v>2735.9383543090948</v>
          </cell>
          <cell r="I31">
            <v>0</v>
          </cell>
          <cell r="J31">
            <v>0</v>
          </cell>
          <cell r="K31">
            <v>0</v>
          </cell>
          <cell r="L31">
            <v>0</v>
          </cell>
          <cell r="M31">
            <v>0</v>
          </cell>
          <cell r="N31">
            <v>0</v>
          </cell>
        </row>
        <row r="32">
          <cell r="B32">
            <v>1970.81</v>
          </cell>
          <cell r="C32">
            <v>329</v>
          </cell>
          <cell r="D32">
            <v>338.38</v>
          </cell>
          <cell r="E32">
            <v>312.08</v>
          </cell>
          <cell r="F32">
            <v>445.51</v>
          </cell>
          <cell r="G32">
            <v>345.84</v>
          </cell>
          <cell r="H32">
            <v>200</v>
          </cell>
          <cell r="I32">
            <v>0</v>
          </cell>
          <cell r="J32">
            <v>0</v>
          </cell>
          <cell r="K32">
            <v>0</v>
          </cell>
          <cell r="L32">
            <v>0</v>
          </cell>
          <cell r="M32">
            <v>0</v>
          </cell>
          <cell r="N32">
            <v>0</v>
          </cell>
        </row>
        <row r="33">
          <cell r="B33">
            <v>360213.36868312099</v>
          </cell>
          <cell r="C33">
            <v>55654.486000000004</v>
          </cell>
          <cell r="D33">
            <v>60821.994999999995</v>
          </cell>
          <cell r="E33">
            <v>65762.731999999975</v>
          </cell>
          <cell r="F33">
            <v>64295.873</v>
          </cell>
          <cell r="G33">
            <v>68671.320999999982</v>
          </cell>
          <cell r="H33">
            <v>45006.961683120971</v>
          </cell>
          <cell r="I33">
            <v>0</v>
          </cell>
          <cell r="J33">
            <v>0</v>
          </cell>
          <cell r="K33">
            <v>0</v>
          </cell>
          <cell r="L33">
            <v>0</v>
          </cell>
          <cell r="M33">
            <v>0</v>
          </cell>
          <cell r="N33">
            <v>0</v>
          </cell>
        </row>
        <row r="35">
          <cell r="B35">
            <v>360213.36868312099</v>
          </cell>
          <cell r="C35">
            <v>55654.485999999997</v>
          </cell>
          <cell r="D35">
            <v>60821.994999999995</v>
          </cell>
          <cell r="E35">
            <v>65762.731999999989</v>
          </cell>
          <cell r="F35">
            <v>64295.872999999992</v>
          </cell>
          <cell r="G35">
            <v>68671.320999999996</v>
          </cell>
          <cell r="H35">
            <v>45006.961683120971</v>
          </cell>
          <cell r="I35">
            <v>0</v>
          </cell>
          <cell r="J35">
            <v>0</v>
          </cell>
          <cell r="K35">
            <v>0</v>
          </cell>
          <cell r="L35">
            <v>0</v>
          </cell>
          <cell r="M35">
            <v>0</v>
          </cell>
          <cell r="N35">
            <v>0</v>
          </cell>
        </row>
        <row r="36">
          <cell r="B36">
            <v>50960.858385803229</v>
          </cell>
          <cell r="C36">
            <v>5943.6809999999996</v>
          </cell>
          <cell r="D36">
            <v>10509.424000000001</v>
          </cell>
          <cell r="E36">
            <v>5894.6280000000006</v>
          </cell>
          <cell r="F36">
            <v>9185.3169999999991</v>
          </cell>
          <cell r="G36">
            <v>11123.951000000001</v>
          </cell>
          <cell r="H36">
            <v>8303.8573858032269</v>
          </cell>
          <cell r="I36">
            <v>0</v>
          </cell>
          <cell r="J36">
            <v>0</v>
          </cell>
          <cell r="K36">
            <v>0</v>
          </cell>
          <cell r="L36">
            <v>0</v>
          </cell>
          <cell r="M36">
            <v>0</v>
          </cell>
          <cell r="N36">
            <v>0</v>
          </cell>
        </row>
        <row r="37">
          <cell r="B37">
            <v>14541.808964538573</v>
          </cell>
          <cell r="C37">
            <v>2943.846</v>
          </cell>
          <cell r="D37">
            <v>2628.9740000000002</v>
          </cell>
          <cell r="E37">
            <v>2130.7570000000001</v>
          </cell>
          <cell r="F37">
            <v>2465.8719999999998</v>
          </cell>
          <cell r="G37">
            <v>2411.8159999999998</v>
          </cell>
          <cell r="H37">
            <v>1960.5439645385741</v>
          </cell>
          <cell r="I37">
            <v>0</v>
          </cell>
          <cell r="J37">
            <v>0</v>
          </cell>
          <cell r="K37">
            <v>0</v>
          </cell>
          <cell r="L37">
            <v>0</v>
          </cell>
          <cell r="M37">
            <v>0</v>
          </cell>
          <cell r="N37">
            <v>0</v>
          </cell>
        </row>
        <row r="38">
          <cell r="B38">
            <v>9328.8755592041016</v>
          </cell>
          <cell r="C38">
            <v>1913.5150000000001</v>
          </cell>
          <cell r="D38">
            <v>1518.89</v>
          </cell>
          <cell r="E38">
            <v>1164.4169999999999</v>
          </cell>
          <cell r="F38">
            <v>1639.5909999999999</v>
          </cell>
          <cell r="G38">
            <v>1590.6110000000001</v>
          </cell>
          <cell r="H38">
            <v>1501.8515592041008</v>
          </cell>
          <cell r="I38">
            <v>0</v>
          </cell>
          <cell r="J38">
            <v>0</v>
          </cell>
          <cell r="K38">
            <v>0</v>
          </cell>
          <cell r="L38">
            <v>0</v>
          </cell>
          <cell r="M38">
            <v>0</v>
          </cell>
          <cell r="N38">
            <v>0</v>
          </cell>
        </row>
        <row r="39">
          <cell r="B39">
            <v>27090.173862060554</v>
          </cell>
          <cell r="C39">
            <v>1086.32</v>
          </cell>
          <cell r="D39">
            <v>6361.56</v>
          </cell>
          <cell r="E39">
            <v>2599.4540000000002</v>
          </cell>
          <cell r="F39">
            <v>5079.8540000000003</v>
          </cell>
          <cell r="G39">
            <v>7121.5240000000003</v>
          </cell>
          <cell r="H39">
            <v>4841.4618620605515</v>
          </cell>
          <cell r="I39">
            <v>0</v>
          </cell>
          <cell r="J39">
            <v>0</v>
          </cell>
          <cell r="K39">
            <v>0</v>
          </cell>
          <cell r="L39">
            <v>0</v>
          </cell>
          <cell r="M39">
            <v>0</v>
          </cell>
          <cell r="N39">
            <v>0</v>
          </cell>
        </row>
        <row r="40">
          <cell r="B40">
            <v>12130.672202636721</v>
          </cell>
          <cell r="C40">
            <v>2777.9229999999998</v>
          </cell>
          <cell r="D40">
            <v>911.28</v>
          </cell>
          <cell r="E40">
            <v>1556.3510000000001</v>
          </cell>
          <cell r="F40">
            <v>2228.9720000000002</v>
          </cell>
          <cell r="G40">
            <v>2799.2460000000001</v>
          </cell>
          <cell r="H40">
            <v>1856.9002026367193</v>
          </cell>
          <cell r="I40">
            <v>0</v>
          </cell>
          <cell r="J40">
            <v>0</v>
          </cell>
          <cell r="K40">
            <v>0</v>
          </cell>
          <cell r="L40">
            <v>0</v>
          </cell>
          <cell r="M40">
            <v>0</v>
          </cell>
          <cell r="N40">
            <v>0</v>
          </cell>
        </row>
        <row r="41">
          <cell r="B41">
            <v>12130.672202636721</v>
          </cell>
          <cell r="C41">
            <v>2777.9229999999998</v>
          </cell>
          <cell r="D41">
            <v>911.28</v>
          </cell>
          <cell r="E41">
            <v>1556.3510000000001</v>
          </cell>
          <cell r="F41">
            <v>2228.9720000000002</v>
          </cell>
          <cell r="G41">
            <v>2799.2460000000001</v>
          </cell>
          <cell r="H41">
            <v>1856.9002026367193</v>
          </cell>
          <cell r="I41">
            <v>0</v>
          </cell>
          <cell r="J41">
            <v>0</v>
          </cell>
          <cell r="K41">
            <v>0</v>
          </cell>
          <cell r="L41">
            <v>0</v>
          </cell>
          <cell r="M41">
            <v>0</v>
          </cell>
          <cell r="N41">
            <v>0</v>
          </cell>
        </row>
        <row r="42">
          <cell r="B42">
            <v>297121.83809468098</v>
          </cell>
          <cell r="C42">
            <v>46932.881999999998</v>
          </cell>
          <cell r="D42">
            <v>49401.290999999997</v>
          </cell>
          <cell r="E42">
            <v>58311.75299999999</v>
          </cell>
          <cell r="F42">
            <v>52881.583999999995</v>
          </cell>
          <cell r="G42">
            <v>54748.123999999996</v>
          </cell>
          <cell r="H42">
            <v>34846.204094681023</v>
          </cell>
          <cell r="I42">
            <v>0</v>
          </cell>
          <cell r="J42">
            <v>0</v>
          </cell>
          <cell r="K42">
            <v>0</v>
          </cell>
          <cell r="L42">
            <v>0</v>
          </cell>
          <cell r="M42">
            <v>0</v>
          </cell>
          <cell r="N42">
            <v>0</v>
          </cell>
        </row>
        <row r="43">
          <cell r="B43">
            <v>5962.0515881957999</v>
          </cell>
          <cell r="C43">
            <v>989.84</v>
          </cell>
          <cell r="D43">
            <v>980.19</v>
          </cell>
          <cell r="E43">
            <v>1160.9169999999999</v>
          </cell>
          <cell r="F43">
            <v>1026.3869999999999</v>
          </cell>
          <cell r="G43">
            <v>1154.8409999999999</v>
          </cell>
          <cell r="H43">
            <v>649.87658819580065</v>
          </cell>
          <cell r="I43">
            <v>0</v>
          </cell>
          <cell r="J43">
            <v>0</v>
          </cell>
          <cell r="K43">
            <v>0</v>
          </cell>
          <cell r="L43">
            <v>0</v>
          </cell>
          <cell r="M43">
            <v>0</v>
          </cell>
          <cell r="N43">
            <v>0</v>
          </cell>
        </row>
        <row r="44">
          <cell r="B44">
            <v>38238.30877563476</v>
          </cell>
          <cell r="C44">
            <v>7058.39</v>
          </cell>
          <cell r="D44">
            <v>5902.0529999999999</v>
          </cell>
          <cell r="E44">
            <v>7046.2520000000004</v>
          </cell>
          <cell r="F44">
            <v>6599.5169999999998</v>
          </cell>
          <cell r="G44">
            <v>6985.2380000000003</v>
          </cell>
          <cell r="H44">
            <v>4646.8587756347652</v>
          </cell>
          <cell r="I44">
            <v>0</v>
          </cell>
          <cell r="J44">
            <v>0</v>
          </cell>
          <cell r="K44">
            <v>0</v>
          </cell>
          <cell r="L44">
            <v>0</v>
          </cell>
          <cell r="M44">
            <v>0</v>
          </cell>
          <cell r="N44">
            <v>0</v>
          </cell>
        </row>
        <row r="45">
          <cell r="B45">
            <v>23838.680995117189</v>
          </cell>
          <cell r="C45">
            <v>5085.1040000000003</v>
          </cell>
          <cell r="D45">
            <v>4584.0730000000003</v>
          </cell>
          <cell r="E45">
            <v>5085.1540000000005</v>
          </cell>
          <cell r="F45">
            <v>4665.9740000000002</v>
          </cell>
          <cell r="G45">
            <v>4374.8680000000004</v>
          </cell>
          <cell r="H45">
            <v>43.507995117187498</v>
          </cell>
          <cell r="I45">
            <v>0</v>
          </cell>
          <cell r="J45">
            <v>0</v>
          </cell>
          <cell r="K45">
            <v>0</v>
          </cell>
          <cell r="L45">
            <v>0</v>
          </cell>
          <cell r="M45">
            <v>0</v>
          </cell>
          <cell r="N45">
            <v>0</v>
          </cell>
        </row>
        <row r="46">
          <cell r="B46">
            <v>2731.1004563293445</v>
          </cell>
          <cell r="C46">
            <v>470.07100000000003</v>
          </cell>
          <cell r="D46">
            <v>441.73700000000002</v>
          </cell>
          <cell r="E46">
            <v>491.23500000000001</v>
          </cell>
          <cell r="F46">
            <v>406.51799999999997</v>
          </cell>
          <cell r="G46">
            <v>499.72800000000001</v>
          </cell>
          <cell r="H46">
            <v>421.81145632934442</v>
          </cell>
          <cell r="I46">
            <v>0</v>
          </cell>
          <cell r="J46">
            <v>0</v>
          </cell>
          <cell r="K46">
            <v>0</v>
          </cell>
          <cell r="L46">
            <v>0</v>
          </cell>
          <cell r="M46">
            <v>0</v>
          </cell>
          <cell r="N46">
            <v>0</v>
          </cell>
        </row>
        <row r="47">
          <cell r="B47">
            <v>10545.000913429252</v>
          </cell>
          <cell r="C47">
            <v>1188.415</v>
          </cell>
          <cell r="D47">
            <v>1083.29</v>
          </cell>
          <cell r="E47">
            <v>1656.731</v>
          </cell>
          <cell r="F47">
            <v>2209.6750000000002</v>
          </cell>
          <cell r="G47">
            <v>2277.4050000000002</v>
          </cell>
          <cell r="H47">
            <v>2129.4849134292522</v>
          </cell>
          <cell r="I47">
            <v>0</v>
          </cell>
          <cell r="J47">
            <v>0</v>
          </cell>
          <cell r="K47">
            <v>0</v>
          </cell>
          <cell r="L47">
            <v>0</v>
          </cell>
          <cell r="M47">
            <v>0</v>
          </cell>
          <cell r="N47">
            <v>0</v>
          </cell>
        </row>
        <row r="48">
          <cell r="B48">
            <v>-0.1</v>
          </cell>
          <cell r="C48">
            <v>0</v>
          </cell>
          <cell r="D48">
            <v>0</v>
          </cell>
          <cell r="E48">
            <v>0</v>
          </cell>
          <cell r="F48">
            <v>0</v>
          </cell>
          <cell r="G48">
            <v>0</v>
          </cell>
          <cell r="H48">
            <v>-0.1</v>
          </cell>
          <cell r="I48">
            <v>0</v>
          </cell>
          <cell r="J48">
            <v>0</v>
          </cell>
          <cell r="K48">
            <v>0</v>
          </cell>
          <cell r="L48">
            <v>0</v>
          </cell>
          <cell r="M48">
            <v>0</v>
          </cell>
          <cell r="N48">
            <v>0</v>
          </cell>
        </row>
        <row r="49">
          <cell r="B49">
            <v>22078.278668945321</v>
          </cell>
          <cell r="C49">
            <v>4274.9660000000003</v>
          </cell>
          <cell r="D49">
            <v>3849.47</v>
          </cell>
          <cell r="E49">
            <v>4277.3130000000001</v>
          </cell>
          <cell r="F49">
            <v>4157.1289999999999</v>
          </cell>
          <cell r="G49">
            <v>3545.453</v>
          </cell>
          <cell r="H49">
            <v>1973.9476689453184</v>
          </cell>
          <cell r="I49">
            <v>0</v>
          </cell>
          <cell r="J49">
            <v>0</v>
          </cell>
          <cell r="K49">
            <v>0</v>
          </cell>
          <cell r="L49">
            <v>0</v>
          </cell>
          <cell r="M49">
            <v>0</v>
          </cell>
          <cell r="N49">
            <v>0</v>
          </cell>
        </row>
        <row r="50">
          <cell r="B50">
            <v>6915.8720988159148</v>
          </cell>
          <cell r="C50">
            <v>684.95100000000002</v>
          </cell>
          <cell r="D50">
            <v>1109.0070000000001</v>
          </cell>
          <cell r="E50">
            <v>1364.741</v>
          </cell>
          <cell r="F50">
            <v>1119.4490000000001</v>
          </cell>
          <cell r="G50">
            <v>1360.3710000000001</v>
          </cell>
          <cell r="H50">
            <v>1277.353098815915</v>
          </cell>
          <cell r="I50">
            <v>0</v>
          </cell>
          <cell r="J50">
            <v>0</v>
          </cell>
          <cell r="K50">
            <v>0</v>
          </cell>
          <cell r="L50">
            <v>0</v>
          </cell>
          <cell r="M50">
            <v>0</v>
          </cell>
          <cell r="N50">
            <v>0</v>
          </cell>
        </row>
        <row r="51">
          <cell r="B51">
            <v>10795.881671081537</v>
          </cell>
          <cell r="C51">
            <v>1621.0719999999999</v>
          </cell>
          <cell r="D51">
            <v>1934.655</v>
          </cell>
          <cell r="E51">
            <v>2040.35</v>
          </cell>
          <cell r="F51">
            <v>1728.373</v>
          </cell>
          <cell r="G51">
            <v>2151.855</v>
          </cell>
          <cell r="H51">
            <v>1319.5766710815387</v>
          </cell>
          <cell r="I51">
            <v>0</v>
          </cell>
          <cell r="J51">
            <v>0</v>
          </cell>
          <cell r="K51">
            <v>0</v>
          </cell>
          <cell r="L51">
            <v>0</v>
          </cell>
          <cell r="M51">
            <v>0</v>
          </cell>
          <cell r="N51">
            <v>0</v>
          </cell>
        </row>
        <row r="52">
          <cell r="B52">
            <v>0</v>
          </cell>
          <cell r="C52">
            <v>0</v>
          </cell>
          <cell r="D52">
            <v>0</v>
          </cell>
          <cell r="E52">
            <v>0</v>
          </cell>
          <cell r="F52">
            <v>0</v>
          </cell>
          <cell r="G52">
            <v>0</v>
          </cell>
          <cell r="H52">
            <v>0</v>
          </cell>
          <cell r="I52">
            <v>0</v>
          </cell>
          <cell r="J52">
            <v>0</v>
          </cell>
          <cell r="K52">
            <v>0</v>
          </cell>
          <cell r="L52">
            <v>0</v>
          </cell>
          <cell r="M52">
            <v>0</v>
          </cell>
          <cell r="N52">
            <v>0</v>
          </cell>
        </row>
        <row r="53">
          <cell r="B53">
            <v>9967.0566118164079</v>
          </cell>
          <cell r="C53">
            <v>1826.95</v>
          </cell>
          <cell r="D53">
            <v>1657.8230000000001</v>
          </cell>
          <cell r="E53">
            <v>1836.0509999999999</v>
          </cell>
          <cell r="F53">
            <v>1676.625</v>
          </cell>
          <cell r="G53">
            <v>1636.3889999999999</v>
          </cell>
          <cell r="H53">
            <v>1333.2186118164075</v>
          </cell>
          <cell r="I53">
            <v>0</v>
          </cell>
          <cell r="J53">
            <v>0</v>
          </cell>
          <cell r="K53">
            <v>0</v>
          </cell>
          <cell r="L53">
            <v>0</v>
          </cell>
          <cell r="M53">
            <v>0</v>
          </cell>
          <cell r="N53">
            <v>0</v>
          </cell>
        </row>
        <row r="54">
          <cell r="B54">
            <v>330.09728815049118</v>
          </cell>
          <cell r="C54">
            <v>92.188999999999993</v>
          </cell>
          <cell r="D54">
            <v>83.272000000000006</v>
          </cell>
          <cell r="E54">
            <v>48.795000000000002</v>
          </cell>
          <cell r="F54">
            <v>57.872999999999998</v>
          </cell>
          <cell r="G54">
            <v>38.22</v>
          </cell>
          <cell r="H54">
            <v>9.7482881504911116</v>
          </cell>
          <cell r="I54">
            <v>0</v>
          </cell>
          <cell r="J54">
            <v>0</v>
          </cell>
          <cell r="K54">
            <v>0</v>
          </cell>
          <cell r="L54">
            <v>0</v>
          </cell>
          <cell r="M54">
            <v>0</v>
          </cell>
          <cell r="N54">
            <v>0</v>
          </cell>
        </row>
        <row r="55">
          <cell r="B55">
            <v>3073.3358204078677</v>
          </cell>
          <cell r="C55">
            <v>388.36099999999999</v>
          </cell>
          <cell r="D55">
            <v>665.35</v>
          </cell>
          <cell r="E55">
            <v>719.13699999999994</v>
          </cell>
          <cell r="F55">
            <v>336.93599999999998</v>
          </cell>
          <cell r="G55">
            <v>626.60599999999999</v>
          </cell>
          <cell r="H55">
            <v>336.94582040786742</v>
          </cell>
          <cell r="I55">
            <v>0</v>
          </cell>
          <cell r="J55">
            <v>0</v>
          </cell>
          <cell r="K55">
            <v>0</v>
          </cell>
          <cell r="L55">
            <v>0</v>
          </cell>
          <cell r="M55">
            <v>0</v>
          </cell>
          <cell r="N55">
            <v>0</v>
          </cell>
        </row>
        <row r="56">
          <cell r="B56">
            <v>5231.186498046879</v>
          </cell>
          <cell r="C56">
            <v>0</v>
          </cell>
          <cell r="D56">
            <v>0</v>
          </cell>
          <cell r="E56">
            <v>724.82500000000005</v>
          </cell>
          <cell r="F56">
            <v>1581.683</v>
          </cell>
          <cell r="G56">
            <v>1700.579</v>
          </cell>
          <cell r="H56">
            <v>1224.0994980468793</v>
          </cell>
          <cell r="I56">
            <v>0</v>
          </cell>
          <cell r="J56">
            <v>0</v>
          </cell>
          <cell r="K56">
            <v>0</v>
          </cell>
          <cell r="L56">
            <v>0</v>
          </cell>
          <cell r="M56">
            <v>0</v>
          </cell>
          <cell r="N56">
            <v>0</v>
          </cell>
        </row>
        <row r="57">
          <cell r="B57">
            <v>4068.0559530029295</v>
          </cell>
          <cell r="C57">
            <v>657.13499999999999</v>
          </cell>
          <cell r="D57">
            <v>684.62599999999998</v>
          </cell>
          <cell r="E57">
            <v>933.40300000000002</v>
          </cell>
          <cell r="F57">
            <v>911.24300000000005</v>
          </cell>
          <cell r="G57">
            <v>576.16800000000001</v>
          </cell>
          <cell r="H57">
            <v>305.48095300292971</v>
          </cell>
          <cell r="I57">
            <v>0</v>
          </cell>
          <cell r="J57">
            <v>0</v>
          </cell>
          <cell r="K57">
            <v>0</v>
          </cell>
          <cell r="L57">
            <v>0</v>
          </cell>
          <cell r="M57">
            <v>0</v>
          </cell>
          <cell r="N57">
            <v>0</v>
          </cell>
        </row>
        <row r="58">
          <cell r="B58">
            <v>16781.305402343751</v>
          </cell>
          <cell r="C58">
            <v>2060.1909999999998</v>
          </cell>
          <cell r="D58">
            <v>2584.5149999999999</v>
          </cell>
          <cell r="E58">
            <v>3219.41</v>
          </cell>
          <cell r="F58">
            <v>2882.8270000000002</v>
          </cell>
          <cell r="G58">
            <v>3594.8470000000002</v>
          </cell>
          <cell r="H58">
            <v>2439.5154023437526</v>
          </cell>
          <cell r="I58">
            <v>0</v>
          </cell>
          <cell r="J58">
            <v>0</v>
          </cell>
          <cell r="K58">
            <v>0</v>
          </cell>
          <cell r="L58">
            <v>0</v>
          </cell>
          <cell r="M58">
            <v>0</v>
          </cell>
          <cell r="N58">
            <v>0</v>
          </cell>
        </row>
        <row r="59">
          <cell r="B59">
            <v>5237.5119354248081</v>
          </cell>
          <cell r="C59">
            <v>705.63499999999999</v>
          </cell>
          <cell r="D59">
            <v>849.56</v>
          </cell>
          <cell r="E59">
            <v>1003.859</v>
          </cell>
          <cell r="F59">
            <v>885.04499999999996</v>
          </cell>
          <cell r="G59">
            <v>935.38499999999999</v>
          </cell>
          <cell r="H59">
            <v>858.02793542480788</v>
          </cell>
          <cell r="I59">
            <v>0</v>
          </cell>
          <cell r="J59">
            <v>0</v>
          </cell>
          <cell r="K59">
            <v>0</v>
          </cell>
          <cell r="L59">
            <v>0</v>
          </cell>
          <cell r="M59">
            <v>0</v>
          </cell>
          <cell r="N59">
            <v>0</v>
          </cell>
        </row>
        <row r="60">
          <cell r="B60">
            <v>23265.888882263182</v>
          </cell>
          <cell r="C60">
            <v>2426.3429999999998</v>
          </cell>
          <cell r="D60">
            <v>4189.0659999999998</v>
          </cell>
          <cell r="E60">
            <v>4902.674</v>
          </cell>
          <cell r="F60">
            <v>5045.7389999999996</v>
          </cell>
          <cell r="G60">
            <v>4622.768</v>
          </cell>
          <cell r="H60">
            <v>2079.2988822631801</v>
          </cell>
          <cell r="I60">
            <v>0</v>
          </cell>
          <cell r="J60">
            <v>0</v>
          </cell>
          <cell r="K60">
            <v>0</v>
          </cell>
          <cell r="L60">
            <v>0</v>
          </cell>
          <cell r="M60">
            <v>0</v>
          </cell>
          <cell r="N60">
            <v>0</v>
          </cell>
        </row>
        <row r="61">
          <cell r="B61">
            <v>35662.3241932526</v>
          </cell>
          <cell r="C61">
            <v>5099.9009999999998</v>
          </cell>
          <cell r="D61">
            <v>5939.866</v>
          </cell>
          <cell r="E61">
            <v>6536.2190000000001</v>
          </cell>
          <cell r="F61">
            <v>6398.4369999999999</v>
          </cell>
          <cell r="G61">
            <v>7039.0339999999997</v>
          </cell>
          <cell r="H61">
            <v>4648.8671932525986</v>
          </cell>
          <cell r="I61">
            <v>0</v>
          </cell>
          <cell r="J61">
            <v>0</v>
          </cell>
          <cell r="K61">
            <v>0</v>
          </cell>
          <cell r="L61">
            <v>0</v>
          </cell>
          <cell r="M61">
            <v>0</v>
          </cell>
          <cell r="N61">
            <v>0</v>
          </cell>
        </row>
        <row r="62">
          <cell r="B62">
            <v>14874.823416015635</v>
          </cell>
          <cell r="C62">
            <v>1547.221</v>
          </cell>
          <cell r="D62">
            <v>1887.4649999999999</v>
          </cell>
          <cell r="E62">
            <v>3268.36</v>
          </cell>
          <cell r="F62">
            <v>2688.636</v>
          </cell>
          <cell r="G62">
            <v>3158.134</v>
          </cell>
          <cell r="H62">
            <v>2325.0074160156355</v>
          </cell>
          <cell r="I62">
            <v>0</v>
          </cell>
          <cell r="J62">
            <v>0</v>
          </cell>
          <cell r="K62">
            <v>0</v>
          </cell>
          <cell r="L62">
            <v>0</v>
          </cell>
          <cell r="M62">
            <v>0</v>
          </cell>
          <cell r="N62">
            <v>0</v>
          </cell>
        </row>
        <row r="63">
          <cell r="B63">
            <v>10750.212261657714</v>
          </cell>
          <cell r="C63">
            <v>1653.1859999999999</v>
          </cell>
          <cell r="D63">
            <v>1543.934</v>
          </cell>
          <cell r="E63">
            <v>2102.5729999999999</v>
          </cell>
          <cell r="F63">
            <v>1800.4749999999999</v>
          </cell>
          <cell r="G63">
            <v>1734.787</v>
          </cell>
          <cell r="H63">
            <v>1915.2572616577147</v>
          </cell>
          <cell r="I63">
            <v>0</v>
          </cell>
          <cell r="J63">
            <v>0</v>
          </cell>
          <cell r="K63">
            <v>0</v>
          </cell>
          <cell r="L63">
            <v>0</v>
          </cell>
          <cell r="M63">
            <v>0</v>
          </cell>
          <cell r="N63">
            <v>0</v>
          </cell>
        </row>
        <row r="64">
          <cell r="B64">
            <v>4213.5052465515109</v>
          </cell>
          <cell r="C64">
            <v>400.83</v>
          </cell>
          <cell r="D64">
            <v>764.625</v>
          </cell>
          <cell r="E64">
            <v>808.34799999999996</v>
          </cell>
          <cell r="F64">
            <v>503.95499999999998</v>
          </cell>
          <cell r="G64">
            <v>841.28899999999999</v>
          </cell>
          <cell r="H64">
            <v>894.45824655151091</v>
          </cell>
          <cell r="I64">
            <v>0</v>
          </cell>
          <cell r="J64">
            <v>0</v>
          </cell>
          <cell r="K64">
            <v>0</v>
          </cell>
          <cell r="L64">
            <v>0</v>
          </cell>
          <cell r="M64">
            <v>0</v>
          </cell>
          <cell r="N64">
            <v>0</v>
          </cell>
        </row>
        <row r="65">
          <cell r="B65">
            <v>21257.421063889029</v>
          </cell>
          <cell r="C65">
            <v>4833.7969999999996</v>
          </cell>
          <cell r="D65">
            <v>4960.26</v>
          </cell>
          <cell r="E65">
            <v>5006.8720000000003</v>
          </cell>
          <cell r="F65">
            <v>3328.596</v>
          </cell>
          <cell r="G65">
            <v>2049.873</v>
          </cell>
          <cell r="H65">
            <v>1078.0230638890264</v>
          </cell>
          <cell r="I65">
            <v>0</v>
          </cell>
          <cell r="J65">
            <v>0</v>
          </cell>
          <cell r="K65">
            <v>0</v>
          </cell>
          <cell r="L65">
            <v>0</v>
          </cell>
          <cell r="M65">
            <v>0</v>
          </cell>
          <cell r="N65">
            <v>0</v>
          </cell>
        </row>
        <row r="66">
          <cell r="B66">
            <v>19333.228354309096</v>
          </cell>
          <cell r="C66">
            <v>3539.3339999999998</v>
          </cell>
          <cell r="D66">
            <v>3368.0740000000001</v>
          </cell>
          <cell r="E66">
            <v>3766.4540000000002</v>
          </cell>
          <cell r="F66">
            <v>2424.982</v>
          </cell>
          <cell r="G66">
            <v>3498.4459999999999</v>
          </cell>
          <cell r="H66">
            <v>2735.9383543090948</v>
          </cell>
          <cell r="I66">
            <v>0</v>
          </cell>
          <cell r="J66">
            <v>0</v>
          </cell>
          <cell r="K66">
            <v>0</v>
          </cell>
          <cell r="L66">
            <v>0</v>
          </cell>
          <cell r="M66">
            <v>0</v>
          </cell>
          <cell r="N66">
            <v>0</v>
          </cell>
        </row>
        <row r="67">
          <cell r="B67">
            <v>1970.81</v>
          </cell>
          <cell r="C67">
            <v>329</v>
          </cell>
          <cell r="D67">
            <v>338.38</v>
          </cell>
          <cell r="E67">
            <v>312.08</v>
          </cell>
          <cell r="F67">
            <v>445.51</v>
          </cell>
          <cell r="G67">
            <v>345.84</v>
          </cell>
          <cell r="H67">
            <v>200</v>
          </cell>
          <cell r="I67">
            <v>0</v>
          </cell>
          <cell r="J67">
            <v>0</v>
          </cell>
          <cell r="K67">
            <v>0</v>
          </cell>
          <cell r="L67">
            <v>0</v>
          </cell>
          <cell r="M67">
            <v>0</v>
          </cell>
          <cell r="N67">
            <v>0</v>
          </cell>
        </row>
        <row r="104">
          <cell r="A104" t="str">
            <v>Northeast</v>
          </cell>
          <cell r="B104">
            <v>42579.383008502482</v>
          </cell>
          <cell r="C104">
            <v>11926.884639999997</v>
          </cell>
          <cell r="D104">
            <v>4513.7577378686501</v>
          </cell>
          <cell r="E104">
            <v>5908.0184101867744</v>
          </cell>
          <cell r="F104">
            <v>9162.2445805448369</v>
          </cell>
          <cell r="G104">
            <v>11068.477639902227</v>
          </cell>
          <cell r="H104">
            <v>0</v>
          </cell>
          <cell r="I104">
            <v>0</v>
          </cell>
          <cell r="J104">
            <v>0</v>
          </cell>
          <cell r="K104">
            <v>0</v>
          </cell>
          <cell r="L104">
            <v>0</v>
          </cell>
          <cell r="M104">
            <v>0</v>
          </cell>
          <cell r="N104">
            <v>0</v>
          </cell>
        </row>
        <row r="105">
          <cell r="A105" t="str">
            <v>Hound Chute</v>
          </cell>
          <cell r="B105">
            <v>12582.322447509765</v>
          </cell>
          <cell r="C105">
            <v>2945.4641326999968</v>
          </cell>
          <cell r="D105">
            <v>2625.5031182765656</v>
          </cell>
          <cell r="E105">
            <v>2135.8371604614281</v>
          </cell>
          <cell r="F105">
            <v>2460.2949014892583</v>
          </cell>
          <cell r="G105">
            <v>2415.2231345825162</v>
          </cell>
          <cell r="H105">
            <v>0</v>
          </cell>
          <cell r="I105">
            <v>0</v>
          </cell>
          <cell r="J105">
            <v>0</v>
          </cell>
          <cell r="K105">
            <v>0</v>
          </cell>
          <cell r="L105">
            <v>0</v>
          </cell>
          <cell r="M105">
            <v>0</v>
          </cell>
          <cell r="N105">
            <v>0</v>
          </cell>
        </row>
        <row r="106">
          <cell r="A106" t="str">
            <v>Indian Chute</v>
          </cell>
          <cell r="B106">
            <v>7820.4228706393242</v>
          </cell>
          <cell r="C106">
            <v>1893.3160340000004</v>
          </cell>
          <cell r="D106">
            <v>1528.6262830165999</v>
          </cell>
          <cell r="E106">
            <v>1169.0602478332539</v>
          </cell>
          <cell r="F106">
            <v>1634.5252289733878</v>
          </cell>
          <cell r="G106">
            <v>1594.8950768160823</v>
          </cell>
          <cell r="H106">
            <v>0</v>
          </cell>
          <cell r="I106">
            <v>0</v>
          </cell>
          <cell r="J106">
            <v>0</v>
          </cell>
          <cell r="K106">
            <v>0</v>
          </cell>
          <cell r="L106">
            <v>0</v>
          </cell>
          <cell r="M106">
            <v>0</v>
          </cell>
          <cell r="N106">
            <v>0</v>
          </cell>
        </row>
        <row r="107">
          <cell r="A107" t="str">
            <v>Matabitchuan</v>
          </cell>
          <cell r="B107">
            <v>22176.637690353396</v>
          </cell>
          <cell r="C107">
            <v>7088.104473299999</v>
          </cell>
          <cell r="D107">
            <v>359.62833657548435</v>
          </cell>
          <cell r="E107">
            <v>2603.1210018920924</v>
          </cell>
          <cell r="F107">
            <v>5067.4244500821915</v>
          </cell>
          <cell r="G107">
            <v>7058.3594285036288</v>
          </cell>
          <cell r="H107">
            <v>0</v>
          </cell>
          <cell r="I107">
            <v>0</v>
          </cell>
          <cell r="J107">
            <v>0</v>
          </cell>
          <cell r="K107">
            <v>0</v>
          </cell>
          <cell r="L107">
            <v>0</v>
          </cell>
          <cell r="M107">
            <v>0</v>
          </cell>
          <cell r="N107">
            <v>0</v>
          </cell>
        </row>
        <row r="108">
          <cell r="A108" t="str">
            <v>Ottawa</v>
          </cell>
          <cell r="B108">
            <v>10277.561572753908</v>
          </cell>
          <cell r="C108">
            <v>2773.1278976000008</v>
          </cell>
          <cell r="D108">
            <v>917.72681986635371</v>
          </cell>
          <cell r="E108">
            <v>1555.2561892242443</v>
          </cell>
          <cell r="F108">
            <v>2231.4445364246349</v>
          </cell>
          <cell r="G108">
            <v>2800.0061296386739</v>
          </cell>
          <cell r="H108">
            <v>0</v>
          </cell>
          <cell r="I108">
            <v>0</v>
          </cell>
          <cell r="J108">
            <v>0</v>
          </cell>
          <cell r="K108">
            <v>0</v>
          </cell>
          <cell r="L108">
            <v>0</v>
          </cell>
          <cell r="M108">
            <v>0</v>
          </cell>
          <cell r="N108">
            <v>0</v>
          </cell>
        </row>
        <row r="109">
          <cell r="A109" t="str">
            <v>Calabogie</v>
          </cell>
          <cell r="B109">
            <v>10277.561572753908</v>
          </cell>
          <cell r="C109">
            <v>2773.1278976000008</v>
          </cell>
          <cell r="D109">
            <v>917.72681986635371</v>
          </cell>
          <cell r="E109">
            <v>1555.2561892242443</v>
          </cell>
          <cell r="F109">
            <v>2231.4445364246349</v>
          </cell>
          <cell r="G109">
            <v>2800.0061296386739</v>
          </cell>
          <cell r="H109">
            <v>0</v>
          </cell>
          <cell r="I109">
            <v>0</v>
          </cell>
          <cell r="J109">
            <v>0</v>
          </cell>
          <cell r="K109">
            <v>0</v>
          </cell>
          <cell r="L109">
            <v>0</v>
          </cell>
          <cell r="M109">
            <v>0</v>
          </cell>
          <cell r="N109">
            <v>0</v>
          </cell>
        </row>
        <row r="110">
          <cell r="A110" t="str">
            <v>Small Hydro</v>
          </cell>
          <cell r="B110">
            <v>260883.8201709917</v>
          </cell>
          <cell r="C110">
            <v>45817.050045362681</v>
          </cell>
          <cell r="D110">
            <v>50462.471377587455</v>
          </cell>
          <cell r="E110">
            <v>57660.192959139553</v>
          </cell>
          <cell r="F110">
            <v>49446.348664176323</v>
          </cell>
          <cell r="G110">
            <v>57497.757124725671</v>
          </cell>
          <cell r="H110">
            <v>0</v>
          </cell>
          <cell r="I110">
            <v>0</v>
          </cell>
          <cell r="J110">
            <v>0</v>
          </cell>
          <cell r="K110">
            <v>0</v>
          </cell>
          <cell r="L110">
            <v>0</v>
          </cell>
          <cell r="M110">
            <v>0</v>
          </cell>
          <cell r="N110">
            <v>0</v>
          </cell>
        </row>
        <row r="111">
          <cell r="A111" t="str">
            <v>Auburn</v>
          </cell>
          <cell r="B111">
            <v>5315.7973222503661</v>
          </cell>
          <cell r="C111">
            <v>985.97561359999895</v>
          </cell>
          <cell r="D111">
            <v>987.24930916764072</v>
          </cell>
          <cell r="E111">
            <v>1162.574735769349</v>
          </cell>
          <cell r="F111">
            <v>1025.0793130816626</v>
          </cell>
          <cell r="G111">
            <v>1154.9183506317145</v>
          </cell>
          <cell r="H111">
            <v>0</v>
          </cell>
          <cell r="I111">
            <v>0</v>
          </cell>
          <cell r="J111">
            <v>0</v>
          </cell>
          <cell r="K111">
            <v>0</v>
          </cell>
          <cell r="L111">
            <v>0</v>
          </cell>
          <cell r="M111">
            <v>0</v>
          </cell>
          <cell r="N111">
            <v>0</v>
          </cell>
        </row>
        <row r="112">
          <cell r="A112" t="str">
            <v>Big Chute</v>
          </cell>
          <cell r="B112">
            <v>33565.55936816406</v>
          </cell>
          <cell r="C112">
            <v>7059.5923686999986</v>
          </cell>
          <cell r="D112">
            <v>5926.4672130871122</v>
          </cell>
          <cell r="E112">
            <v>7053.6062262890673</v>
          </cell>
          <cell r="F112">
            <v>6595.3660157763679</v>
          </cell>
          <cell r="G112">
            <v>6930.5275443115188</v>
          </cell>
          <cell r="H112">
            <v>0</v>
          </cell>
          <cell r="I112">
            <v>0</v>
          </cell>
          <cell r="J112">
            <v>0</v>
          </cell>
          <cell r="K112">
            <v>0</v>
          </cell>
          <cell r="L112">
            <v>0</v>
          </cell>
          <cell r="M112">
            <v>0</v>
          </cell>
          <cell r="N112">
            <v>0</v>
          </cell>
        </row>
        <row r="113">
          <cell r="A113" t="str">
            <v>Big Eddy</v>
          </cell>
          <cell r="B113">
            <v>23031.42175805664</v>
          </cell>
          <cell r="C113">
            <v>5084.9457357999963</v>
          </cell>
          <cell r="D113">
            <v>4584.2358472078113</v>
          </cell>
          <cell r="E113">
            <v>5085.4142377929711</v>
          </cell>
          <cell r="F113">
            <v>3686.9152709960968</v>
          </cell>
          <cell r="G113">
            <v>4589.9106662597642</v>
          </cell>
          <cell r="H113">
            <v>0</v>
          </cell>
          <cell r="I113">
            <v>0</v>
          </cell>
          <cell r="J113">
            <v>0</v>
          </cell>
          <cell r="K113">
            <v>0</v>
          </cell>
          <cell r="L113">
            <v>0</v>
          </cell>
          <cell r="M113">
            <v>0</v>
          </cell>
          <cell r="N113">
            <v>0</v>
          </cell>
        </row>
        <row r="114">
          <cell r="A114" t="str">
            <v>Bingham Chute</v>
          </cell>
          <cell r="B114">
            <v>2311.378320739746</v>
          </cell>
          <cell r="C114">
            <v>470.95750070000008</v>
          </cell>
          <cell r="D114">
            <v>439.72619323920878</v>
          </cell>
          <cell r="E114">
            <v>493.64406600463894</v>
          </cell>
          <cell r="F114">
            <v>403.67784305679328</v>
          </cell>
          <cell r="G114">
            <v>503.37271773910487</v>
          </cell>
          <cell r="H114">
            <v>0</v>
          </cell>
          <cell r="I114">
            <v>0</v>
          </cell>
          <cell r="J114">
            <v>0</v>
          </cell>
          <cell r="K114">
            <v>0</v>
          </cell>
          <cell r="L114">
            <v>0</v>
          </cell>
          <cell r="M114">
            <v>0</v>
          </cell>
          <cell r="N114">
            <v>0</v>
          </cell>
        </row>
        <row r="115">
          <cell r="A115" t="str">
            <v>Coniston</v>
          </cell>
          <cell r="B115">
            <v>8414.0061477661111</v>
          </cell>
          <cell r="C115">
            <v>1187.6502157999989</v>
          </cell>
          <cell r="D115">
            <v>1084.0572840779305</v>
          </cell>
          <cell r="E115">
            <v>1676.4492766229284</v>
          </cell>
          <cell r="F115">
            <v>2189.9591746710171</v>
          </cell>
          <cell r="G115">
            <v>2275.8901965942364</v>
          </cell>
          <cell r="H115">
            <v>0</v>
          </cell>
          <cell r="I115">
            <v>0</v>
          </cell>
          <cell r="J115">
            <v>0</v>
          </cell>
          <cell r="K115">
            <v>0</v>
          </cell>
          <cell r="L115">
            <v>0</v>
          </cell>
          <cell r="M115">
            <v>0</v>
          </cell>
          <cell r="N115">
            <v>0</v>
          </cell>
        </row>
        <row r="116">
          <cell r="A116" t="str">
            <v>Elliot Chute</v>
          </cell>
          <cell r="B116">
            <v>0</v>
          </cell>
          <cell r="C116">
            <v>0</v>
          </cell>
          <cell r="D116">
            <v>0</v>
          </cell>
          <cell r="E116">
            <v>0</v>
          </cell>
          <cell r="F116">
            <v>0</v>
          </cell>
          <cell r="G116">
            <v>0</v>
          </cell>
          <cell r="H116">
            <v>0</v>
          </cell>
          <cell r="I116">
            <v>0</v>
          </cell>
          <cell r="J116">
            <v>0</v>
          </cell>
          <cell r="K116">
            <v>0</v>
          </cell>
          <cell r="L116">
            <v>0</v>
          </cell>
          <cell r="M116">
            <v>0</v>
          </cell>
          <cell r="N116">
            <v>0</v>
          </cell>
        </row>
        <row r="117">
          <cell r="A117" t="str">
            <v>Eugenia</v>
          </cell>
          <cell r="B117">
            <v>20143.937636230468</v>
          </cell>
          <cell r="C117">
            <v>4274.9967177000026</v>
          </cell>
          <cell r="D117">
            <v>3863.9865210695257</v>
          </cell>
          <cell r="E117">
            <v>4281.0659970703118</v>
          </cell>
          <cell r="F117">
            <v>4153.923002929695</v>
          </cell>
          <cell r="G117">
            <v>3569.9653974609332</v>
          </cell>
          <cell r="H117">
            <v>0</v>
          </cell>
          <cell r="I117">
            <v>0</v>
          </cell>
          <cell r="J117">
            <v>0</v>
          </cell>
          <cell r="K117">
            <v>0</v>
          </cell>
          <cell r="L117">
            <v>0</v>
          </cell>
          <cell r="M117">
            <v>0</v>
          </cell>
          <cell r="N117">
            <v>0</v>
          </cell>
        </row>
        <row r="118">
          <cell r="A118" t="str">
            <v>Frankford</v>
          </cell>
          <cell r="B118">
            <v>5643.7899525146486</v>
          </cell>
          <cell r="C118">
            <v>687.82512090000034</v>
          </cell>
          <cell r="D118">
            <v>1111.7565847417477</v>
          </cell>
          <cell r="E118">
            <v>1365.9101215555174</v>
          </cell>
          <cell r="F118">
            <v>1118.7189516113285</v>
          </cell>
          <cell r="G118">
            <v>1359.5791737060545</v>
          </cell>
          <cell r="H118">
            <v>0</v>
          </cell>
          <cell r="I118">
            <v>0</v>
          </cell>
          <cell r="J118">
            <v>0</v>
          </cell>
          <cell r="K118">
            <v>0</v>
          </cell>
          <cell r="L118">
            <v>0</v>
          </cell>
          <cell r="M118">
            <v>0</v>
          </cell>
          <cell r="N118">
            <v>0</v>
          </cell>
        </row>
        <row r="119">
          <cell r="A119" t="str">
            <v>Hagues Reach</v>
          </cell>
          <cell r="B119">
            <v>9459.1746103515634</v>
          </cell>
          <cell r="C119">
            <v>1010.6353432</v>
          </cell>
          <cell r="D119">
            <v>2545.0920542609383</v>
          </cell>
          <cell r="E119">
            <v>2039.6968947229375</v>
          </cell>
          <cell r="F119">
            <v>1728.958211052674</v>
          </cell>
          <cell r="G119">
            <v>2134.7921071150136</v>
          </cell>
          <cell r="H119">
            <v>0</v>
          </cell>
          <cell r="I119">
            <v>0</v>
          </cell>
          <cell r="J119">
            <v>0</v>
          </cell>
          <cell r="K119">
            <v>0</v>
          </cell>
          <cell r="L119">
            <v>0</v>
          </cell>
          <cell r="M119">
            <v>0</v>
          </cell>
          <cell r="N119">
            <v>0</v>
          </cell>
        </row>
        <row r="120">
          <cell r="A120" t="str">
            <v>Healey Falls</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High Falls</v>
          </cell>
          <cell r="B121">
            <v>8775.2585193481427</v>
          </cell>
          <cell r="C121">
            <v>1246.1211638999998</v>
          </cell>
          <cell r="D121">
            <v>2242.3160157874991</v>
          </cell>
          <cell r="E121">
            <v>1838.753832905272</v>
          </cell>
          <cell r="F121">
            <v>1037.4163491015656</v>
          </cell>
          <cell r="G121">
            <v>2410.6511576538078</v>
          </cell>
          <cell r="H121">
            <v>0</v>
          </cell>
          <cell r="I121">
            <v>0</v>
          </cell>
          <cell r="J121">
            <v>0</v>
          </cell>
          <cell r="K121">
            <v>0</v>
          </cell>
          <cell r="L121">
            <v>0</v>
          </cell>
          <cell r="M121">
            <v>0</v>
          </cell>
          <cell r="N121">
            <v>0</v>
          </cell>
        </row>
        <row r="122">
          <cell r="A122" t="str">
            <v>Huron Wind Bruce Power Site</v>
          </cell>
          <cell r="B122">
            <v>320.11438213806036</v>
          </cell>
          <cell r="C122">
            <v>93.693791300000186</v>
          </cell>
          <cell r="D122">
            <v>81.082106988950855</v>
          </cell>
          <cell r="E122">
            <v>48.564968163566839</v>
          </cell>
          <cell r="F122">
            <v>58.533526603187482</v>
          </cell>
          <cell r="G122">
            <v>38.239989082355038</v>
          </cell>
          <cell r="H122">
            <v>0</v>
          </cell>
          <cell r="I122">
            <v>0</v>
          </cell>
          <cell r="J122">
            <v>0</v>
          </cell>
          <cell r="K122">
            <v>0</v>
          </cell>
          <cell r="L122">
            <v>0</v>
          </cell>
          <cell r="M122">
            <v>0</v>
          </cell>
          <cell r="N122">
            <v>0</v>
          </cell>
        </row>
        <row r="123">
          <cell r="A123" t="str">
            <v>Lakefield</v>
          </cell>
          <cell r="B123">
            <v>2733.8274430465708</v>
          </cell>
          <cell r="C123">
            <v>760.18795690000036</v>
          </cell>
          <cell r="D123">
            <v>292.03157167208269</v>
          </cell>
          <cell r="E123">
            <v>720.8264106229384</v>
          </cell>
          <cell r="F123">
            <v>333.3335831610118</v>
          </cell>
          <cell r="G123">
            <v>627.44792069053688</v>
          </cell>
          <cell r="H123">
            <v>0</v>
          </cell>
          <cell r="I123">
            <v>0</v>
          </cell>
          <cell r="J123">
            <v>0</v>
          </cell>
          <cell r="K123">
            <v>0</v>
          </cell>
          <cell r="L123">
            <v>0</v>
          </cell>
          <cell r="M123">
            <v>0</v>
          </cell>
          <cell r="N123">
            <v>0</v>
          </cell>
        </row>
        <row r="124">
          <cell r="A124" t="str">
            <v>McVittie</v>
          </cell>
          <cell r="B124">
            <v>3604.1823952026357</v>
          </cell>
          <cell r="C124">
            <v>0</v>
          </cell>
          <cell r="D124">
            <v>0</v>
          </cell>
          <cell r="E124">
            <v>0</v>
          </cell>
          <cell r="F124">
            <v>998.71806347656241</v>
          </cell>
          <cell r="G124">
            <v>2605.4643317260734</v>
          </cell>
          <cell r="H124">
            <v>0</v>
          </cell>
          <cell r="I124">
            <v>0</v>
          </cell>
          <cell r="J124">
            <v>0</v>
          </cell>
          <cell r="K124">
            <v>0</v>
          </cell>
          <cell r="L124">
            <v>0</v>
          </cell>
          <cell r="M124">
            <v>0</v>
          </cell>
          <cell r="N124">
            <v>0</v>
          </cell>
        </row>
        <row r="125">
          <cell r="A125" t="str">
            <v>Merrickville</v>
          </cell>
          <cell r="B125">
            <v>3762.7637596101767</v>
          </cell>
          <cell r="C125">
            <v>656.37887579999892</v>
          </cell>
          <cell r="D125">
            <v>687.1230162898446</v>
          </cell>
          <cell r="E125">
            <v>932.88053613769682</v>
          </cell>
          <cell r="F125">
            <v>912.4607735241683</v>
          </cell>
          <cell r="G125">
            <v>573.92055785846787</v>
          </cell>
          <cell r="H125">
            <v>0</v>
          </cell>
          <cell r="I125">
            <v>0</v>
          </cell>
          <cell r="J125">
            <v>0</v>
          </cell>
          <cell r="K125">
            <v>0</v>
          </cell>
          <cell r="L125">
            <v>0</v>
          </cell>
          <cell r="M125">
            <v>0</v>
          </cell>
          <cell r="N125">
            <v>0</v>
          </cell>
        </row>
        <row r="126">
          <cell r="A126" t="str">
            <v>Meyersburg</v>
          </cell>
          <cell r="B126">
            <v>14121.718505126955</v>
          </cell>
          <cell r="C126">
            <v>1793.8831699999985</v>
          </cell>
          <cell r="D126">
            <v>2863.2308601513687</v>
          </cell>
          <cell r="E126">
            <v>3211.0949030312813</v>
          </cell>
          <cell r="F126">
            <v>1826.3068805327564</v>
          </cell>
          <cell r="G126">
            <v>4427.2026914115504</v>
          </cell>
          <cell r="H126">
            <v>0</v>
          </cell>
          <cell r="I126">
            <v>0</v>
          </cell>
          <cell r="J126">
            <v>0</v>
          </cell>
          <cell r="K126">
            <v>0</v>
          </cell>
          <cell r="L126">
            <v>0</v>
          </cell>
          <cell r="M126">
            <v>0</v>
          </cell>
          <cell r="N126">
            <v>0</v>
          </cell>
        </row>
        <row r="127">
          <cell r="A127" t="str">
            <v>Nipissing</v>
          </cell>
          <cell r="B127">
            <v>4394.1327194213854</v>
          </cell>
          <cell r="C127">
            <v>696.17593789999796</v>
          </cell>
          <cell r="D127">
            <v>858.50343673379086</v>
          </cell>
          <cell r="E127">
            <v>1006.7089153613285</v>
          </cell>
          <cell r="F127">
            <v>880.93215768885568</v>
          </cell>
          <cell r="G127">
            <v>951.81227173741252</v>
          </cell>
          <cell r="H127">
            <v>0</v>
          </cell>
          <cell r="I127">
            <v>0</v>
          </cell>
          <cell r="J127">
            <v>0</v>
          </cell>
          <cell r="K127">
            <v>0</v>
          </cell>
          <cell r="L127">
            <v>0</v>
          </cell>
          <cell r="M127">
            <v>0</v>
          </cell>
          <cell r="N127">
            <v>0</v>
          </cell>
        </row>
        <row r="128">
          <cell r="A128" t="str">
            <v>Ragged Rapids LV</v>
          </cell>
          <cell r="B128">
            <v>21171.053911132811</v>
          </cell>
          <cell r="C128">
            <v>2423.9370093000007</v>
          </cell>
          <cell r="D128">
            <v>4191.4724106218719</v>
          </cell>
          <cell r="E128">
            <v>4903.1525773828207</v>
          </cell>
          <cell r="F128">
            <v>5045.5527187597636</v>
          </cell>
          <cell r="G128">
            <v>4606.9391950683566</v>
          </cell>
          <cell r="H128">
            <v>0</v>
          </cell>
          <cell r="I128">
            <v>0</v>
          </cell>
          <cell r="J128">
            <v>0</v>
          </cell>
          <cell r="K128">
            <v>0</v>
          </cell>
          <cell r="L128">
            <v>0</v>
          </cell>
          <cell r="M128">
            <v>0</v>
          </cell>
          <cell r="N128">
            <v>0</v>
          </cell>
        </row>
        <row r="129">
          <cell r="A129" t="str">
            <v>Ranney Falls</v>
          </cell>
          <cell r="B129">
            <v>30965.377101593014</v>
          </cell>
          <cell r="C129">
            <v>5070.8356119000027</v>
          </cell>
          <cell r="D129">
            <v>5967.2720009102732</v>
          </cell>
          <cell r="E129">
            <v>6540.22364870402</v>
          </cell>
          <cell r="F129">
            <v>6394.7284357598801</v>
          </cell>
          <cell r="G129">
            <v>6992.3174043188365</v>
          </cell>
          <cell r="H129">
            <v>0</v>
          </cell>
          <cell r="I129">
            <v>0</v>
          </cell>
          <cell r="J129">
            <v>0</v>
          </cell>
          <cell r="K129">
            <v>0</v>
          </cell>
          <cell r="L129">
            <v>0</v>
          </cell>
          <cell r="M129">
            <v>0</v>
          </cell>
          <cell r="N129">
            <v>0</v>
          </cell>
        </row>
        <row r="130">
          <cell r="A130" t="str">
            <v>Seymour</v>
          </cell>
          <cell r="B130">
            <v>12570.607067016599</v>
          </cell>
          <cell r="C130">
            <v>1537.9695395999972</v>
          </cell>
          <cell r="D130">
            <v>1905.8020992549846</v>
          </cell>
          <cell r="E130">
            <v>3273.2493517944349</v>
          </cell>
          <cell r="F130">
            <v>2687.8392543762207</v>
          </cell>
          <cell r="G130">
            <v>3165.7468219909624</v>
          </cell>
          <cell r="H130">
            <v>0</v>
          </cell>
          <cell r="I130">
            <v>0</v>
          </cell>
          <cell r="J130">
            <v>0</v>
          </cell>
          <cell r="K130">
            <v>0</v>
          </cell>
          <cell r="L130">
            <v>0</v>
          </cell>
          <cell r="M130">
            <v>0</v>
          </cell>
          <cell r="N130">
            <v>0</v>
          </cell>
        </row>
        <row r="131">
          <cell r="A131" t="str">
            <v>Sidney</v>
          </cell>
          <cell r="B131">
            <v>8869.3879502563486</v>
          </cell>
          <cell r="C131">
            <v>1664.2082727999982</v>
          </cell>
          <cell r="D131">
            <v>1539.4405240750007</v>
          </cell>
          <cell r="E131">
            <v>2104.0241703137235</v>
          </cell>
          <cell r="F131">
            <v>1799.9498209582509</v>
          </cell>
          <cell r="G131">
            <v>1761.7651621093751</v>
          </cell>
          <cell r="H131">
            <v>0</v>
          </cell>
          <cell r="I131">
            <v>0</v>
          </cell>
          <cell r="J131">
            <v>0</v>
          </cell>
          <cell r="K131">
            <v>0</v>
          </cell>
          <cell r="L131">
            <v>0</v>
          </cell>
          <cell r="M131">
            <v>0</v>
          </cell>
          <cell r="N131">
            <v>0</v>
          </cell>
        </row>
        <row r="132">
          <cell r="A132" t="str">
            <v>Sills Island</v>
          </cell>
          <cell r="B132">
            <v>3313.3217286376967</v>
          </cell>
          <cell r="C132">
            <v>410.77243489999984</v>
          </cell>
          <cell r="D132">
            <v>750.35561644773259</v>
          </cell>
          <cell r="E132">
            <v>808.24098736155463</v>
          </cell>
          <cell r="F132">
            <v>501.75542213169797</v>
          </cell>
          <cell r="G132">
            <v>842.19726779671146</v>
          </cell>
          <cell r="H132">
            <v>0</v>
          </cell>
          <cell r="I132">
            <v>0</v>
          </cell>
          <cell r="J132">
            <v>0</v>
          </cell>
          <cell r="K132">
            <v>0</v>
          </cell>
          <cell r="L132">
            <v>0</v>
          </cell>
          <cell r="M132">
            <v>0</v>
          </cell>
          <cell r="N132">
            <v>0</v>
          </cell>
        </row>
        <row r="133">
          <cell r="A133" t="str">
            <v>South Falls</v>
          </cell>
          <cell r="B133">
            <v>20188.133524841309</v>
          </cell>
          <cell r="C133">
            <v>4831.7098325999978</v>
          </cell>
          <cell r="D133">
            <v>4962.2594320484395</v>
          </cell>
          <cell r="E133">
            <v>5005.836065673825</v>
          </cell>
          <cell r="F133">
            <v>3333.9244344482481</v>
          </cell>
          <cell r="G133">
            <v>2054.4037600707993</v>
          </cell>
          <cell r="H133">
            <v>0</v>
          </cell>
          <cell r="I133">
            <v>0</v>
          </cell>
          <cell r="J133">
            <v>0</v>
          </cell>
          <cell r="K133">
            <v>0</v>
          </cell>
          <cell r="L133">
            <v>0</v>
          </cell>
          <cell r="M133">
            <v>0</v>
          </cell>
          <cell r="N133">
            <v>0</v>
          </cell>
        </row>
        <row r="134">
          <cell r="A134" t="str">
            <v>Stinson</v>
          </cell>
          <cell r="B134">
            <v>16583.906047546388</v>
          </cell>
          <cell r="C134">
            <v>3539.6001093000032</v>
          </cell>
          <cell r="D134">
            <v>3379.0090025164068</v>
          </cell>
          <cell r="E134">
            <v>3769.8950358593793</v>
          </cell>
          <cell r="F134">
            <v>2420.2194604785082</v>
          </cell>
          <cell r="G134">
            <v>3475.1824393920915</v>
          </cell>
          <cell r="H134">
            <v>0</v>
          </cell>
          <cell r="I134">
            <v>0</v>
          </cell>
          <cell r="J134">
            <v>0</v>
          </cell>
          <cell r="K134">
            <v>0</v>
          </cell>
          <cell r="L134">
            <v>0</v>
          </cell>
          <cell r="M134">
            <v>0</v>
          </cell>
          <cell r="N134">
            <v>0</v>
          </cell>
        </row>
        <row r="135">
          <cell r="A135" t="str">
            <v>Montgomery Park Pickering Wind</v>
          </cell>
          <cell r="B135">
            <v>1624.97</v>
          </cell>
          <cell r="C135">
            <v>328.99772276270119</v>
          </cell>
          <cell r="D135">
            <v>200.00227723729881</v>
          </cell>
          <cell r="E135">
            <v>338.38</v>
          </cell>
          <cell r="F135">
            <v>312.08</v>
          </cell>
          <cell r="G135">
            <v>445.51</v>
          </cell>
          <cell r="H135">
            <v>0</v>
          </cell>
          <cell r="I135">
            <v>0</v>
          </cell>
          <cell r="J135">
            <v>0</v>
          </cell>
          <cell r="K135">
            <v>0</v>
          </cell>
          <cell r="L135">
            <v>0</v>
          </cell>
          <cell r="M135">
            <v>0</v>
          </cell>
          <cell r="N135">
            <v>0</v>
          </cell>
        </row>
        <row r="138">
          <cell r="B138" t="str">
            <v>Total</v>
          </cell>
          <cell r="C138">
            <v>39113</v>
          </cell>
          <cell r="D138">
            <v>39141</v>
          </cell>
          <cell r="E138">
            <v>39172</v>
          </cell>
          <cell r="F138">
            <v>39202</v>
          </cell>
          <cell r="G138">
            <v>39233</v>
          </cell>
          <cell r="H138">
            <v>39263</v>
          </cell>
          <cell r="I138">
            <v>39294</v>
          </cell>
          <cell r="J138">
            <v>39325</v>
          </cell>
          <cell r="K138">
            <v>39355</v>
          </cell>
          <cell r="L138">
            <v>39386</v>
          </cell>
          <cell r="M138">
            <v>39416</v>
          </cell>
          <cell r="N138">
            <v>39447</v>
          </cell>
        </row>
        <row r="139">
          <cell r="B139" t="str">
            <v>MWh</v>
          </cell>
          <cell r="C139" t="str">
            <v>MWh</v>
          </cell>
          <cell r="D139" t="str">
            <v>MWh</v>
          </cell>
          <cell r="E139" t="str">
            <v>MWh</v>
          </cell>
          <cell r="F139" t="str">
            <v>MWh</v>
          </cell>
          <cell r="G139" t="str">
            <v>MWh</v>
          </cell>
          <cell r="H139" t="str">
            <v>MWh</v>
          </cell>
          <cell r="I139" t="str">
            <v>MWh</v>
          </cell>
          <cell r="J139" t="str">
            <v>MWh</v>
          </cell>
          <cell r="K139" t="str">
            <v>MWh</v>
          </cell>
          <cell r="L139" t="str">
            <v>MWh</v>
          </cell>
          <cell r="M139" t="str">
            <v>MWh</v>
          </cell>
          <cell r="N139" t="str">
            <v>MWh</v>
          </cell>
        </row>
        <row r="140">
          <cell r="B140">
            <v>646.25426594543478</v>
          </cell>
          <cell r="C140">
            <v>3.8643864000010808</v>
          </cell>
          <cell r="D140">
            <v>-7.059309167640663</v>
          </cell>
          <cell r="E140">
            <v>-1.657735769349074</v>
          </cell>
          <cell r="F140">
            <v>1.3076869183373674</v>
          </cell>
          <cell r="G140">
            <v>-7.7350631714580231E-2</v>
          </cell>
          <cell r="H140">
            <v>649.87658819580065</v>
          </cell>
          <cell r="I140">
            <v>0</v>
          </cell>
          <cell r="J140">
            <v>0</v>
          </cell>
          <cell r="K140">
            <v>0</v>
          </cell>
          <cell r="L140">
            <v>0</v>
          </cell>
          <cell r="M140">
            <v>0</v>
          </cell>
          <cell r="N140">
            <v>0</v>
          </cell>
        </row>
        <row r="141">
          <cell r="B141">
            <v>4672.749407470701</v>
          </cell>
          <cell r="C141">
            <v>-1.2023686999982601</v>
          </cell>
          <cell r="D141">
            <v>-24.41421308711233</v>
          </cell>
          <cell r="E141">
            <v>-7.3542262890669008</v>
          </cell>
          <cell r="F141">
            <v>4.1509842236318946</v>
          </cell>
          <cell r="G141">
            <v>54.710455688481488</v>
          </cell>
          <cell r="H141">
            <v>4646.8587756347652</v>
          </cell>
          <cell r="I141">
            <v>0</v>
          </cell>
          <cell r="J141">
            <v>0</v>
          </cell>
          <cell r="K141">
            <v>0</v>
          </cell>
          <cell r="L141">
            <v>0</v>
          </cell>
          <cell r="M141">
            <v>0</v>
          </cell>
          <cell r="N141">
            <v>0</v>
          </cell>
        </row>
        <row r="142">
          <cell r="B142">
            <v>807.25923706054948</v>
          </cell>
          <cell r="C142">
            <v>0.15826420000394137</v>
          </cell>
          <cell r="D142">
            <v>-0.1628472078109553</v>
          </cell>
          <cell r="E142">
            <v>-0.2602377929706563</v>
          </cell>
          <cell r="F142">
            <v>979.05872900390341</v>
          </cell>
          <cell r="G142">
            <v>-215.04266625976379</v>
          </cell>
          <cell r="H142">
            <v>43.507995117187498</v>
          </cell>
          <cell r="I142">
            <v>0</v>
          </cell>
          <cell r="J142">
            <v>0</v>
          </cell>
          <cell r="K142">
            <v>0</v>
          </cell>
          <cell r="L142">
            <v>0</v>
          </cell>
          <cell r="M142">
            <v>0</v>
          </cell>
          <cell r="N142">
            <v>0</v>
          </cell>
        </row>
        <row r="143">
          <cell r="B143">
            <v>419.72213558959851</v>
          </cell>
          <cell r="C143">
            <v>-0.88650070000005599</v>
          </cell>
          <cell r="D143">
            <v>2.0108067607912403</v>
          </cell>
          <cell r="E143">
            <v>-2.4090660046389303</v>
          </cell>
          <cell r="F143">
            <v>2.8401569432066935</v>
          </cell>
          <cell r="G143">
            <v>-3.6447177391048626</v>
          </cell>
          <cell r="H143">
            <v>421.81145632934442</v>
          </cell>
          <cell r="I143">
            <v>0</v>
          </cell>
          <cell r="J143">
            <v>0</v>
          </cell>
          <cell r="K143">
            <v>0</v>
          </cell>
          <cell r="L143">
            <v>0</v>
          </cell>
          <cell r="M143">
            <v>0</v>
          </cell>
          <cell r="N143">
            <v>0</v>
          </cell>
        </row>
        <row r="144">
          <cell r="B144">
            <v>1853.110629882812</v>
          </cell>
          <cell r="C144">
            <v>4.7951023999989957</v>
          </cell>
          <cell r="D144">
            <v>-6.4468198663537351</v>
          </cell>
          <cell r="E144">
            <v>1.0948107757558319</v>
          </cell>
          <cell r="F144">
            <v>-2.4725364246346544</v>
          </cell>
          <cell r="G144">
            <v>-0.76012963867378858</v>
          </cell>
          <cell r="H144">
            <v>1856.9002026367193</v>
          </cell>
          <cell r="I144">
            <v>0</v>
          </cell>
          <cell r="J144">
            <v>0</v>
          </cell>
          <cell r="K144">
            <v>0</v>
          </cell>
          <cell r="L144">
            <v>0</v>
          </cell>
          <cell r="M144">
            <v>0</v>
          </cell>
          <cell r="N144">
            <v>0</v>
          </cell>
        </row>
        <row r="145">
          <cell r="B145">
            <v>2130.9947656631412</v>
          </cell>
          <cell r="C145">
            <v>0.76478420000103142</v>
          </cell>
          <cell r="D145">
            <v>-0.76728407793052611</v>
          </cell>
          <cell r="E145">
            <v>-19.718276622928443</v>
          </cell>
          <cell r="F145">
            <v>19.715825328983101</v>
          </cell>
          <cell r="G145">
            <v>1.5148034057638142</v>
          </cell>
          <cell r="H145">
            <v>2129.4849134292522</v>
          </cell>
          <cell r="I145">
            <v>0</v>
          </cell>
          <cell r="J145">
            <v>0</v>
          </cell>
          <cell r="K145">
            <v>0</v>
          </cell>
          <cell r="L145">
            <v>0</v>
          </cell>
          <cell r="M145">
            <v>0</v>
          </cell>
          <cell r="N145">
            <v>0</v>
          </cell>
        </row>
        <row r="146">
          <cell r="B146">
            <v>-0.1</v>
          </cell>
          <cell r="C146">
            <v>0</v>
          </cell>
          <cell r="D146">
            <v>0</v>
          </cell>
          <cell r="E146">
            <v>0</v>
          </cell>
          <cell r="F146">
            <v>0</v>
          </cell>
          <cell r="G146">
            <v>0</v>
          </cell>
          <cell r="H146">
            <v>-0.1</v>
          </cell>
          <cell r="I146">
            <v>0</v>
          </cell>
          <cell r="J146">
            <v>0</v>
          </cell>
          <cell r="K146">
            <v>0</v>
          </cell>
          <cell r="L146">
            <v>0</v>
          </cell>
          <cell r="M146">
            <v>0</v>
          </cell>
          <cell r="N146">
            <v>0</v>
          </cell>
        </row>
        <row r="147">
          <cell r="B147">
            <v>1934.3410327148501</v>
          </cell>
          <cell r="C147">
            <v>-3.0717700002242054E-2</v>
          </cell>
          <cell r="D147">
            <v>-14.516521069525879</v>
          </cell>
          <cell r="E147">
            <v>-3.7529970703117215</v>
          </cell>
          <cell r="F147">
            <v>3.2059970703048748</v>
          </cell>
          <cell r="G147">
            <v>-24.512397460933244</v>
          </cell>
          <cell r="H147">
            <v>1973.9476689453184</v>
          </cell>
          <cell r="I147">
            <v>0</v>
          </cell>
          <cell r="J147">
            <v>0</v>
          </cell>
          <cell r="K147">
            <v>0</v>
          </cell>
          <cell r="L147">
            <v>0</v>
          </cell>
          <cell r="M147">
            <v>0</v>
          </cell>
          <cell r="N147">
            <v>0</v>
          </cell>
        </row>
        <row r="148">
          <cell r="B148">
            <v>1272.0821463012667</v>
          </cell>
          <cell r="C148">
            <v>-2.8741209000003209</v>
          </cell>
          <cell r="D148">
            <v>-2.7495847417476398</v>
          </cell>
          <cell r="E148">
            <v>-1.1691215555174495</v>
          </cell>
          <cell r="F148">
            <v>0.73004838867154831</v>
          </cell>
          <cell r="G148">
            <v>0.79182629394563264</v>
          </cell>
          <cell r="H148">
            <v>1277.353098815915</v>
          </cell>
          <cell r="I148">
            <v>0</v>
          </cell>
          <cell r="J148">
            <v>0</v>
          </cell>
          <cell r="K148">
            <v>0</v>
          </cell>
          <cell r="L148">
            <v>0</v>
          </cell>
          <cell r="M148">
            <v>0</v>
          </cell>
          <cell r="N148">
            <v>0</v>
          </cell>
        </row>
        <row r="149">
          <cell r="B149">
            <v>1336.7070607299752</v>
          </cell>
          <cell r="C149">
            <v>610.43665679999992</v>
          </cell>
          <cell r="D149">
            <v>-610.43705426093834</v>
          </cell>
          <cell r="E149">
            <v>0.65310527706242283</v>
          </cell>
          <cell r="F149">
            <v>-0.58521105267391249</v>
          </cell>
          <cell r="G149">
            <v>17.062892884986468</v>
          </cell>
          <cell r="H149">
            <v>1319.5766710815387</v>
          </cell>
          <cell r="I149">
            <v>0</v>
          </cell>
          <cell r="J149">
            <v>0</v>
          </cell>
          <cell r="K149">
            <v>0</v>
          </cell>
          <cell r="L149">
            <v>0</v>
          </cell>
          <cell r="M149">
            <v>0</v>
          </cell>
          <cell r="N149">
            <v>0</v>
          </cell>
        </row>
        <row r="150">
          <cell r="B150">
            <v>0</v>
          </cell>
          <cell r="C150">
            <v>0</v>
          </cell>
          <cell r="D150">
            <v>0</v>
          </cell>
          <cell r="E150">
            <v>0</v>
          </cell>
          <cell r="F150">
            <v>0</v>
          </cell>
          <cell r="G150">
            <v>0</v>
          </cell>
          <cell r="H150">
            <v>0</v>
          </cell>
          <cell r="I150">
            <v>0</v>
          </cell>
          <cell r="J150">
            <v>0</v>
          </cell>
          <cell r="K150">
            <v>0</v>
          </cell>
          <cell r="L150">
            <v>0</v>
          </cell>
          <cell r="M150">
            <v>0</v>
          </cell>
          <cell r="N150">
            <v>0</v>
          </cell>
        </row>
        <row r="151">
          <cell r="B151">
            <v>1191.7980924682631</v>
          </cell>
          <cell r="C151">
            <v>580.82883610000022</v>
          </cell>
          <cell r="D151">
            <v>-584.49301578749896</v>
          </cell>
          <cell r="E151">
            <v>-2.7028329052720892</v>
          </cell>
          <cell r="F151">
            <v>639.20865089843437</v>
          </cell>
          <cell r="G151">
            <v>-774.26215765380789</v>
          </cell>
          <cell r="H151">
            <v>1333.2186118164075</v>
          </cell>
          <cell r="I151">
            <v>0</v>
          </cell>
          <cell r="J151">
            <v>0</v>
          </cell>
          <cell r="K151">
            <v>0</v>
          </cell>
          <cell r="L151">
            <v>0</v>
          </cell>
          <cell r="M151">
            <v>0</v>
          </cell>
          <cell r="N151">
            <v>0</v>
          </cell>
        </row>
        <row r="152">
          <cell r="B152">
            <v>1959.486517028809</v>
          </cell>
          <cell r="C152">
            <v>-1.6181326999967496</v>
          </cell>
          <cell r="D152">
            <v>3.4708817234345588</v>
          </cell>
          <cell r="E152">
            <v>-5.0801604614280222</v>
          </cell>
          <cell r="F152">
            <v>5.5770985107415072</v>
          </cell>
          <cell r="G152">
            <v>-3.4071345825163917</v>
          </cell>
          <cell r="H152">
            <v>1960.5439645385741</v>
          </cell>
          <cell r="I152">
            <v>0</v>
          </cell>
          <cell r="J152">
            <v>0</v>
          </cell>
          <cell r="K152">
            <v>0</v>
          </cell>
          <cell r="L152">
            <v>0</v>
          </cell>
          <cell r="M152">
            <v>0</v>
          </cell>
          <cell r="N152">
            <v>0</v>
          </cell>
        </row>
        <row r="153">
          <cell r="B153">
            <v>9.9829060124307087</v>
          </cell>
          <cell r="C153">
            <v>-1.5047913000001927</v>
          </cell>
          <cell r="D153">
            <v>2.1898930110491506</v>
          </cell>
          <cell r="E153">
            <v>0.23003183643316305</v>
          </cell>
          <cell r="F153">
            <v>-0.6605266031874848</v>
          </cell>
          <cell r="G153">
            <v>-1.9989082355039045E-2</v>
          </cell>
          <cell r="H153">
            <v>9.7482881504911116</v>
          </cell>
          <cell r="I153">
            <v>0</v>
          </cell>
          <cell r="J153">
            <v>0</v>
          </cell>
          <cell r="K153">
            <v>0</v>
          </cell>
          <cell r="L153">
            <v>0</v>
          </cell>
          <cell r="M153">
            <v>0</v>
          </cell>
          <cell r="N153">
            <v>0</v>
          </cell>
        </row>
        <row r="154">
          <cell r="B154">
            <v>1508.4526885647765</v>
          </cell>
          <cell r="C154">
            <v>20.1989659999997</v>
          </cell>
          <cell r="D154">
            <v>-9.7362830165998275</v>
          </cell>
          <cell r="E154">
            <v>-4.6432478332540086</v>
          </cell>
          <cell r="F154">
            <v>5.065771026612083</v>
          </cell>
          <cell r="G154">
            <v>-4.2840768160822336</v>
          </cell>
          <cell r="H154">
            <v>1501.8515592041008</v>
          </cell>
          <cell r="I154">
            <v>0</v>
          </cell>
          <cell r="J154">
            <v>0</v>
          </cell>
          <cell r="K154">
            <v>0</v>
          </cell>
          <cell r="L154">
            <v>0</v>
          </cell>
          <cell r="M154">
            <v>0</v>
          </cell>
          <cell r="N154">
            <v>0</v>
          </cell>
        </row>
        <row r="155">
          <cell r="B155">
            <v>339.50837736129722</v>
          </cell>
          <cell r="C155">
            <v>-371.82695690000037</v>
          </cell>
          <cell r="D155">
            <v>373.31842832791733</v>
          </cell>
          <cell r="E155">
            <v>-1.6894106229384533</v>
          </cell>
          <cell r="F155">
            <v>3.6024168389881766</v>
          </cell>
          <cell r="G155">
            <v>-0.84192069053688101</v>
          </cell>
          <cell r="H155">
            <v>336.94582040786742</v>
          </cell>
          <cell r="I155">
            <v>0</v>
          </cell>
          <cell r="J155">
            <v>0</v>
          </cell>
          <cell r="K155">
            <v>0</v>
          </cell>
          <cell r="L155">
            <v>0</v>
          </cell>
          <cell r="M155">
            <v>0</v>
          </cell>
          <cell r="N155">
            <v>0</v>
          </cell>
        </row>
        <row r="156">
          <cell r="B156">
            <v>4913.5361717071564</v>
          </cell>
          <cell r="C156">
            <v>-6001.7844732999993</v>
          </cell>
          <cell r="D156">
            <v>6001.931663424516</v>
          </cell>
          <cell r="E156">
            <v>-3.6670018920922303</v>
          </cell>
          <cell r="F156">
            <v>12.429549917808799</v>
          </cell>
          <cell r="G156">
            <v>63.164571496371536</v>
          </cell>
          <cell r="H156">
            <v>4841.4618620605515</v>
          </cell>
          <cell r="I156">
            <v>0</v>
          </cell>
          <cell r="J156">
            <v>0</v>
          </cell>
          <cell r="K156">
            <v>0</v>
          </cell>
          <cell r="L156">
            <v>0</v>
          </cell>
          <cell r="M156">
            <v>0</v>
          </cell>
          <cell r="N156">
            <v>0</v>
          </cell>
        </row>
        <row r="157">
          <cell r="B157">
            <v>1627.0041028442433</v>
          </cell>
          <cell r="C157">
            <v>0</v>
          </cell>
          <cell r="D157">
            <v>0</v>
          </cell>
          <cell r="E157">
            <v>724.82500000000005</v>
          </cell>
          <cell r="F157">
            <v>582.96493652343759</v>
          </cell>
          <cell r="G157">
            <v>-904.88533172607345</v>
          </cell>
          <cell r="H157">
            <v>1224.0994980468793</v>
          </cell>
          <cell r="I157">
            <v>0</v>
          </cell>
          <cell r="J157">
            <v>0</v>
          </cell>
          <cell r="K157">
            <v>0</v>
          </cell>
          <cell r="L157">
            <v>0</v>
          </cell>
          <cell r="M157">
            <v>0</v>
          </cell>
          <cell r="N157">
            <v>0</v>
          </cell>
        </row>
        <row r="158">
          <cell r="B158">
            <v>305.29219339275323</v>
          </cell>
          <cell r="C158">
            <v>0.75612420000106795</v>
          </cell>
          <cell r="D158">
            <v>-2.4970162898446233</v>
          </cell>
          <cell r="E158">
            <v>0.52246386230319786</v>
          </cell>
          <cell r="F158">
            <v>-1.2177735241682512</v>
          </cell>
          <cell r="G158">
            <v>2.2474421415321331</v>
          </cell>
          <cell r="H158">
            <v>305.48095300292971</v>
          </cell>
          <cell r="I158">
            <v>0</v>
          </cell>
          <cell r="J158">
            <v>0</v>
          </cell>
          <cell r="K158">
            <v>0</v>
          </cell>
          <cell r="L158">
            <v>0</v>
          </cell>
          <cell r="M158">
            <v>0</v>
          </cell>
          <cell r="N158">
            <v>0</v>
          </cell>
        </row>
        <row r="159">
          <cell r="B159">
            <v>2659.5868972167973</v>
          </cell>
          <cell r="C159">
            <v>266.30783000000133</v>
          </cell>
          <cell r="D159">
            <v>-278.71586015136882</v>
          </cell>
          <cell r="E159">
            <v>8.3150969687185352</v>
          </cell>
          <cell r="F159">
            <v>1056.5201194672438</v>
          </cell>
          <cell r="G159">
            <v>-832.3556914115502</v>
          </cell>
          <cell r="H159">
            <v>2439.5154023437526</v>
          </cell>
          <cell r="I159">
            <v>0</v>
          </cell>
          <cell r="J159">
            <v>0</v>
          </cell>
          <cell r="K159">
            <v>0</v>
          </cell>
          <cell r="L159">
            <v>0</v>
          </cell>
          <cell r="M159">
            <v>0</v>
          </cell>
          <cell r="N159">
            <v>0</v>
          </cell>
        </row>
        <row r="160">
          <cell r="B160">
            <v>843.37921600342224</v>
          </cell>
          <cell r="C160">
            <v>9.4590621000020292</v>
          </cell>
          <cell r="D160">
            <v>-8.943436733790918</v>
          </cell>
          <cell r="E160">
            <v>-2.8499153613284989</v>
          </cell>
          <cell r="F160">
            <v>4.1128423111442771</v>
          </cell>
          <cell r="G160">
            <v>-16.427271737412525</v>
          </cell>
          <cell r="H160">
            <v>858.02793542480788</v>
          </cell>
          <cell r="I160">
            <v>0</v>
          </cell>
          <cell r="J160">
            <v>0</v>
          </cell>
          <cell r="K160">
            <v>0</v>
          </cell>
          <cell r="L160">
            <v>0</v>
          </cell>
          <cell r="M160">
            <v>0</v>
          </cell>
          <cell r="N160">
            <v>0</v>
          </cell>
        </row>
        <row r="161">
          <cell r="B161">
            <v>2094.8349711303658</v>
          </cell>
          <cell r="C161">
            <v>2.4059906999991654</v>
          </cell>
          <cell r="D161">
            <v>-2.4064106218720553</v>
          </cell>
          <cell r="E161">
            <v>-0.47857738282073115</v>
          </cell>
          <cell r="F161">
            <v>0.18628124023598502</v>
          </cell>
          <cell r="G161">
            <v>15.82880493164339</v>
          </cell>
          <cell r="H161">
            <v>2079.2988822631801</v>
          </cell>
          <cell r="I161">
            <v>0</v>
          </cell>
          <cell r="J161">
            <v>0</v>
          </cell>
          <cell r="K161">
            <v>0</v>
          </cell>
          <cell r="L161">
            <v>0</v>
          </cell>
          <cell r="M161">
            <v>0</v>
          </cell>
          <cell r="N161">
            <v>0</v>
          </cell>
        </row>
        <row r="162">
          <cell r="B162">
            <v>4696.9470916595856</v>
          </cell>
          <cell r="C162">
            <v>29.065388099997108</v>
          </cell>
          <cell r="D162">
            <v>-27.406000910273178</v>
          </cell>
          <cell r="E162">
            <v>-4.0046487040199281</v>
          </cell>
          <cell r="F162">
            <v>3.7085642401198129</v>
          </cell>
          <cell r="G162">
            <v>46.716595681163199</v>
          </cell>
          <cell r="H162">
            <v>4648.8671932525986</v>
          </cell>
          <cell r="I162">
            <v>0</v>
          </cell>
          <cell r="J162">
            <v>0</v>
          </cell>
          <cell r="K162">
            <v>0</v>
          </cell>
          <cell r="L162">
            <v>0</v>
          </cell>
          <cell r="M162">
            <v>0</v>
          </cell>
          <cell r="N162">
            <v>0</v>
          </cell>
        </row>
        <row r="163">
          <cell r="B163">
            <v>2304.2163489990357</v>
          </cell>
          <cell r="C163">
            <v>9.2514604000027703</v>
          </cell>
          <cell r="D163">
            <v>-18.337099254984651</v>
          </cell>
          <cell r="E163">
            <v>-4.8893517944347877</v>
          </cell>
          <cell r="F163">
            <v>0.79674562377931579</v>
          </cell>
          <cell r="G163">
            <v>-7.6128219909624022</v>
          </cell>
          <cell r="H163">
            <v>2325.0074160156355</v>
          </cell>
          <cell r="I163">
            <v>0</v>
          </cell>
          <cell r="J163">
            <v>0</v>
          </cell>
          <cell r="K163">
            <v>0</v>
          </cell>
          <cell r="L163">
            <v>0</v>
          </cell>
          <cell r="M163">
            <v>0</v>
          </cell>
          <cell r="N163">
            <v>0</v>
          </cell>
        </row>
        <row r="164">
          <cell r="B164">
            <v>1880.824311401366</v>
          </cell>
          <cell r="C164">
            <v>-11.022272799998291</v>
          </cell>
          <cell r="D164">
            <v>4.4934759249993022</v>
          </cell>
          <cell r="E164">
            <v>-1.4511703137236509</v>
          </cell>
          <cell r="F164">
            <v>0.52517904174897012</v>
          </cell>
          <cell r="G164">
            <v>-26.978162109375035</v>
          </cell>
          <cell r="H164">
            <v>1915.2572616577147</v>
          </cell>
          <cell r="I164">
            <v>0</v>
          </cell>
          <cell r="J164">
            <v>0</v>
          </cell>
          <cell r="K164">
            <v>0</v>
          </cell>
          <cell r="L164">
            <v>0</v>
          </cell>
          <cell r="M164">
            <v>0</v>
          </cell>
          <cell r="N164">
            <v>0</v>
          </cell>
        </row>
        <row r="165">
          <cell r="B165">
            <v>900.18351791381428</v>
          </cell>
          <cell r="C165">
            <v>-9.9424348999998529</v>
          </cell>
          <cell r="D165">
            <v>14.269383552267414</v>
          </cell>
          <cell r="E165">
            <v>0.10701263844532605</v>
          </cell>
          <cell r="F165">
            <v>2.1995778683020148</v>
          </cell>
          <cell r="G165">
            <v>-0.90826779671147051</v>
          </cell>
          <cell r="H165">
            <v>894.45824655151091</v>
          </cell>
          <cell r="I165">
            <v>0</v>
          </cell>
          <cell r="J165">
            <v>0</v>
          </cell>
          <cell r="K165">
            <v>0</v>
          </cell>
          <cell r="L165">
            <v>0</v>
          </cell>
          <cell r="M165">
            <v>0</v>
          </cell>
          <cell r="N165">
            <v>0</v>
          </cell>
        </row>
        <row r="166">
          <cell r="B166">
            <v>1069.2875390477168</v>
          </cell>
          <cell r="C166">
            <v>2.0871674000018174</v>
          </cell>
          <cell r="D166">
            <v>-1.9994320484393029</v>
          </cell>
          <cell r="E166">
            <v>1.0359343261752656</v>
          </cell>
          <cell r="F166">
            <v>-5.3284344482481174</v>
          </cell>
          <cell r="G166">
            <v>-4.5307600707992606</v>
          </cell>
          <cell r="H166">
            <v>1078.0230638890264</v>
          </cell>
          <cell r="I166">
            <v>0</v>
          </cell>
          <cell r="J166">
            <v>0</v>
          </cell>
          <cell r="K166">
            <v>0</v>
          </cell>
          <cell r="L166">
            <v>0</v>
          </cell>
          <cell r="M166">
            <v>0</v>
          </cell>
          <cell r="N166">
            <v>0</v>
          </cell>
        </row>
        <row r="167">
          <cell r="B167">
            <v>2749.3223067627059</v>
          </cell>
          <cell r="C167">
            <v>-0.2661093000033361</v>
          </cell>
          <cell r="D167">
            <v>-10.935002516406712</v>
          </cell>
          <cell r="E167">
            <v>-3.4410358593790988</v>
          </cell>
          <cell r="F167">
            <v>4.7625395214918171</v>
          </cell>
          <cell r="G167">
            <v>23.263560607908403</v>
          </cell>
          <cell r="H167">
            <v>2735.9383543090948</v>
          </cell>
          <cell r="I167">
            <v>0</v>
          </cell>
          <cell r="J167">
            <v>0</v>
          </cell>
          <cell r="K167">
            <v>0</v>
          </cell>
          <cell r="L167">
            <v>0</v>
          </cell>
          <cell r="M167">
            <v>0</v>
          </cell>
          <cell r="N167">
            <v>0</v>
          </cell>
        </row>
        <row r="168">
          <cell r="B168">
            <v>345.84</v>
          </cell>
          <cell r="C168">
            <v>2.2772372988129064E-3</v>
          </cell>
          <cell r="D168">
            <v>138.37772276270118</v>
          </cell>
          <cell r="E168">
            <v>-26.300000000000011</v>
          </cell>
          <cell r="F168">
            <v>133.43</v>
          </cell>
          <cell r="G168">
            <v>-99.670000000000016</v>
          </cell>
          <cell r="H168">
            <v>200</v>
          </cell>
          <cell r="I168">
            <v>0</v>
          </cell>
          <cell r="J168">
            <v>0</v>
          </cell>
          <cell r="K168">
            <v>0</v>
          </cell>
          <cell r="L168">
            <v>0</v>
          </cell>
          <cell r="M168">
            <v>0</v>
          </cell>
          <cell r="N168">
            <v>0</v>
          </cell>
        </row>
        <row r="169">
          <cell r="B169">
            <v>46472.603930872872</v>
          </cell>
          <cell r="C169">
            <v>-4862.5765829626898</v>
          </cell>
          <cell r="D169">
            <v>4928.0390646775386</v>
          </cell>
          <cell r="E169">
            <v>639.26444144941911</v>
          </cell>
          <cell r="F169">
            <v>3455.8352188542144</v>
          </cell>
          <cell r="G169">
            <v>-2694.9198942665771</v>
          </cell>
          <cell r="H169">
            <v>45006.961683120971</v>
          </cell>
          <cell r="I169">
            <v>0</v>
          </cell>
          <cell r="J169">
            <v>0</v>
          </cell>
          <cell r="K169">
            <v>0</v>
          </cell>
          <cell r="L169">
            <v>0</v>
          </cell>
          <cell r="M169">
            <v>0</v>
          </cell>
          <cell r="N169">
            <v>0</v>
          </cell>
        </row>
        <row r="171">
          <cell r="A171" t="str">
            <v>Total</v>
          </cell>
          <cell r="B171">
            <v>46472.603930872872</v>
          </cell>
          <cell r="C171">
            <v>-4862.5765829626889</v>
          </cell>
          <cell r="D171">
            <v>4928.0390646775377</v>
          </cell>
          <cell r="E171">
            <v>639.26444144941911</v>
          </cell>
          <cell r="F171">
            <v>3455.835218854214</v>
          </cell>
          <cell r="G171">
            <v>-2694.9198942665776</v>
          </cell>
          <cell r="H171">
            <v>45006.961683120971</v>
          </cell>
          <cell r="I171">
            <v>0</v>
          </cell>
          <cell r="J171">
            <v>0</v>
          </cell>
          <cell r="K171">
            <v>0</v>
          </cell>
          <cell r="L171">
            <v>0</v>
          </cell>
          <cell r="M171">
            <v>0</v>
          </cell>
          <cell r="N171">
            <v>0</v>
          </cell>
        </row>
        <row r="172">
          <cell r="A172" t="str">
            <v>Northeast</v>
          </cell>
          <cell r="B172">
            <v>8381.4753773007433</v>
          </cell>
          <cell r="C172">
            <v>-5983.2036399999961</v>
          </cell>
          <cell r="D172">
            <v>5995.6662621313508</v>
          </cell>
          <cell r="E172">
            <v>-13.390410186774261</v>
          </cell>
          <cell r="F172">
            <v>23.07241945516239</v>
          </cell>
          <cell r="G172">
            <v>55.473360097772911</v>
          </cell>
          <cell r="H172">
            <v>8303.8573858032269</v>
          </cell>
          <cell r="I172">
            <v>0</v>
          </cell>
          <cell r="J172">
            <v>0</v>
          </cell>
          <cell r="K172">
            <v>0</v>
          </cell>
          <cell r="L172">
            <v>0</v>
          </cell>
          <cell r="M172">
            <v>0</v>
          </cell>
          <cell r="N172">
            <v>0</v>
          </cell>
        </row>
        <row r="173">
          <cell r="A173" t="str">
            <v>Hound Chute</v>
          </cell>
          <cell r="B173">
            <v>1959.486517028809</v>
          </cell>
          <cell r="C173">
            <v>-1.6181326999967496</v>
          </cell>
          <cell r="D173">
            <v>3.4708817234345588</v>
          </cell>
          <cell r="E173">
            <v>-5.0801604614280222</v>
          </cell>
          <cell r="F173">
            <v>5.5770985107415072</v>
          </cell>
          <cell r="G173">
            <v>-3.4071345825163917</v>
          </cell>
          <cell r="H173">
            <v>1960.5439645385741</v>
          </cell>
          <cell r="I173">
            <v>0</v>
          </cell>
          <cell r="J173">
            <v>0</v>
          </cell>
          <cell r="K173">
            <v>0</v>
          </cell>
          <cell r="L173">
            <v>0</v>
          </cell>
          <cell r="M173">
            <v>0</v>
          </cell>
          <cell r="N173">
            <v>0</v>
          </cell>
        </row>
        <row r="174">
          <cell r="A174" t="str">
            <v>Indian Chute</v>
          </cell>
          <cell r="B174">
            <v>1508.4526885647765</v>
          </cell>
          <cell r="C174">
            <v>20.1989659999997</v>
          </cell>
          <cell r="D174">
            <v>-9.7362830165998275</v>
          </cell>
          <cell r="E174">
            <v>-4.6432478332540086</v>
          </cell>
          <cell r="F174">
            <v>5.065771026612083</v>
          </cell>
          <cell r="G174">
            <v>-4.2840768160822336</v>
          </cell>
          <cell r="H174">
            <v>1501.8515592041008</v>
          </cell>
          <cell r="I174">
            <v>0</v>
          </cell>
          <cell r="J174">
            <v>0</v>
          </cell>
          <cell r="K174">
            <v>0</v>
          </cell>
          <cell r="L174">
            <v>0</v>
          </cell>
          <cell r="M174">
            <v>0</v>
          </cell>
          <cell r="N174">
            <v>0</v>
          </cell>
        </row>
        <row r="175">
          <cell r="A175" t="str">
            <v>Matabitchuan</v>
          </cell>
          <cell r="B175">
            <v>4913.5361717071564</v>
          </cell>
          <cell r="C175">
            <v>-6001.7844732999993</v>
          </cell>
          <cell r="D175">
            <v>6001.931663424516</v>
          </cell>
          <cell r="E175">
            <v>-3.6670018920922303</v>
          </cell>
          <cell r="F175">
            <v>12.429549917808799</v>
          </cell>
          <cell r="G175">
            <v>63.164571496371536</v>
          </cell>
          <cell r="H175">
            <v>4841.4618620605515</v>
          </cell>
          <cell r="I175">
            <v>0</v>
          </cell>
          <cell r="J175">
            <v>0</v>
          </cell>
          <cell r="K175">
            <v>0</v>
          </cell>
          <cell r="L175">
            <v>0</v>
          </cell>
          <cell r="M175">
            <v>0</v>
          </cell>
          <cell r="N175">
            <v>0</v>
          </cell>
        </row>
        <row r="176">
          <cell r="A176" t="str">
            <v>Ottawa</v>
          </cell>
          <cell r="B176">
            <v>1853.110629882812</v>
          </cell>
          <cell r="C176">
            <v>4.7951023999989957</v>
          </cell>
          <cell r="D176">
            <v>-6.4468198663537351</v>
          </cell>
          <cell r="E176">
            <v>1.0948107757558319</v>
          </cell>
          <cell r="F176">
            <v>-2.4725364246346544</v>
          </cell>
          <cell r="G176">
            <v>-0.76012963867378858</v>
          </cell>
          <cell r="H176">
            <v>1856.9002026367193</v>
          </cell>
          <cell r="I176">
            <v>0</v>
          </cell>
          <cell r="J176">
            <v>0</v>
          </cell>
          <cell r="K176">
            <v>0</v>
          </cell>
          <cell r="L176">
            <v>0</v>
          </cell>
          <cell r="M176">
            <v>0</v>
          </cell>
          <cell r="N176">
            <v>0</v>
          </cell>
        </row>
        <row r="177">
          <cell r="A177" t="str">
            <v>Calabogie</v>
          </cell>
          <cell r="B177">
            <v>1853.110629882812</v>
          </cell>
          <cell r="C177">
            <v>4.7951023999989957</v>
          </cell>
          <cell r="D177">
            <v>-6.4468198663537351</v>
          </cell>
          <cell r="E177">
            <v>1.0948107757558319</v>
          </cell>
          <cell r="F177">
            <v>-2.4725364246346544</v>
          </cell>
          <cell r="G177">
            <v>-0.76012963867378858</v>
          </cell>
          <cell r="H177">
            <v>1856.9002026367193</v>
          </cell>
          <cell r="I177">
            <v>0</v>
          </cell>
          <cell r="J177">
            <v>0</v>
          </cell>
          <cell r="K177">
            <v>0</v>
          </cell>
          <cell r="L177">
            <v>0</v>
          </cell>
          <cell r="M177">
            <v>0</v>
          </cell>
          <cell r="N177">
            <v>0</v>
          </cell>
        </row>
        <row r="178">
          <cell r="A178" t="str">
            <v>Small Hydro</v>
          </cell>
          <cell r="B178">
            <v>36238.017923689316</v>
          </cell>
          <cell r="C178">
            <v>1115.8319546373075</v>
          </cell>
          <cell r="D178">
            <v>-1061.18037758746</v>
          </cell>
          <cell r="E178">
            <v>651.56004086043754</v>
          </cell>
          <cell r="F178">
            <v>3435.2353358236865</v>
          </cell>
          <cell r="G178">
            <v>-2749.6331247256767</v>
          </cell>
          <cell r="H178">
            <v>34846.204094681023</v>
          </cell>
          <cell r="I178">
            <v>0</v>
          </cell>
          <cell r="J178">
            <v>0</v>
          </cell>
          <cell r="K178">
            <v>0</v>
          </cell>
          <cell r="L178">
            <v>0</v>
          </cell>
          <cell r="M178">
            <v>0</v>
          </cell>
          <cell r="N178">
            <v>0</v>
          </cell>
        </row>
        <row r="179">
          <cell r="A179" t="str">
            <v>Auburn</v>
          </cell>
          <cell r="B179">
            <v>646.25426594543478</v>
          </cell>
          <cell r="C179">
            <v>3.8643864000010808</v>
          </cell>
          <cell r="D179">
            <v>-7.059309167640663</v>
          </cell>
          <cell r="E179">
            <v>-1.657735769349074</v>
          </cell>
          <cell r="F179">
            <v>1.3076869183373674</v>
          </cell>
          <cell r="G179">
            <v>-7.7350631714580231E-2</v>
          </cell>
          <cell r="H179">
            <v>649.87658819580065</v>
          </cell>
          <cell r="I179">
            <v>0</v>
          </cell>
          <cell r="J179">
            <v>0</v>
          </cell>
          <cell r="K179">
            <v>0</v>
          </cell>
          <cell r="L179">
            <v>0</v>
          </cell>
          <cell r="M179">
            <v>0</v>
          </cell>
          <cell r="N179">
            <v>0</v>
          </cell>
        </row>
        <row r="180">
          <cell r="A180" t="str">
            <v>Big Chute</v>
          </cell>
          <cell r="B180">
            <v>4672.749407470701</v>
          </cell>
          <cell r="C180">
            <v>-1.2023686999982601</v>
          </cell>
          <cell r="D180">
            <v>-24.41421308711233</v>
          </cell>
          <cell r="E180">
            <v>-7.3542262890669008</v>
          </cell>
          <cell r="F180">
            <v>4.1509842236318946</v>
          </cell>
          <cell r="G180">
            <v>54.710455688481488</v>
          </cell>
          <cell r="H180">
            <v>4646.8587756347652</v>
          </cell>
          <cell r="I180">
            <v>0</v>
          </cell>
          <cell r="J180">
            <v>0</v>
          </cell>
          <cell r="K180">
            <v>0</v>
          </cell>
          <cell r="L180">
            <v>0</v>
          </cell>
          <cell r="M180">
            <v>0</v>
          </cell>
          <cell r="N180">
            <v>0</v>
          </cell>
        </row>
        <row r="181">
          <cell r="A181" t="str">
            <v>Big Eddy</v>
          </cell>
          <cell r="B181">
            <v>807.25923706054948</v>
          </cell>
          <cell r="C181">
            <v>0.15826420000394137</v>
          </cell>
          <cell r="D181">
            <v>-0.1628472078109553</v>
          </cell>
          <cell r="E181">
            <v>-0.2602377929706563</v>
          </cell>
          <cell r="F181">
            <v>979.05872900390341</v>
          </cell>
          <cell r="G181">
            <v>-215.04266625976379</v>
          </cell>
          <cell r="H181">
            <v>43.507995117187498</v>
          </cell>
          <cell r="I181">
            <v>0</v>
          </cell>
          <cell r="J181">
            <v>0</v>
          </cell>
          <cell r="K181">
            <v>0</v>
          </cell>
          <cell r="L181">
            <v>0</v>
          </cell>
          <cell r="M181">
            <v>0</v>
          </cell>
          <cell r="N181">
            <v>0</v>
          </cell>
        </row>
        <row r="182">
          <cell r="A182" t="str">
            <v>Bingham Chute</v>
          </cell>
          <cell r="B182">
            <v>419.72213558959851</v>
          </cell>
          <cell r="C182">
            <v>-0.88650070000005599</v>
          </cell>
          <cell r="D182">
            <v>2.0108067607912403</v>
          </cell>
          <cell r="E182">
            <v>-2.4090660046389303</v>
          </cell>
          <cell r="F182">
            <v>2.8401569432066935</v>
          </cell>
          <cell r="G182">
            <v>-3.6447177391048626</v>
          </cell>
          <cell r="H182">
            <v>421.81145632934442</v>
          </cell>
          <cell r="I182">
            <v>0</v>
          </cell>
          <cell r="J182">
            <v>0</v>
          </cell>
          <cell r="K182">
            <v>0</v>
          </cell>
          <cell r="L182">
            <v>0</v>
          </cell>
          <cell r="M182">
            <v>0</v>
          </cell>
          <cell r="N182">
            <v>0</v>
          </cell>
        </row>
        <row r="183">
          <cell r="A183" t="str">
            <v>Coniston</v>
          </cell>
          <cell r="B183">
            <v>2130.9947656631412</v>
          </cell>
          <cell r="C183">
            <v>0.76478420000103142</v>
          </cell>
          <cell r="D183">
            <v>-0.76728407793052611</v>
          </cell>
          <cell r="E183">
            <v>-19.718276622928443</v>
          </cell>
          <cell r="F183">
            <v>19.715825328983101</v>
          </cell>
          <cell r="G183">
            <v>1.5148034057638142</v>
          </cell>
          <cell r="H183">
            <v>2129.4849134292522</v>
          </cell>
          <cell r="I183">
            <v>0</v>
          </cell>
          <cell r="J183">
            <v>0</v>
          </cell>
          <cell r="K183">
            <v>0</v>
          </cell>
          <cell r="L183">
            <v>0</v>
          </cell>
          <cell r="M183">
            <v>0</v>
          </cell>
          <cell r="N183">
            <v>0</v>
          </cell>
        </row>
        <row r="184">
          <cell r="A184" t="str">
            <v>Elliot Chute</v>
          </cell>
          <cell r="B184">
            <v>-0.1</v>
          </cell>
          <cell r="C184">
            <v>0</v>
          </cell>
          <cell r="D184">
            <v>0</v>
          </cell>
          <cell r="E184">
            <v>0</v>
          </cell>
          <cell r="F184">
            <v>0</v>
          </cell>
          <cell r="G184">
            <v>0</v>
          </cell>
          <cell r="H184">
            <v>-0.1</v>
          </cell>
          <cell r="I184">
            <v>0</v>
          </cell>
          <cell r="J184">
            <v>0</v>
          </cell>
          <cell r="K184">
            <v>0</v>
          </cell>
          <cell r="L184">
            <v>0</v>
          </cell>
          <cell r="M184">
            <v>0</v>
          </cell>
          <cell r="N184">
            <v>0</v>
          </cell>
        </row>
        <row r="185">
          <cell r="A185" t="str">
            <v>Eugenia</v>
          </cell>
          <cell r="B185">
            <v>1934.3410327148501</v>
          </cell>
          <cell r="C185">
            <v>-3.0717700002242054E-2</v>
          </cell>
          <cell r="D185">
            <v>-14.516521069525879</v>
          </cell>
          <cell r="E185">
            <v>-3.7529970703117215</v>
          </cell>
          <cell r="F185">
            <v>3.2059970703048748</v>
          </cell>
          <cell r="G185">
            <v>-24.512397460933244</v>
          </cell>
          <cell r="H185">
            <v>1973.9476689453184</v>
          </cell>
          <cell r="I185">
            <v>0</v>
          </cell>
          <cell r="J185">
            <v>0</v>
          </cell>
          <cell r="K185">
            <v>0</v>
          </cell>
          <cell r="L185">
            <v>0</v>
          </cell>
          <cell r="M185">
            <v>0</v>
          </cell>
          <cell r="N185">
            <v>0</v>
          </cell>
        </row>
        <row r="186">
          <cell r="A186" t="str">
            <v>Frankford</v>
          </cell>
          <cell r="B186">
            <v>1272.0821463012667</v>
          </cell>
          <cell r="C186">
            <v>-2.8741209000003209</v>
          </cell>
          <cell r="D186">
            <v>-2.7495847417476398</v>
          </cell>
          <cell r="E186">
            <v>-1.1691215555174495</v>
          </cell>
          <cell r="F186">
            <v>0.73004838867154831</v>
          </cell>
          <cell r="G186">
            <v>0.79182629394563264</v>
          </cell>
          <cell r="H186">
            <v>1277.353098815915</v>
          </cell>
          <cell r="I186">
            <v>0</v>
          </cell>
          <cell r="J186">
            <v>0</v>
          </cell>
          <cell r="K186">
            <v>0</v>
          </cell>
          <cell r="L186">
            <v>0</v>
          </cell>
          <cell r="M186">
            <v>0</v>
          </cell>
          <cell r="N186">
            <v>0</v>
          </cell>
        </row>
        <row r="187">
          <cell r="A187" t="str">
            <v>Hagues Reach</v>
          </cell>
          <cell r="B187">
            <v>1336.7070607299752</v>
          </cell>
          <cell r="C187">
            <v>610.43665679999992</v>
          </cell>
          <cell r="D187">
            <v>-610.43705426093834</v>
          </cell>
          <cell r="E187">
            <v>0.65310527706242283</v>
          </cell>
          <cell r="F187">
            <v>-0.58521105267391249</v>
          </cell>
          <cell r="G187">
            <v>17.062892884986468</v>
          </cell>
          <cell r="H187">
            <v>1319.5766710815387</v>
          </cell>
          <cell r="I187">
            <v>0</v>
          </cell>
          <cell r="J187">
            <v>0</v>
          </cell>
          <cell r="K187">
            <v>0</v>
          </cell>
          <cell r="L187">
            <v>0</v>
          </cell>
          <cell r="M187">
            <v>0</v>
          </cell>
          <cell r="N187">
            <v>0</v>
          </cell>
        </row>
        <row r="188">
          <cell r="A188" t="str">
            <v>Healey Falls</v>
          </cell>
          <cell r="B188">
            <v>0</v>
          </cell>
          <cell r="C188">
            <v>0</v>
          </cell>
          <cell r="D188">
            <v>0</v>
          </cell>
          <cell r="E188">
            <v>0</v>
          </cell>
          <cell r="F188">
            <v>0</v>
          </cell>
          <cell r="G188">
            <v>0</v>
          </cell>
          <cell r="H188">
            <v>0</v>
          </cell>
          <cell r="I188">
            <v>0</v>
          </cell>
          <cell r="J188">
            <v>0</v>
          </cell>
          <cell r="K188">
            <v>0</v>
          </cell>
          <cell r="L188">
            <v>0</v>
          </cell>
          <cell r="M188">
            <v>0</v>
          </cell>
          <cell r="N188">
            <v>0</v>
          </cell>
        </row>
        <row r="189">
          <cell r="A189" t="str">
            <v>High Falls</v>
          </cell>
          <cell r="B189">
            <v>1191.7980924682631</v>
          </cell>
          <cell r="C189">
            <v>580.82883610000022</v>
          </cell>
          <cell r="D189">
            <v>-584.49301578749896</v>
          </cell>
          <cell r="E189">
            <v>-2.7028329052720892</v>
          </cell>
          <cell r="F189">
            <v>639.20865089843437</v>
          </cell>
          <cell r="G189">
            <v>-774.26215765380789</v>
          </cell>
          <cell r="H189">
            <v>1333.2186118164075</v>
          </cell>
          <cell r="I189">
            <v>0</v>
          </cell>
          <cell r="J189">
            <v>0</v>
          </cell>
          <cell r="K189">
            <v>0</v>
          </cell>
          <cell r="L189">
            <v>0</v>
          </cell>
          <cell r="M189">
            <v>0</v>
          </cell>
          <cell r="N189">
            <v>0</v>
          </cell>
        </row>
        <row r="190">
          <cell r="A190" t="str">
            <v>Huron Wind Bruce Power Site</v>
          </cell>
          <cell r="B190">
            <v>9.9829060124307087</v>
          </cell>
          <cell r="C190">
            <v>-1.5047913000001927</v>
          </cell>
          <cell r="D190">
            <v>2.1898930110491506</v>
          </cell>
          <cell r="E190">
            <v>0.23003183643316305</v>
          </cell>
          <cell r="F190">
            <v>-0.6605266031874848</v>
          </cell>
          <cell r="G190">
            <v>-1.9989082355039045E-2</v>
          </cell>
          <cell r="H190">
            <v>9.7482881504911116</v>
          </cell>
          <cell r="I190">
            <v>0</v>
          </cell>
          <cell r="J190">
            <v>0</v>
          </cell>
          <cell r="K190">
            <v>0</v>
          </cell>
          <cell r="L190">
            <v>0</v>
          </cell>
          <cell r="M190">
            <v>0</v>
          </cell>
          <cell r="N190">
            <v>0</v>
          </cell>
        </row>
        <row r="191">
          <cell r="A191" t="str">
            <v>Lakefield</v>
          </cell>
          <cell r="B191">
            <v>339.50837736129722</v>
          </cell>
          <cell r="C191">
            <v>-371.82695690000037</v>
          </cell>
          <cell r="D191">
            <v>373.31842832791733</v>
          </cell>
          <cell r="E191">
            <v>-1.6894106229384533</v>
          </cell>
          <cell r="F191">
            <v>3.6024168389881766</v>
          </cell>
          <cell r="G191">
            <v>-0.84192069053688101</v>
          </cell>
          <cell r="H191">
            <v>336.94582040786742</v>
          </cell>
          <cell r="I191">
            <v>0</v>
          </cell>
          <cell r="J191">
            <v>0</v>
          </cell>
          <cell r="K191">
            <v>0</v>
          </cell>
          <cell r="L191">
            <v>0</v>
          </cell>
          <cell r="M191">
            <v>0</v>
          </cell>
          <cell r="N191">
            <v>0</v>
          </cell>
        </row>
        <row r="192">
          <cell r="A192" t="str">
            <v>McVittie</v>
          </cell>
          <cell r="B192">
            <v>1627.0041028442433</v>
          </cell>
          <cell r="C192">
            <v>0</v>
          </cell>
          <cell r="D192">
            <v>0</v>
          </cell>
          <cell r="E192">
            <v>724.82500000000005</v>
          </cell>
          <cell r="F192">
            <v>582.96493652343759</v>
          </cell>
          <cell r="G192">
            <v>-904.88533172607345</v>
          </cell>
          <cell r="H192">
            <v>1224.0994980468793</v>
          </cell>
          <cell r="I192">
            <v>0</v>
          </cell>
          <cell r="J192">
            <v>0</v>
          </cell>
          <cell r="K192">
            <v>0</v>
          </cell>
          <cell r="L192">
            <v>0</v>
          </cell>
          <cell r="M192">
            <v>0</v>
          </cell>
          <cell r="N192">
            <v>0</v>
          </cell>
        </row>
        <row r="193">
          <cell r="A193" t="str">
            <v>Merrickville</v>
          </cell>
          <cell r="B193">
            <v>305.29219339275323</v>
          </cell>
          <cell r="C193">
            <v>0.75612420000106795</v>
          </cell>
          <cell r="D193">
            <v>-2.4970162898446233</v>
          </cell>
          <cell r="E193">
            <v>0.52246386230319786</v>
          </cell>
          <cell r="F193">
            <v>-1.2177735241682512</v>
          </cell>
          <cell r="G193">
            <v>2.2474421415321331</v>
          </cell>
          <cell r="H193">
            <v>305.48095300292971</v>
          </cell>
          <cell r="I193">
            <v>0</v>
          </cell>
          <cell r="J193">
            <v>0</v>
          </cell>
          <cell r="K193">
            <v>0</v>
          </cell>
          <cell r="L193">
            <v>0</v>
          </cell>
          <cell r="M193">
            <v>0</v>
          </cell>
          <cell r="N193">
            <v>0</v>
          </cell>
        </row>
        <row r="194">
          <cell r="A194" t="str">
            <v>Meyersburg</v>
          </cell>
          <cell r="B194">
            <v>2659.5868972167973</v>
          </cell>
          <cell r="C194">
            <v>266.30783000000133</v>
          </cell>
          <cell r="D194">
            <v>-278.71586015136882</v>
          </cell>
          <cell r="E194">
            <v>8.3150969687185352</v>
          </cell>
          <cell r="F194">
            <v>1056.5201194672438</v>
          </cell>
          <cell r="G194">
            <v>-832.3556914115502</v>
          </cell>
          <cell r="H194">
            <v>2439.5154023437526</v>
          </cell>
          <cell r="I194">
            <v>0</v>
          </cell>
          <cell r="J194">
            <v>0</v>
          </cell>
          <cell r="K194">
            <v>0</v>
          </cell>
          <cell r="L194">
            <v>0</v>
          </cell>
          <cell r="M194">
            <v>0</v>
          </cell>
          <cell r="N194">
            <v>0</v>
          </cell>
        </row>
        <row r="195">
          <cell r="A195" t="str">
            <v>Nipissing</v>
          </cell>
          <cell r="B195">
            <v>843.37921600342224</v>
          </cell>
          <cell r="C195">
            <v>9.4590621000020292</v>
          </cell>
          <cell r="D195">
            <v>-8.943436733790918</v>
          </cell>
          <cell r="E195">
            <v>-2.8499153613284989</v>
          </cell>
          <cell r="F195">
            <v>4.1128423111442771</v>
          </cell>
          <cell r="G195">
            <v>-16.427271737412525</v>
          </cell>
          <cell r="H195">
            <v>858.02793542480788</v>
          </cell>
          <cell r="I195">
            <v>0</v>
          </cell>
          <cell r="J195">
            <v>0</v>
          </cell>
          <cell r="K195">
            <v>0</v>
          </cell>
          <cell r="L195">
            <v>0</v>
          </cell>
          <cell r="M195">
            <v>0</v>
          </cell>
          <cell r="N195">
            <v>0</v>
          </cell>
        </row>
        <row r="196">
          <cell r="A196" t="str">
            <v>Ragged Rapids LV</v>
          </cell>
          <cell r="B196">
            <v>2094.8349711303658</v>
          </cell>
          <cell r="C196">
            <v>2.4059906999991654</v>
          </cell>
          <cell r="D196">
            <v>-2.4064106218720553</v>
          </cell>
          <cell r="E196">
            <v>-0.47857738282073115</v>
          </cell>
          <cell r="F196">
            <v>0.18628124023598502</v>
          </cell>
          <cell r="G196">
            <v>15.82880493164339</v>
          </cell>
          <cell r="H196">
            <v>2079.2988822631801</v>
          </cell>
          <cell r="I196">
            <v>0</v>
          </cell>
          <cell r="J196">
            <v>0</v>
          </cell>
          <cell r="K196">
            <v>0</v>
          </cell>
          <cell r="L196">
            <v>0</v>
          </cell>
          <cell r="M196">
            <v>0</v>
          </cell>
          <cell r="N196">
            <v>0</v>
          </cell>
        </row>
        <row r="197">
          <cell r="A197" t="str">
            <v>Ranney Falls</v>
          </cell>
          <cell r="B197">
            <v>4696.9470916595856</v>
          </cell>
          <cell r="C197">
            <v>29.065388099997108</v>
          </cell>
          <cell r="D197">
            <v>-27.406000910273178</v>
          </cell>
          <cell r="E197">
            <v>-4.0046487040199281</v>
          </cell>
          <cell r="F197">
            <v>3.7085642401198129</v>
          </cell>
          <cell r="G197">
            <v>46.716595681163199</v>
          </cell>
          <cell r="H197">
            <v>4648.8671932525986</v>
          </cell>
          <cell r="I197">
            <v>0</v>
          </cell>
          <cell r="J197">
            <v>0</v>
          </cell>
          <cell r="K197">
            <v>0</v>
          </cell>
          <cell r="L197">
            <v>0</v>
          </cell>
          <cell r="M197">
            <v>0</v>
          </cell>
          <cell r="N197">
            <v>0</v>
          </cell>
        </row>
        <row r="198">
          <cell r="A198" t="str">
            <v>Seymour</v>
          </cell>
          <cell r="B198">
            <v>2304.2163489990357</v>
          </cell>
          <cell r="C198">
            <v>9.2514604000027703</v>
          </cell>
          <cell r="D198">
            <v>-18.337099254984651</v>
          </cell>
          <cell r="E198">
            <v>-4.8893517944347877</v>
          </cell>
          <cell r="F198">
            <v>0.79674562377931579</v>
          </cell>
          <cell r="G198">
            <v>-7.6128219909624022</v>
          </cell>
          <cell r="H198">
            <v>2325.0074160156355</v>
          </cell>
          <cell r="I198">
            <v>0</v>
          </cell>
          <cell r="J198">
            <v>0</v>
          </cell>
          <cell r="K198">
            <v>0</v>
          </cell>
          <cell r="L198">
            <v>0</v>
          </cell>
          <cell r="M198">
            <v>0</v>
          </cell>
          <cell r="N198">
            <v>0</v>
          </cell>
        </row>
        <row r="199">
          <cell r="A199" t="str">
            <v>Sidney</v>
          </cell>
          <cell r="B199">
            <v>1880.824311401366</v>
          </cell>
          <cell r="C199">
            <v>-11.022272799998291</v>
          </cell>
          <cell r="D199">
            <v>4.4934759249993022</v>
          </cell>
          <cell r="E199">
            <v>-1.4511703137236509</v>
          </cell>
          <cell r="F199">
            <v>0.52517904174897012</v>
          </cell>
          <cell r="G199">
            <v>-26.978162109375035</v>
          </cell>
          <cell r="H199">
            <v>1915.2572616577147</v>
          </cell>
          <cell r="I199">
            <v>0</v>
          </cell>
          <cell r="J199">
            <v>0</v>
          </cell>
          <cell r="K199">
            <v>0</v>
          </cell>
          <cell r="L199">
            <v>0</v>
          </cell>
          <cell r="M199">
            <v>0</v>
          </cell>
          <cell r="N199">
            <v>0</v>
          </cell>
        </row>
        <row r="200">
          <cell r="A200" t="str">
            <v>Sills Island</v>
          </cell>
          <cell r="B200">
            <v>900.18351791381428</v>
          </cell>
          <cell r="C200">
            <v>-9.9424348999998529</v>
          </cell>
          <cell r="D200">
            <v>14.269383552267414</v>
          </cell>
          <cell r="E200">
            <v>0.10701263844532605</v>
          </cell>
          <cell r="F200">
            <v>2.1995778683020148</v>
          </cell>
          <cell r="G200">
            <v>-0.90826779671147051</v>
          </cell>
          <cell r="H200">
            <v>894.45824655151091</v>
          </cell>
          <cell r="I200">
            <v>0</v>
          </cell>
          <cell r="J200">
            <v>0</v>
          </cell>
          <cell r="K200">
            <v>0</v>
          </cell>
          <cell r="L200">
            <v>0</v>
          </cell>
          <cell r="M200">
            <v>0</v>
          </cell>
          <cell r="N200">
            <v>0</v>
          </cell>
        </row>
        <row r="201">
          <cell r="A201" t="str">
            <v>South Falls</v>
          </cell>
          <cell r="B201">
            <v>1069.2875390477168</v>
          </cell>
          <cell r="C201">
            <v>2.0871674000018174</v>
          </cell>
          <cell r="D201">
            <v>-1.9994320484393029</v>
          </cell>
          <cell r="E201">
            <v>1.0359343261752656</v>
          </cell>
          <cell r="F201">
            <v>-5.3284344482481174</v>
          </cell>
          <cell r="G201">
            <v>-4.5307600707992606</v>
          </cell>
          <cell r="H201">
            <v>1078.0230638890264</v>
          </cell>
          <cell r="I201">
            <v>0</v>
          </cell>
          <cell r="J201">
            <v>0</v>
          </cell>
          <cell r="K201">
            <v>0</v>
          </cell>
          <cell r="L201">
            <v>0</v>
          </cell>
          <cell r="M201">
            <v>0</v>
          </cell>
          <cell r="N201">
            <v>0</v>
          </cell>
        </row>
        <row r="202">
          <cell r="A202" t="str">
            <v>Stinson</v>
          </cell>
          <cell r="B202">
            <v>2749.3223067627059</v>
          </cell>
          <cell r="C202">
            <v>-0.2661093000033361</v>
          </cell>
          <cell r="D202">
            <v>-10.935002516406712</v>
          </cell>
          <cell r="E202">
            <v>-3.4410358593790988</v>
          </cell>
          <cell r="F202">
            <v>4.7625395214918171</v>
          </cell>
          <cell r="G202">
            <v>23.263560607908403</v>
          </cell>
          <cell r="H202">
            <v>2735.9383543090948</v>
          </cell>
          <cell r="I202">
            <v>0</v>
          </cell>
          <cell r="J202">
            <v>0</v>
          </cell>
          <cell r="K202">
            <v>0</v>
          </cell>
          <cell r="L202">
            <v>0</v>
          </cell>
          <cell r="M202">
            <v>0</v>
          </cell>
          <cell r="N202">
            <v>0</v>
          </cell>
        </row>
        <row r="203">
          <cell r="A203" t="str">
            <v>Montgomery Park Pickering Wind</v>
          </cell>
          <cell r="B203">
            <v>345.84</v>
          </cell>
          <cell r="C203">
            <v>2.2772372988129064E-3</v>
          </cell>
          <cell r="D203">
            <v>138.37772276270118</v>
          </cell>
          <cell r="E203">
            <v>-26.300000000000011</v>
          </cell>
          <cell r="F203">
            <v>133.43</v>
          </cell>
          <cell r="G203">
            <v>-99.670000000000016</v>
          </cell>
          <cell r="H203">
            <v>200</v>
          </cell>
          <cell r="I203">
            <v>0</v>
          </cell>
          <cell r="J203">
            <v>0</v>
          </cell>
          <cell r="K203">
            <v>0</v>
          </cell>
          <cell r="L203">
            <v>0</v>
          </cell>
          <cell r="M203">
            <v>0</v>
          </cell>
          <cell r="N203">
            <v>0</v>
          </cell>
        </row>
      </sheetData>
      <sheetData sheetId="19" refreshError="1">
        <row r="1">
          <cell r="F1" t="str">
            <v>Auburn</v>
          </cell>
          <cell r="G1" t="str">
            <v>Big Chute</v>
          </cell>
          <cell r="H1" t="str">
            <v>Big Eddy</v>
          </cell>
          <cell r="I1" t="str">
            <v>Bingham Chute</v>
          </cell>
          <cell r="J1" t="str">
            <v>Calabogie</v>
          </cell>
          <cell r="K1" t="str">
            <v>Coniston</v>
          </cell>
          <cell r="L1" t="str">
            <v>Elliot Chute</v>
          </cell>
          <cell r="M1" t="str">
            <v>Eugenia</v>
          </cell>
          <cell r="N1" t="str">
            <v>Frankford</v>
          </cell>
          <cell r="O1" t="str">
            <v>Hagues Reach</v>
          </cell>
          <cell r="P1" t="str">
            <v>Healey Falls</v>
          </cell>
          <cell r="Q1" t="str">
            <v>High Falls</v>
          </cell>
          <cell r="R1" t="str">
            <v>Hound Chute</v>
          </cell>
          <cell r="S1" t="str">
            <v>Huron Wind Bruce Power Site</v>
          </cell>
          <cell r="T1" t="str">
            <v>Indian Chute</v>
          </cell>
          <cell r="U1" t="str">
            <v>Lakefield</v>
          </cell>
          <cell r="V1" t="str">
            <v>Matabichuan</v>
          </cell>
          <cell r="W1" t="str">
            <v>McVittie</v>
          </cell>
          <cell r="X1" t="str">
            <v>Merrickville</v>
          </cell>
          <cell r="Y1" t="str">
            <v>Meyersburg</v>
          </cell>
          <cell r="Z1" t="str">
            <v>Nipissing</v>
          </cell>
          <cell r="AA1" t="str">
            <v>Ragged Rapids LV</v>
          </cell>
          <cell r="AB1" t="str">
            <v>Ranney Falls</v>
          </cell>
          <cell r="AC1" t="str">
            <v>Seymour</v>
          </cell>
          <cell r="AD1" t="str">
            <v>Sidney</v>
          </cell>
          <cell r="AE1" t="str">
            <v>Sills Island</v>
          </cell>
          <cell r="AF1" t="str">
            <v>South Falls</v>
          </cell>
          <cell r="AG1" t="str">
            <v>Stinson</v>
          </cell>
          <cell r="AH1" t="str">
            <v>Montgomery Park Pickering Wind</v>
          </cell>
        </row>
        <row r="2">
          <cell r="F2">
            <v>649.87658819580065</v>
          </cell>
          <cell r="G2">
            <v>4646.8587756347652</v>
          </cell>
          <cell r="H2">
            <v>43.507995117187498</v>
          </cell>
          <cell r="I2">
            <v>421.81145632934442</v>
          </cell>
          <cell r="J2">
            <v>1856.9002026367193</v>
          </cell>
          <cell r="K2">
            <v>2129.4849134292522</v>
          </cell>
          <cell r="L2">
            <v>-0.1</v>
          </cell>
          <cell r="M2">
            <v>1973.9476689453184</v>
          </cell>
          <cell r="N2">
            <v>1277.353098815915</v>
          </cell>
          <cell r="O2">
            <v>1319.5766710815387</v>
          </cell>
          <cell r="P2">
            <v>0</v>
          </cell>
          <cell r="Q2">
            <v>1333.2186118164075</v>
          </cell>
          <cell r="R2">
            <v>1960.5439645385741</v>
          </cell>
          <cell r="S2">
            <v>9.7482881504911116</v>
          </cell>
          <cell r="T2">
            <v>1501.8515592041008</v>
          </cell>
          <cell r="U2">
            <v>336.94582040786742</v>
          </cell>
          <cell r="V2">
            <v>4841.4618620605515</v>
          </cell>
          <cell r="W2">
            <v>1224.0994980468793</v>
          </cell>
          <cell r="X2">
            <v>305.48095300292971</v>
          </cell>
          <cell r="Y2">
            <v>2439.5154023437526</v>
          </cell>
          <cell r="Z2">
            <v>858.02793542480788</v>
          </cell>
          <cell r="AA2">
            <v>2079.2988822631801</v>
          </cell>
          <cell r="AB2">
            <v>4648.8671932525986</v>
          </cell>
          <cell r="AC2">
            <v>2325.0074160156355</v>
          </cell>
          <cell r="AD2">
            <v>1915.2572616577147</v>
          </cell>
          <cell r="AE2">
            <v>894.45824655151091</v>
          </cell>
          <cell r="AF2">
            <v>1078.0230638890264</v>
          </cell>
          <cell r="AG2">
            <v>2735.9383543090948</v>
          </cell>
          <cell r="AH2">
            <v>200</v>
          </cell>
        </row>
      </sheetData>
      <sheetData sheetId="20" refreshError="1">
        <row r="3">
          <cell r="C3">
            <v>39844</v>
          </cell>
          <cell r="D3">
            <v>39872</v>
          </cell>
          <cell r="E3">
            <v>39903</v>
          </cell>
          <cell r="F3">
            <v>39933</v>
          </cell>
          <cell r="G3">
            <v>39964</v>
          </cell>
          <cell r="H3">
            <v>39994</v>
          </cell>
          <cell r="I3">
            <v>40025</v>
          </cell>
          <cell r="J3">
            <v>40056</v>
          </cell>
          <cell r="K3">
            <v>40086</v>
          </cell>
          <cell r="L3">
            <v>40117</v>
          </cell>
          <cell r="M3">
            <v>40147</v>
          </cell>
          <cell r="N3">
            <v>40178</v>
          </cell>
          <cell r="O3" t="str">
            <v>Total</v>
          </cell>
        </row>
        <row r="5">
          <cell r="C5">
            <v>-0.28999999999999998</v>
          </cell>
          <cell r="D5">
            <v>1786.21</v>
          </cell>
          <cell r="E5">
            <v>19842.46</v>
          </cell>
          <cell r="F5">
            <v>-4125.7700000000004</v>
          </cell>
          <cell r="G5">
            <v>3456.21</v>
          </cell>
          <cell r="H5">
            <v>10671.934999999999</v>
          </cell>
          <cell r="I5">
            <v>0</v>
          </cell>
          <cell r="J5">
            <v>0</v>
          </cell>
          <cell r="K5">
            <v>0</v>
          </cell>
          <cell r="L5">
            <v>0</v>
          </cell>
          <cell r="M5">
            <v>0</v>
          </cell>
          <cell r="N5">
            <v>0</v>
          </cell>
          <cell r="O5">
            <v>31630.754999999997</v>
          </cell>
        </row>
        <row r="6">
          <cell r="C6">
            <v>405190.70999999996</v>
          </cell>
          <cell r="D6">
            <v>211006.49</v>
          </cell>
          <cell r="E6">
            <v>635973.74</v>
          </cell>
          <cell r="F6">
            <v>590279.51</v>
          </cell>
          <cell r="G6">
            <v>1333629.3799999999</v>
          </cell>
          <cell r="H6">
            <v>969385.9287500002</v>
          </cell>
          <cell r="I6">
            <v>0</v>
          </cell>
          <cell r="J6">
            <v>0</v>
          </cell>
          <cell r="K6">
            <v>0</v>
          </cell>
          <cell r="L6">
            <v>0</v>
          </cell>
          <cell r="M6">
            <v>0</v>
          </cell>
          <cell r="N6">
            <v>0</v>
          </cell>
          <cell r="O6">
            <v>4145465.75875</v>
          </cell>
        </row>
        <row r="7">
          <cell r="C7">
            <v>601787.97</v>
          </cell>
          <cell r="D7">
            <v>971070.79</v>
          </cell>
          <cell r="E7">
            <v>-28466.440000000061</v>
          </cell>
          <cell r="F7">
            <v>-180594.11</v>
          </cell>
          <cell r="G7">
            <v>1727866.73</v>
          </cell>
          <cell r="H7">
            <v>380424.25624999998</v>
          </cell>
          <cell r="I7">
            <v>0</v>
          </cell>
          <cell r="J7">
            <v>0</v>
          </cell>
          <cell r="K7">
            <v>0</v>
          </cell>
          <cell r="L7">
            <v>0</v>
          </cell>
          <cell r="M7">
            <v>0</v>
          </cell>
          <cell r="N7">
            <v>0</v>
          </cell>
          <cell r="O7">
            <v>3472089.19625</v>
          </cell>
        </row>
        <row r="8">
          <cell r="C8">
            <v>866912.76</v>
          </cell>
          <cell r="D8">
            <v>1479719.96</v>
          </cell>
          <cell r="E8">
            <v>803658.87</v>
          </cell>
          <cell r="F8">
            <v>685570.62</v>
          </cell>
          <cell r="G8">
            <v>3154624.16</v>
          </cell>
          <cell r="H8">
            <v>1699404.095</v>
          </cell>
          <cell r="I8">
            <v>0</v>
          </cell>
          <cell r="J8">
            <v>0</v>
          </cell>
          <cell r="K8">
            <v>0</v>
          </cell>
          <cell r="L8">
            <v>0</v>
          </cell>
          <cell r="M8">
            <v>0</v>
          </cell>
          <cell r="N8">
            <v>0</v>
          </cell>
          <cell r="O8">
            <v>8689890.4649999999</v>
          </cell>
        </row>
        <row r="9">
          <cell r="C9">
            <v>12445.679999999998</v>
          </cell>
          <cell r="D9">
            <v>40771.97</v>
          </cell>
          <cell r="E9">
            <v>-17203.160000000003</v>
          </cell>
          <cell r="F9">
            <v>-17395.019999999997</v>
          </cell>
          <cell r="G9">
            <v>-67.13000000000001</v>
          </cell>
          <cell r="H9">
            <v>-229.36</v>
          </cell>
          <cell r="I9">
            <v>0</v>
          </cell>
          <cell r="J9">
            <v>0</v>
          </cell>
          <cell r="K9">
            <v>0</v>
          </cell>
          <cell r="L9">
            <v>0</v>
          </cell>
          <cell r="M9">
            <v>0</v>
          </cell>
          <cell r="N9">
            <v>0</v>
          </cell>
          <cell r="O9">
            <v>18322.98</v>
          </cell>
        </row>
        <row r="10">
          <cell r="C10">
            <v>1886336.8299999998</v>
          </cell>
          <cell r="D10">
            <v>2704355.4200000004</v>
          </cell>
          <cell r="E10">
            <v>1413805.47</v>
          </cell>
          <cell r="F10">
            <v>1073735.23</v>
          </cell>
          <cell r="G10">
            <v>6219509.3500000006</v>
          </cell>
          <cell r="H10">
            <v>3059656.855</v>
          </cell>
          <cell r="I10">
            <v>0</v>
          </cell>
          <cell r="J10">
            <v>0</v>
          </cell>
          <cell r="K10">
            <v>0</v>
          </cell>
          <cell r="L10">
            <v>0</v>
          </cell>
          <cell r="M10">
            <v>0</v>
          </cell>
          <cell r="N10">
            <v>0</v>
          </cell>
          <cell r="O10">
            <v>16357399.155000001</v>
          </cell>
        </row>
        <row r="12">
          <cell r="C12">
            <v>349982.52</v>
          </cell>
          <cell r="D12">
            <v>434964.83999999997</v>
          </cell>
          <cell r="E12">
            <v>112086.97</v>
          </cell>
          <cell r="F12">
            <v>239291.47</v>
          </cell>
          <cell r="G12">
            <v>312974.02999999997</v>
          </cell>
          <cell r="H12">
            <v>1423307.3962500002</v>
          </cell>
          <cell r="I12">
            <v>0</v>
          </cell>
          <cell r="J12">
            <v>0</v>
          </cell>
          <cell r="K12">
            <v>0</v>
          </cell>
          <cell r="L12">
            <v>0</v>
          </cell>
          <cell r="M12">
            <v>0</v>
          </cell>
          <cell r="N12">
            <v>0</v>
          </cell>
          <cell r="O12">
            <v>2872607.2262500003</v>
          </cell>
        </row>
        <row r="13">
          <cell r="C13">
            <v>259675.40999999997</v>
          </cell>
          <cell r="D13">
            <v>305142.36</v>
          </cell>
          <cell r="E13">
            <v>132705.48000000004</v>
          </cell>
          <cell r="F13">
            <v>136038.15999999997</v>
          </cell>
          <cell r="G13">
            <v>781824.3</v>
          </cell>
          <cell r="H13">
            <v>962868.84750000003</v>
          </cell>
          <cell r="I13">
            <v>0</v>
          </cell>
          <cell r="J13">
            <v>0</v>
          </cell>
          <cell r="K13">
            <v>0</v>
          </cell>
          <cell r="L13">
            <v>0</v>
          </cell>
          <cell r="M13">
            <v>0</v>
          </cell>
          <cell r="N13">
            <v>0</v>
          </cell>
          <cell r="O13">
            <v>2578254.5575000001</v>
          </cell>
        </row>
        <row r="14">
          <cell r="C14">
            <v>2069.2799999999997</v>
          </cell>
          <cell r="D14">
            <v>0</v>
          </cell>
          <cell r="E14">
            <v>0</v>
          </cell>
          <cell r="F14">
            <v>1124.92</v>
          </cell>
          <cell r="G14">
            <v>51761.039999999994</v>
          </cell>
          <cell r="H14">
            <v>-9295.7724999999937</v>
          </cell>
          <cell r="I14">
            <v>0</v>
          </cell>
          <cell r="J14">
            <v>0</v>
          </cell>
          <cell r="K14">
            <v>0</v>
          </cell>
          <cell r="L14">
            <v>0</v>
          </cell>
          <cell r="M14">
            <v>0</v>
          </cell>
          <cell r="N14">
            <v>0</v>
          </cell>
          <cell r="O14">
            <v>45659.467499999999</v>
          </cell>
        </row>
        <row r="15">
          <cell r="C15">
            <v>-2968.3799999999992</v>
          </cell>
          <cell r="D15">
            <v>31367.670000000002</v>
          </cell>
          <cell r="E15">
            <v>-10763.860000000002</v>
          </cell>
          <cell r="F15">
            <v>60075.57</v>
          </cell>
          <cell r="G15">
            <v>-26402.680000000004</v>
          </cell>
          <cell r="H15">
            <v>1752.2687499999993</v>
          </cell>
          <cell r="I15">
            <v>0</v>
          </cell>
          <cell r="J15">
            <v>0</v>
          </cell>
          <cell r="K15">
            <v>0</v>
          </cell>
          <cell r="L15">
            <v>0</v>
          </cell>
          <cell r="M15">
            <v>0</v>
          </cell>
          <cell r="N15">
            <v>0</v>
          </cell>
          <cell r="O15">
            <v>53060.588749999995</v>
          </cell>
        </row>
        <row r="16">
          <cell r="C16">
            <v>0</v>
          </cell>
          <cell r="D16">
            <v>0</v>
          </cell>
          <cell r="E16">
            <v>0</v>
          </cell>
          <cell r="F16">
            <v>0</v>
          </cell>
          <cell r="G16">
            <v>0</v>
          </cell>
          <cell r="H16">
            <v>0</v>
          </cell>
          <cell r="I16">
            <v>0</v>
          </cell>
          <cell r="J16">
            <v>0</v>
          </cell>
          <cell r="K16">
            <v>0</v>
          </cell>
          <cell r="L16">
            <v>0</v>
          </cell>
          <cell r="M16">
            <v>0</v>
          </cell>
          <cell r="N16">
            <v>0</v>
          </cell>
          <cell r="O16">
            <v>0</v>
          </cell>
        </row>
        <row r="17">
          <cell r="C17">
            <v>0</v>
          </cell>
          <cell r="D17">
            <v>0</v>
          </cell>
          <cell r="E17">
            <v>0</v>
          </cell>
          <cell r="F17">
            <v>0</v>
          </cell>
          <cell r="G17">
            <v>0</v>
          </cell>
          <cell r="H17">
            <v>0</v>
          </cell>
          <cell r="I17">
            <v>0</v>
          </cell>
          <cell r="J17">
            <v>0</v>
          </cell>
          <cell r="K17">
            <v>0</v>
          </cell>
          <cell r="L17">
            <v>0</v>
          </cell>
          <cell r="M17">
            <v>0</v>
          </cell>
          <cell r="N17">
            <v>0</v>
          </cell>
          <cell r="O17">
            <v>0</v>
          </cell>
        </row>
        <row r="18">
          <cell r="C18">
            <v>1443234.84</v>
          </cell>
          <cell r="D18">
            <v>1166476.08</v>
          </cell>
          <cell r="E18">
            <v>1707609.97</v>
          </cell>
          <cell r="F18">
            <v>1449738.01</v>
          </cell>
          <cell r="G18">
            <v>-206784.86</v>
          </cell>
          <cell r="H18">
            <v>1052967.54125</v>
          </cell>
          <cell r="I18">
            <v>0</v>
          </cell>
          <cell r="J18">
            <v>0</v>
          </cell>
          <cell r="K18">
            <v>0</v>
          </cell>
          <cell r="L18">
            <v>0</v>
          </cell>
          <cell r="M18">
            <v>0</v>
          </cell>
          <cell r="N18">
            <v>0</v>
          </cell>
          <cell r="O18">
            <v>6613241.5812499989</v>
          </cell>
        </row>
        <row r="19">
          <cell r="C19">
            <v>150381.06</v>
          </cell>
          <cell r="D19">
            <v>34935.460000000006</v>
          </cell>
          <cell r="E19">
            <v>80609.279999999999</v>
          </cell>
          <cell r="F19">
            <v>216660.86</v>
          </cell>
          <cell r="G19">
            <v>269731.04000000004</v>
          </cell>
          <cell r="H19">
            <v>-87479.534999999989</v>
          </cell>
          <cell r="I19">
            <v>0</v>
          </cell>
          <cell r="J19">
            <v>0</v>
          </cell>
          <cell r="K19">
            <v>0</v>
          </cell>
          <cell r="L19">
            <v>0</v>
          </cell>
          <cell r="M19">
            <v>0</v>
          </cell>
          <cell r="N19">
            <v>0</v>
          </cell>
          <cell r="O19">
            <v>664838.16500000004</v>
          </cell>
        </row>
        <row r="20">
          <cell r="C20">
            <v>679482.45</v>
          </cell>
          <cell r="D20">
            <v>555137.34</v>
          </cell>
          <cell r="E20">
            <v>1200799.68</v>
          </cell>
          <cell r="F20">
            <v>135406.96999999997</v>
          </cell>
          <cell r="G20">
            <v>2187826.58</v>
          </cell>
          <cell r="H20">
            <v>2544254.9499999997</v>
          </cell>
          <cell r="I20">
            <v>0</v>
          </cell>
          <cell r="J20">
            <v>0</v>
          </cell>
          <cell r="K20">
            <v>0</v>
          </cell>
          <cell r="L20">
            <v>0</v>
          </cell>
          <cell r="M20">
            <v>0</v>
          </cell>
          <cell r="N20">
            <v>0</v>
          </cell>
          <cell r="O20">
            <v>7302907.9699999988</v>
          </cell>
        </row>
        <row r="21">
          <cell r="C21">
            <v>2881857.1799999997</v>
          </cell>
          <cell r="D21">
            <v>2528023.75</v>
          </cell>
          <cell r="E21">
            <v>3223047.52</v>
          </cell>
          <cell r="F21">
            <v>2238335.96</v>
          </cell>
          <cell r="G21">
            <v>3370929.45</v>
          </cell>
          <cell r="H21">
            <v>5888375.6962499991</v>
          </cell>
          <cell r="I21">
            <v>0</v>
          </cell>
          <cell r="J21">
            <v>0</v>
          </cell>
          <cell r="K21">
            <v>0</v>
          </cell>
          <cell r="L21">
            <v>0</v>
          </cell>
          <cell r="M21">
            <v>0</v>
          </cell>
          <cell r="N21">
            <v>0</v>
          </cell>
          <cell r="O21">
            <v>20130569.556249999</v>
          </cell>
        </row>
        <row r="23">
          <cell r="C23">
            <v>9661.7199999999993</v>
          </cell>
          <cell r="D23">
            <v>-4059.59</v>
          </cell>
          <cell r="E23">
            <v>19723.27</v>
          </cell>
          <cell r="F23">
            <v>62338.5</v>
          </cell>
          <cell r="G23">
            <v>-22479.100000000002</v>
          </cell>
          <cell r="H23">
            <v>142492.19375000001</v>
          </cell>
          <cell r="I23">
            <v>0</v>
          </cell>
          <cell r="J23">
            <v>0</v>
          </cell>
          <cell r="K23">
            <v>0</v>
          </cell>
          <cell r="L23">
            <v>0</v>
          </cell>
          <cell r="M23">
            <v>0</v>
          </cell>
          <cell r="N23">
            <v>0</v>
          </cell>
          <cell r="O23">
            <v>207676.99374999999</v>
          </cell>
        </row>
        <row r="24">
          <cell r="C24">
            <v>0</v>
          </cell>
          <cell r="D24">
            <v>0</v>
          </cell>
          <cell r="E24">
            <v>0</v>
          </cell>
          <cell r="F24">
            <v>0</v>
          </cell>
          <cell r="G24">
            <v>0</v>
          </cell>
          <cell r="H24">
            <v>0</v>
          </cell>
          <cell r="I24">
            <v>0</v>
          </cell>
          <cell r="J24">
            <v>0</v>
          </cell>
          <cell r="K24">
            <v>0</v>
          </cell>
          <cell r="L24">
            <v>0</v>
          </cell>
          <cell r="M24">
            <v>0</v>
          </cell>
          <cell r="N24">
            <v>0</v>
          </cell>
          <cell r="O24">
            <v>0</v>
          </cell>
        </row>
        <row r="25">
          <cell r="C25">
            <v>0</v>
          </cell>
          <cell r="D25">
            <v>0</v>
          </cell>
          <cell r="E25">
            <v>0</v>
          </cell>
          <cell r="F25">
            <v>0</v>
          </cell>
          <cell r="G25">
            <v>0</v>
          </cell>
          <cell r="H25">
            <v>0</v>
          </cell>
          <cell r="I25">
            <v>0</v>
          </cell>
          <cell r="J25">
            <v>0</v>
          </cell>
          <cell r="K25">
            <v>0</v>
          </cell>
          <cell r="L25">
            <v>0</v>
          </cell>
          <cell r="M25">
            <v>0</v>
          </cell>
          <cell r="N25">
            <v>0</v>
          </cell>
          <cell r="O25">
            <v>0</v>
          </cell>
        </row>
        <row r="26">
          <cell r="C26">
            <v>9661.7199999999993</v>
          </cell>
          <cell r="D26">
            <v>-4059.59</v>
          </cell>
          <cell r="E26">
            <v>19723.27</v>
          </cell>
          <cell r="F26">
            <v>62338.5</v>
          </cell>
          <cell r="G26">
            <v>-22479.100000000002</v>
          </cell>
          <cell r="H26">
            <v>142492.19375000001</v>
          </cell>
          <cell r="I26">
            <v>0</v>
          </cell>
          <cell r="J26">
            <v>0</v>
          </cell>
          <cell r="K26">
            <v>0</v>
          </cell>
          <cell r="L26">
            <v>0</v>
          </cell>
          <cell r="M26">
            <v>0</v>
          </cell>
          <cell r="N26">
            <v>0</v>
          </cell>
          <cell r="O26">
            <v>207676.99374999999</v>
          </cell>
        </row>
        <row r="29">
          <cell r="C29">
            <v>39844</v>
          </cell>
          <cell r="D29">
            <v>39872</v>
          </cell>
          <cell r="E29">
            <v>39903</v>
          </cell>
          <cell r="F29">
            <v>39933</v>
          </cell>
          <cell r="G29">
            <v>39964</v>
          </cell>
          <cell r="H29">
            <v>39994</v>
          </cell>
          <cell r="I29">
            <v>40025</v>
          </cell>
          <cell r="J29">
            <v>40056</v>
          </cell>
          <cell r="K29">
            <v>40086</v>
          </cell>
          <cell r="L29">
            <v>40117</v>
          </cell>
          <cell r="M29">
            <v>40147</v>
          </cell>
          <cell r="N29">
            <v>40178</v>
          </cell>
        </row>
        <row r="31">
          <cell r="C31">
            <v>-0.28999999999999998</v>
          </cell>
          <cell r="D31">
            <v>1785.92</v>
          </cell>
          <cell r="E31">
            <v>21628.379999999997</v>
          </cell>
          <cell r="F31">
            <v>17502.609999999997</v>
          </cell>
          <cell r="G31">
            <v>20958.819999999996</v>
          </cell>
          <cell r="H31">
            <v>31630.754999999997</v>
          </cell>
          <cell r="I31">
            <v>0</v>
          </cell>
          <cell r="J31">
            <v>0</v>
          </cell>
          <cell r="K31">
            <v>0</v>
          </cell>
          <cell r="L31">
            <v>0</v>
          </cell>
          <cell r="M31">
            <v>0</v>
          </cell>
          <cell r="N31">
            <v>0</v>
          </cell>
        </row>
        <row r="32">
          <cell r="C32">
            <v>405190.70999999996</v>
          </cell>
          <cell r="D32">
            <v>616197.19999999995</v>
          </cell>
          <cell r="E32">
            <v>1252170.94</v>
          </cell>
          <cell r="F32">
            <v>1842450.45</v>
          </cell>
          <cell r="G32">
            <v>3176079.83</v>
          </cell>
          <cell r="H32">
            <v>4145465.75875</v>
          </cell>
          <cell r="I32">
            <v>0</v>
          </cell>
          <cell r="J32">
            <v>0</v>
          </cell>
          <cell r="K32">
            <v>0</v>
          </cell>
          <cell r="L32">
            <v>0</v>
          </cell>
          <cell r="M32">
            <v>0</v>
          </cell>
          <cell r="N32">
            <v>0</v>
          </cell>
        </row>
        <row r="33">
          <cell r="C33">
            <v>601787.97</v>
          </cell>
          <cell r="D33">
            <v>1572858.76</v>
          </cell>
          <cell r="E33">
            <v>1544392.3199999998</v>
          </cell>
          <cell r="F33">
            <v>1363798.21</v>
          </cell>
          <cell r="G33">
            <v>3091664.94</v>
          </cell>
          <cell r="H33">
            <v>3472089.19625</v>
          </cell>
          <cell r="I33">
            <v>0</v>
          </cell>
          <cell r="J33">
            <v>0</v>
          </cell>
          <cell r="K33">
            <v>0</v>
          </cell>
          <cell r="L33">
            <v>0</v>
          </cell>
          <cell r="M33">
            <v>0</v>
          </cell>
          <cell r="N33">
            <v>0</v>
          </cell>
        </row>
        <row r="34">
          <cell r="C34">
            <v>866912.76</v>
          </cell>
          <cell r="D34">
            <v>2346632.7199999997</v>
          </cell>
          <cell r="E34">
            <v>3150291.59</v>
          </cell>
          <cell r="F34">
            <v>3835862.21</v>
          </cell>
          <cell r="G34">
            <v>6990486.3700000001</v>
          </cell>
          <cell r="H34">
            <v>8689890.4649999999</v>
          </cell>
          <cell r="I34">
            <v>0</v>
          </cell>
          <cell r="J34">
            <v>0</v>
          </cell>
          <cell r="K34">
            <v>0</v>
          </cell>
          <cell r="L34">
            <v>0</v>
          </cell>
          <cell r="M34">
            <v>0</v>
          </cell>
          <cell r="N34">
            <v>0</v>
          </cell>
        </row>
        <row r="35">
          <cell r="C35">
            <v>12445.679999999998</v>
          </cell>
          <cell r="D35">
            <v>53217.65</v>
          </cell>
          <cell r="E35">
            <v>36014.49</v>
          </cell>
          <cell r="F35">
            <v>18619.47</v>
          </cell>
          <cell r="G35">
            <v>18552.34</v>
          </cell>
          <cell r="H35">
            <v>18322.98</v>
          </cell>
          <cell r="I35">
            <v>0</v>
          </cell>
          <cell r="J35">
            <v>0</v>
          </cell>
          <cell r="K35">
            <v>0</v>
          </cell>
          <cell r="L35">
            <v>0</v>
          </cell>
          <cell r="M35">
            <v>0</v>
          </cell>
          <cell r="N35">
            <v>0</v>
          </cell>
        </row>
        <row r="36">
          <cell r="C36">
            <v>1886336.8299999998</v>
          </cell>
          <cell r="D36">
            <v>4590692.25</v>
          </cell>
          <cell r="E36">
            <v>6004497.7199999997</v>
          </cell>
          <cell r="F36">
            <v>7078232.9500000002</v>
          </cell>
          <cell r="G36">
            <v>13297742.300000001</v>
          </cell>
          <cell r="H36">
            <v>16357399.155000001</v>
          </cell>
          <cell r="I36">
            <v>0</v>
          </cell>
          <cell r="J36">
            <v>0</v>
          </cell>
          <cell r="K36">
            <v>0</v>
          </cell>
          <cell r="L36">
            <v>0</v>
          </cell>
          <cell r="M36">
            <v>0</v>
          </cell>
          <cell r="N36">
            <v>0</v>
          </cell>
        </row>
        <row r="38">
          <cell r="C38">
            <v>349982.52</v>
          </cell>
          <cell r="D38">
            <v>784947.36</v>
          </cell>
          <cell r="E38">
            <v>897034.33</v>
          </cell>
          <cell r="F38">
            <v>1136325.8</v>
          </cell>
          <cell r="G38">
            <v>1449299.83</v>
          </cell>
          <cell r="H38">
            <v>2872607.2262500003</v>
          </cell>
          <cell r="I38">
            <v>0</v>
          </cell>
          <cell r="J38">
            <v>0</v>
          </cell>
          <cell r="K38">
            <v>0</v>
          </cell>
          <cell r="L38">
            <v>0</v>
          </cell>
          <cell r="M38">
            <v>0</v>
          </cell>
          <cell r="N38">
            <v>0</v>
          </cell>
        </row>
        <row r="39">
          <cell r="C39">
            <v>259675.40999999997</v>
          </cell>
          <cell r="D39">
            <v>564817.77</v>
          </cell>
          <cell r="E39">
            <v>697523.25</v>
          </cell>
          <cell r="F39">
            <v>833561.40999999992</v>
          </cell>
          <cell r="G39">
            <v>1615385.71</v>
          </cell>
          <cell r="H39">
            <v>2578254.5575000001</v>
          </cell>
          <cell r="I39">
            <v>0</v>
          </cell>
          <cell r="J39">
            <v>0</v>
          </cell>
          <cell r="K39">
            <v>0</v>
          </cell>
          <cell r="L39">
            <v>0</v>
          </cell>
          <cell r="M39">
            <v>0</v>
          </cell>
          <cell r="N39">
            <v>0</v>
          </cell>
        </row>
        <row r="40">
          <cell r="C40">
            <v>2069.2799999999997</v>
          </cell>
          <cell r="D40">
            <v>2069.2799999999997</v>
          </cell>
          <cell r="E40">
            <v>2069.2799999999997</v>
          </cell>
          <cell r="F40">
            <v>3194.2</v>
          </cell>
          <cell r="G40">
            <v>54955.239999999991</v>
          </cell>
          <cell r="H40">
            <v>45659.467499999999</v>
          </cell>
          <cell r="I40">
            <v>0</v>
          </cell>
          <cell r="J40">
            <v>0</v>
          </cell>
          <cell r="K40">
            <v>0</v>
          </cell>
          <cell r="L40">
            <v>0</v>
          </cell>
          <cell r="M40">
            <v>0</v>
          </cell>
          <cell r="N40">
            <v>0</v>
          </cell>
        </row>
        <row r="41">
          <cell r="C41">
            <v>-2968.3799999999992</v>
          </cell>
          <cell r="D41">
            <v>28399.29</v>
          </cell>
          <cell r="E41">
            <v>17635.43</v>
          </cell>
          <cell r="F41">
            <v>77711</v>
          </cell>
          <cell r="G41">
            <v>51308.319999999992</v>
          </cell>
          <cell r="H41">
            <v>53060.588749999995</v>
          </cell>
          <cell r="I41">
            <v>0</v>
          </cell>
          <cell r="J41">
            <v>0</v>
          </cell>
          <cell r="K41">
            <v>0</v>
          </cell>
          <cell r="L41">
            <v>0</v>
          </cell>
          <cell r="M41">
            <v>0</v>
          </cell>
          <cell r="N41">
            <v>0</v>
          </cell>
        </row>
        <row r="42">
          <cell r="C42">
            <v>0</v>
          </cell>
          <cell r="D42">
            <v>0</v>
          </cell>
          <cell r="E42">
            <v>0</v>
          </cell>
          <cell r="F42">
            <v>0</v>
          </cell>
          <cell r="G42">
            <v>0</v>
          </cell>
          <cell r="H42">
            <v>0</v>
          </cell>
          <cell r="I42">
            <v>0</v>
          </cell>
          <cell r="J42">
            <v>0</v>
          </cell>
          <cell r="K42">
            <v>0</v>
          </cell>
          <cell r="L42">
            <v>0</v>
          </cell>
          <cell r="M42">
            <v>0</v>
          </cell>
          <cell r="N42">
            <v>0</v>
          </cell>
        </row>
        <row r="43">
          <cell r="C43">
            <v>0</v>
          </cell>
          <cell r="D43">
            <v>0</v>
          </cell>
          <cell r="E43">
            <v>0</v>
          </cell>
          <cell r="F43">
            <v>0</v>
          </cell>
          <cell r="G43">
            <v>0</v>
          </cell>
          <cell r="H43">
            <v>0</v>
          </cell>
          <cell r="I43">
            <v>0</v>
          </cell>
          <cell r="J43">
            <v>0</v>
          </cell>
          <cell r="K43">
            <v>0</v>
          </cell>
          <cell r="L43">
            <v>0</v>
          </cell>
          <cell r="M43">
            <v>0</v>
          </cell>
          <cell r="N43">
            <v>0</v>
          </cell>
        </row>
        <row r="44">
          <cell r="C44">
            <v>1443234.84</v>
          </cell>
          <cell r="D44">
            <v>2609710.92</v>
          </cell>
          <cell r="E44">
            <v>4317320.8899999997</v>
          </cell>
          <cell r="F44">
            <v>5767058.8999999994</v>
          </cell>
          <cell r="G44">
            <v>5560274.0399999991</v>
          </cell>
          <cell r="H44">
            <v>6613241.5812499989</v>
          </cell>
          <cell r="I44">
            <v>0</v>
          </cell>
          <cell r="J44">
            <v>0</v>
          </cell>
          <cell r="K44">
            <v>0</v>
          </cell>
          <cell r="L44">
            <v>0</v>
          </cell>
          <cell r="M44">
            <v>0</v>
          </cell>
          <cell r="N44">
            <v>0</v>
          </cell>
        </row>
        <row r="45">
          <cell r="C45">
            <v>150381.06</v>
          </cell>
          <cell r="D45">
            <v>185316.52000000002</v>
          </cell>
          <cell r="E45">
            <v>265925.80000000005</v>
          </cell>
          <cell r="F45">
            <v>482586.66000000003</v>
          </cell>
          <cell r="G45">
            <v>752317.70000000007</v>
          </cell>
          <cell r="H45">
            <v>664838.16500000004</v>
          </cell>
          <cell r="I45">
            <v>0</v>
          </cell>
          <cell r="J45">
            <v>0</v>
          </cell>
          <cell r="K45">
            <v>0</v>
          </cell>
          <cell r="L45">
            <v>0</v>
          </cell>
          <cell r="M45">
            <v>0</v>
          </cell>
          <cell r="N45">
            <v>0</v>
          </cell>
        </row>
        <row r="46">
          <cell r="C46">
            <v>679482.45</v>
          </cell>
          <cell r="D46">
            <v>1234619.79</v>
          </cell>
          <cell r="E46">
            <v>2435419.4699999997</v>
          </cell>
          <cell r="F46">
            <v>2570826.4399999995</v>
          </cell>
          <cell r="G46">
            <v>4758653.0199999996</v>
          </cell>
          <cell r="H46">
            <v>7302907.9699999988</v>
          </cell>
          <cell r="I46">
            <v>0</v>
          </cell>
          <cell r="J46">
            <v>0</v>
          </cell>
          <cell r="K46">
            <v>0</v>
          </cell>
          <cell r="L46">
            <v>0</v>
          </cell>
          <cell r="M46">
            <v>0</v>
          </cell>
          <cell r="N46">
            <v>0</v>
          </cell>
        </row>
        <row r="47">
          <cell r="C47">
            <v>2881857.1799999997</v>
          </cell>
          <cell r="D47">
            <v>5409880.9299999997</v>
          </cell>
          <cell r="E47">
            <v>8632928.4499999993</v>
          </cell>
          <cell r="F47">
            <v>10871264.41</v>
          </cell>
          <cell r="G47">
            <v>14242193.859999998</v>
          </cell>
          <cell r="H47">
            <v>20130569.556249999</v>
          </cell>
          <cell r="I47">
            <v>0</v>
          </cell>
          <cell r="J47">
            <v>0</v>
          </cell>
          <cell r="K47">
            <v>0</v>
          </cell>
          <cell r="L47">
            <v>0</v>
          </cell>
          <cell r="M47">
            <v>0</v>
          </cell>
          <cell r="N47">
            <v>0</v>
          </cell>
        </row>
        <row r="49">
          <cell r="C49">
            <v>9661.7199999999993</v>
          </cell>
          <cell r="D49">
            <v>5602.1299999999992</v>
          </cell>
          <cell r="E49">
            <v>25325.4</v>
          </cell>
          <cell r="F49">
            <v>87663.9</v>
          </cell>
          <cell r="G49">
            <v>65184.799999999988</v>
          </cell>
          <cell r="H49">
            <v>207676.99374999999</v>
          </cell>
          <cell r="I49">
            <v>0</v>
          </cell>
          <cell r="J49">
            <v>0</v>
          </cell>
          <cell r="K49">
            <v>0</v>
          </cell>
          <cell r="L49">
            <v>0</v>
          </cell>
          <cell r="M49">
            <v>0</v>
          </cell>
          <cell r="N49">
            <v>0</v>
          </cell>
        </row>
        <row r="50">
          <cell r="C50">
            <v>0</v>
          </cell>
          <cell r="D50">
            <v>0</v>
          </cell>
          <cell r="E50">
            <v>0</v>
          </cell>
          <cell r="F50">
            <v>0</v>
          </cell>
          <cell r="G50">
            <v>0</v>
          </cell>
          <cell r="H50">
            <v>0</v>
          </cell>
          <cell r="I50">
            <v>0</v>
          </cell>
          <cell r="J50">
            <v>0</v>
          </cell>
          <cell r="K50">
            <v>0</v>
          </cell>
          <cell r="L50">
            <v>0</v>
          </cell>
          <cell r="M50">
            <v>0</v>
          </cell>
          <cell r="N50">
            <v>0</v>
          </cell>
        </row>
        <row r="51">
          <cell r="C51">
            <v>0</v>
          </cell>
          <cell r="D51">
            <v>0</v>
          </cell>
          <cell r="E51">
            <v>0</v>
          </cell>
          <cell r="F51">
            <v>0</v>
          </cell>
          <cell r="G51">
            <v>0</v>
          </cell>
          <cell r="H51">
            <v>0</v>
          </cell>
          <cell r="I51">
            <v>0</v>
          </cell>
          <cell r="J51">
            <v>0</v>
          </cell>
          <cell r="K51">
            <v>0</v>
          </cell>
          <cell r="L51">
            <v>0</v>
          </cell>
          <cell r="M51">
            <v>0</v>
          </cell>
          <cell r="N51">
            <v>0</v>
          </cell>
        </row>
        <row r="52">
          <cell r="C52">
            <v>9661.7199999999993</v>
          </cell>
          <cell r="D52">
            <v>5602.1299999999992</v>
          </cell>
          <cell r="E52">
            <v>25325.4</v>
          </cell>
          <cell r="F52">
            <v>87663.9</v>
          </cell>
          <cell r="G52">
            <v>65184.799999999988</v>
          </cell>
          <cell r="H52">
            <v>207676.99374999999</v>
          </cell>
          <cell r="I52">
            <v>0</v>
          </cell>
          <cell r="J52">
            <v>0</v>
          </cell>
          <cell r="K52">
            <v>0</v>
          </cell>
          <cell r="L52">
            <v>0</v>
          </cell>
          <cell r="M52">
            <v>0</v>
          </cell>
          <cell r="N52">
            <v>0</v>
          </cell>
        </row>
        <row r="57">
          <cell r="C57">
            <v>39844</v>
          </cell>
          <cell r="D57">
            <v>39872</v>
          </cell>
          <cell r="E57">
            <v>39903</v>
          </cell>
          <cell r="F57">
            <v>39933</v>
          </cell>
          <cell r="G57">
            <v>39964</v>
          </cell>
          <cell r="H57">
            <v>39994</v>
          </cell>
          <cell r="I57">
            <v>40025</v>
          </cell>
          <cell r="J57">
            <v>40056</v>
          </cell>
          <cell r="K57">
            <v>40086</v>
          </cell>
          <cell r="L57">
            <v>40117</v>
          </cell>
          <cell r="M57">
            <v>40147</v>
          </cell>
          <cell r="N57">
            <v>40178</v>
          </cell>
          <cell r="O57" t="str">
            <v>Total</v>
          </cell>
        </row>
        <row r="59">
          <cell r="C59">
            <v>-224.37</v>
          </cell>
          <cell r="D59">
            <v>181.74333333333334</v>
          </cell>
          <cell r="E59">
            <v>1711.9760784313726</v>
          </cell>
          <cell r="F59">
            <v>-463.03633074933578</v>
          </cell>
          <cell r="G59">
            <v>10.43</v>
          </cell>
          <cell r="H59">
            <v>151.319017640857</v>
          </cell>
          <cell r="I59">
            <v>0</v>
          </cell>
          <cell r="J59">
            <v>0</v>
          </cell>
          <cell r="K59">
            <v>0</v>
          </cell>
          <cell r="L59">
            <v>0</v>
          </cell>
          <cell r="M59">
            <v>0</v>
          </cell>
          <cell r="N59">
            <v>0</v>
          </cell>
          <cell r="O59">
            <v>1368.0620986562274</v>
          </cell>
        </row>
        <row r="60">
          <cell r="C60">
            <v>10394.549999999999</v>
          </cell>
          <cell r="D60">
            <v>16394.566666666666</v>
          </cell>
          <cell r="E60">
            <v>6331.2933333333331</v>
          </cell>
          <cell r="F60">
            <v>-96.171606864897058</v>
          </cell>
          <cell r="G60">
            <v>11097.642857142857</v>
          </cell>
          <cell r="H60">
            <v>-1754.6913227419759</v>
          </cell>
          <cell r="I60">
            <v>0</v>
          </cell>
          <cell r="J60">
            <v>0</v>
          </cell>
          <cell r="K60">
            <v>0</v>
          </cell>
          <cell r="L60">
            <v>0</v>
          </cell>
          <cell r="M60">
            <v>0</v>
          </cell>
          <cell r="N60">
            <v>0</v>
          </cell>
          <cell r="O60">
            <v>42367.189927535976</v>
          </cell>
        </row>
        <row r="61">
          <cell r="C61">
            <v>4001.0233333333331</v>
          </cell>
          <cell r="D61">
            <v>3787.916666666667</v>
          </cell>
          <cell r="E61">
            <v>192.76470588235293</v>
          </cell>
          <cell r="F61">
            <v>-870.74765026616001</v>
          </cell>
          <cell r="G61">
            <v>15341.076071428572</v>
          </cell>
          <cell r="H61">
            <v>307.07612299992559</v>
          </cell>
          <cell r="I61">
            <v>0</v>
          </cell>
          <cell r="J61">
            <v>0</v>
          </cell>
          <cell r="K61">
            <v>0</v>
          </cell>
          <cell r="L61">
            <v>0</v>
          </cell>
          <cell r="M61">
            <v>0</v>
          </cell>
          <cell r="N61">
            <v>0</v>
          </cell>
          <cell r="O61">
            <v>22759.10925004469</v>
          </cell>
        </row>
        <row r="62">
          <cell r="C62">
            <v>38995.98777777778</v>
          </cell>
          <cell r="D62">
            <v>10757.315555555557</v>
          </cell>
          <cell r="E62">
            <v>25048.229019607843</v>
          </cell>
          <cell r="F62">
            <v>-4087.3528050117625</v>
          </cell>
          <cell r="G62">
            <v>14648.461071428572</v>
          </cell>
          <cell r="H62">
            <v>-2597.0032681933344</v>
          </cell>
          <cell r="I62">
            <v>0</v>
          </cell>
          <cell r="J62">
            <v>0</v>
          </cell>
          <cell r="K62">
            <v>0</v>
          </cell>
          <cell r="L62">
            <v>0</v>
          </cell>
          <cell r="M62">
            <v>0</v>
          </cell>
          <cell r="N62">
            <v>0</v>
          </cell>
          <cell r="O62">
            <v>82765.637351164653</v>
          </cell>
        </row>
        <row r="63">
          <cell r="C63">
            <v>10746.242222222219</v>
          </cell>
          <cell r="D63">
            <v>-551.87222222222135</v>
          </cell>
          <cell r="E63">
            <v>-504.1</v>
          </cell>
          <cell r="F63">
            <v>202.01964698469126</v>
          </cell>
          <cell r="G63">
            <v>44.982500000000002</v>
          </cell>
          <cell r="H63">
            <v>40.22532099712857</v>
          </cell>
          <cell r="I63">
            <v>0</v>
          </cell>
          <cell r="J63">
            <v>0</v>
          </cell>
          <cell r="K63">
            <v>0</v>
          </cell>
          <cell r="L63">
            <v>0</v>
          </cell>
          <cell r="M63">
            <v>0</v>
          </cell>
          <cell r="N63">
            <v>0</v>
          </cell>
          <cell r="O63">
            <v>9977.497467981817</v>
          </cell>
        </row>
        <row r="64">
          <cell r="C64">
            <v>63913.433333333334</v>
          </cell>
          <cell r="D64">
            <v>30569.670000000002</v>
          </cell>
          <cell r="E64">
            <v>32780.163137254902</v>
          </cell>
          <cell r="F64">
            <v>-5315.2887459074636</v>
          </cell>
          <cell r="G64">
            <v>41142.592499999999</v>
          </cell>
          <cell r="H64">
            <v>-3853.0741292973989</v>
          </cell>
          <cell r="I64">
            <v>0</v>
          </cell>
          <cell r="J64">
            <v>0</v>
          </cell>
          <cell r="K64">
            <v>0</v>
          </cell>
          <cell r="L64">
            <v>0</v>
          </cell>
          <cell r="M64">
            <v>0</v>
          </cell>
          <cell r="N64">
            <v>0</v>
          </cell>
          <cell r="O64">
            <v>159237.49609538337</v>
          </cell>
        </row>
        <row r="66">
          <cell r="C66">
            <v>2253.3449999999998</v>
          </cell>
          <cell r="D66">
            <v>3851.2550000000001</v>
          </cell>
          <cell r="E66">
            <v>4407.7105882352944</v>
          </cell>
          <cell r="F66">
            <v>239.18510092321458</v>
          </cell>
          <cell r="G66">
            <v>4367.6646428571421</v>
          </cell>
          <cell r="H66">
            <v>1797.0175470273659</v>
          </cell>
          <cell r="I66">
            <v>0</v>
          </cell>
          <cell r="J66">
            <v>0</v>
          </cell>
          <cell r="K66">
            <v>0</v>
          </cell>
          <cell r="L66">
            <v>0</v>
          </cell>
          <cell r="M66">
            <v>0</v>
          </cell>
          <cell r="N66">
            <v>0</v>
          </cell>
          <cell r="O66">
            <v>16916.177879043014</v>
          </cell>
        </row>
        <row r="67">
          <cell r="C67">
            <v>1431.6616666666669</v>
          </cell>
          <cell r="D67">
            <v>1714.7316666666663</v>
          </cell>
          <cell r="E67">
            <v>829.99843137254902</v>
          </cell>
          <cell r="F67">
            <v>33478.176632697367</v>
          </cell>
          <cell r="G67">
            <v>669.03660714285718</v>
          </cell>
          <cell r="H67">
            <v>290.13762560434816</v>
          </cell>
          <cell r="I67">
            <v>0</v>
          </cell>
          <cell r="J67">
            <v>0</v>
          </cell>
          <cell r="K67">
            <v>0</v>
          </cell>
          <cell r="L67">
            <v>0</v>
          </cell>
          <cell r="M67">
            <v>0</v>
          </cell>
          <cell r="N67">
            <v>0</v>
          </cell>
          <cell r="O67">
            <v>38413.74263015046</v>
          </cell>
        </row>
        <row r="68">
          <cell r="C68">
            <v>11719.307222222222</v>
          </cell>
          <cell r="D68">
            <v>11712.152777777777</v>
          </cell>
          <cell r="E68">
            <v>9220.5758823529395</v>
          </cell>
          <cell r="F68">
            <v>-540.11279008740667</v>
          </cell>
          <cell r="G68">
            <v>18315.210535714286</v>
          </cell>
          <cell r="H68">
            <v>818.36140727508825</v>
          </cell>
          <cell r="I68">
            <v>0</v>
          </cell>
          <cell r="J68">
            <v>0</v>
          </cell>
          <cell r="K68">
            <v>0</v>
          </cell>
          <cell r="L68">
            <v>0</v>
          </cell>
          <cell r="M68">
            <v>0</v>
          </cell>
          <cell r="N68">
            <v>0</v>
          </cell>
          <cell r="O68">
            <v>51245.495035254906</v>
          </cell>
        </row>
        <row r="69">
          <cell r="C69">
            <v>1726.09</v>
          </cell>
          <cell r="D69">
            <v>2129.9866666666667</v>
          </cell>
          <cell r="E69">
            <v>1277.1127450980389</v>
          </cell>
          <cell r="F69">
            <v>-254.44619225339616</v>
          </cell>
          <cell r="G69">
            <v>1398.4210714285714</v>
          </cell>
          <cell r="H69">
            <v>428.25654149832701</v>
          </cell>
          <cell r="I69">
            <v>0</v>
          </cell>
          <cell r="J69">
            <v>0</v>
          </cell>
          <cell r="K69">
            <v>0</v>
          </cell>
          <cell r="L69">
            <v>0</v>
          </cell>
          <cell r="M69">
            <v>0</v>
          </cell>
          <cell r="N69">
            <v>0</v>
          </cell>
          <cell r="O69">
            <v>6705.4208324382089</v>
          </cell>
        </row>
        <row r="70">
          <cell r="C70">
            <v>4186.28</v>
          </cell>
          <cell r="D70">
            <v>3831.4633333333336</v>
          </cell>
          <cell r="E70">
            <v>7307.9131372549036</v>
          </cell>
          <cell r="F70">
            <v>853.51101949508029</v>
          </cell>
          <cell r="G70">
            <v>13654.730357142857</v>
          </cell>
          <cell r="H70">
            <v>4677.9996431804557</v>
          </cell>
          <cell r="I70">
            <v>0</v>
          </cell>
          <cell r="J70">
            <v>0</v>
          </cell>
          <cell r="K70">
            <v>0</v>
          </cell>
          <cell r="L70">
            <v>0</v>
          </cell>
          <cell r="M70">
            <v>0</v>
          </cell>
          <cell r="N70">
            <v>0</v>
          </cell>
          <cell r="O70">
            <v>34511.897490406627</v>
          </cell>
        </row>
        <row r="71">
          <cell r="C71">
            <v>38.959444444444436</v>
          </cell>
          <cell r="D71">
            <v>47.49388888888889</v>
          </cell>
          <cell r="E71">
            <v>62.004901960784316</v>
          </cell>
          <cell r="F71">
            <v>-5.6896201290315478</v>
          </cell>
          <cell r="G71">
            <v>37.750535714285718</v>
          </cell>
          <cell r="H71">
            <v>15.288221687869896</v>
          </cell>
          <cell r="I71">
            <v>0</v>
          </cell>
          <cell r="J71">
            <v>0</v>
          </cell>
          <cell r="K71">
            <v>0</v>
          </cell>
          <cell r="L71">
            <v>0</v>
          </cell>
          <cell r="M71">
            <v>0</v>
          </cell>
          <cell r="N71">
            <v>0</v>
          </cell>
          <cell r="O71">
            <v>195.80737256724171</v>
          </cell>
        </row>
        <row r="72">
          <cell r="C72">
            <v>545334.59169671871</v>
          </cell>
          <cell r="D72">
            <v>291379.44830328133</v>
          </cell>
          <cell r="E72">
            <v>548595.27941176482</v>
          </cell>
          <cell r="F72">
            <v>325376.03363129456</v>
          </cell>
          <cell r="G72">
            <v>19545.353928571414</v>
          </cell>
          <cell r="H72">
            <v>434806.2377562059</v>
          </cell>
          <cell r="I72">
            <v>0</v>
          </cell>
          <cell r="J72">
            <v>0</v>
          </cell>
          <cell r="K72">
            <v>0</v>
          </cell>
          <cell r="L72">
            <v>0</v>
          </cell>
          <cell r="M72">
            <v>0</v>
          </cell>
          <cell r="N72">
            <v>0</v>
          </cell>
          <cell r="O72">
            <v>2165036.9447278366</v>
          </cell>
        </row>
        <row r="73">
          <cell r="C73">
            <v>65149.63704834399</v>
          </cell>
          <cell r="D73">
            <v>59312.102951656008</v>
          </cell>
          <cell r="E73">
            <v>73997.905490196077</v>
          </cell>
          <cell r="F73">
            <v>57218.487008693839</v>
          </cell>
          <cell r="G73">
            <v>59343.482678571425</v>
          </cell>
          <cell r="H73">
            <v>43969.681497829639</v>
          </cell>
          <cell r="I73">
            <v>0</v>
          </cell>
          <cell r="J73">
            <v>0</v>
          </cell>
          <cell r="K73">
            <v>0</v>
          </cell>
          <cell r="L73">
            <v>0</v>
          </cell>
          <cell r="M73">
            <v>0</v>
          </cell>
          <cell r="N73">
            <v>0</v>
          </cell>
          <cell r="O73">
            <v>358991.29667529091</v>
          </cell>
        </row>
        <row r="74">
          <cell r="C74">
            <v>58156.910013107263</v>
          </cell>
          <cell r="D74">
            <v>61100.848888888897</v>
          </cell>
          <cell r="E74">
            <v>43944.119019607846</v>
          </cell>
          <cell r="F74">
            <v>32907.417576784399</v>
          </cell>
          <cell r="G74">
            <v>106948.45732142858</v>
          </cell>
          <cell r="H74">
            <v>16487.0927914729</v>
          </cell>
          <cell r="I74">
            <v>0</v>
          </cell>
          <cell r="J74">
            <v>0</v>
          </cell>
          <cell r="K74">
            <v>0</v>
          </cell>
          <cell r="L74">
            <v>0</v>
          </cell>
          <cell r="M74">
            <v>0</v>
          </cell>
          <cell r="N74">
            <v>0</v>
          </cell>
          <cell r="O74">
            <v>319544.8456112899</v>
          </cell>
        </row>
        <row r="75">
          <cell r="C75">
            <v>689996.78209150326</v>
          </cell>
          <cell r="D75">
            <v>435079.48347715958</v>
          </cell>
          <cell r="E75">
            <v>689642.61960784334</v>
          </cell>
          <cell r="F75">
            <v>449272.56236741866</v>
          </cell>
          <cell r="G75">
            <v>224280.10767857142</v>
          </cell>
          <cell r="H75">
            <v>503290.07303178188</v>
          </cell>
          <cell r="I75">
            <v>0</v>
          </cell>
          <cell r="J75">
            <v>0</v>
          </cell>
          <cell r="K75">
            <v>0</v>
          </cell>
          <cell r="L75">
            <v>0</v>
          </cell>
          <cell r="M75">
            <v>0</v>
          </cell>
          <cell r="N75">
            <v>0</v>
          </cell>
          <cell r="O75">
            <v>2991561.6282542781</v>
          </cell>
        </row>
        <row r="77">
          <cell r="C77">
            <v>179039.00333333336</v>
          </cell>
          <cell r="D77">
            <v>145322.67000000001</v>
          </cell>
          <cell r="E77">
            <v>144627.21549019607</v>
          </cell>
          <cell r="F77">
            <v>-5908.2693926967841</v>
          </cell>
          <cell r="G77">
            <v>-4089.7949999999983</v>
          </cell>
          <cell r="H77">
            <v>61555.591530113146</v>
          </cell>
          <cell r="I77">
            <v>0</v>
          </cell>
          <cell r="J77">
            <v>0</v>
          </cell>
          <cell r="K77">
            <v>0</v>
          </cell>
          <cell r="L77">
            <v>0</v>
          </cell>
          <cell r="M77">
            <v>0</v>
          </cell>
          <cell r="N77">
            <v>0</v>
          </cell>
          <cell r="O77">
            <v>520546.41596094577</v>
          </cell>
        </row>
        <row r="78">
          <cell r="C78">
            <v>73437.235000000001</v>
          </cell>
          <cell r="D78">
            <v>-12209.465000000004</v>
          </cell>
          <cell r="E78">
            <v>44917.139411764707</v>
          </cell>
          <cell r="F78">
            <v>2050.1900671986932</v>
          </cell>
          <cell r="G78">
            <v>61039.816607142864</v>
          </cell>
          <cell r="H78">
            <v>17125.317022907915</v>
          </cell>
          <cell r="I78">
            <v>0</v>
          </cell>
          <cell r="J78">
            <v>0</v>
          </cell>
          <cell r="K78">
            <v>0</v>
          </cell>
          <cell r="L78">
            <v>0</v>
          </cell>
          <cell r="M78">
            <v>0</v>
          </cell>
          <cell r="N78">
            <v>0</v>
          </cell>
          <cell r="O78">
            <v>186360.2331090142</v>
          </cell>
        </row>
        <row r="79">
          <cell r="C79">
            <v>94309.067777777775</v>
          </cell>
          <cell r="D79">
            <v>142632.59555555554</v>
          </cell>
          <cell r="E79">
            <v>45116.114313725469</v>
          </cell>
          <cell r="F79">
            <v>75.864645310717606</v>
          </cell>
          <cell r="G79">
            <v>77936.644642857136</v>
          </cell>
          <cell r="H79">
            <v>29005.197894039415</v>
          </cell>
          <cell r="I79">
            <v>0</v>
          </cell>
          <cell r="J79">
            <v>0</v>
          </cell>
          <cell r="K79">
            <v>0</v>
          </cell>
          <cell r="L79">
            <v>0</v>
          </cell>
          <cell r="M79">
            <v>0</v>
          </cell>
          <cell r="N79">
            <v>0</v>
          </cell>
          <cell r="O79">
            <v>389075.48482926609</v>
          </cell>
        </row>
        <row r="80">
          <cell r="C80">
            <v>346785.30611111113</v>
          </cell>
          <cell r="D80">
            <v>275745.80055555556</v>
          </cell>
          <cell r="E80">
            <v>234660.46921568626</v>
          </cell>
          <cell r="F80">
            <v>-3782.2146801873732</v>
          </cell>
          <cell r="G80">
            <v>134886.66625000001</v>
          </cell>
          <cell r="H80">
            <v>107686.10644706048</v>
          </cell>
          <cell r="I80">
            <v>0</v>
          </cell>
          <cell r="J80">
            <v>0</v>
          </cell>
          <cell r="K80">
            <v>0</v>
          </cell>
          <cell r="L80">
            <v>0</v>
          </cell>
          <cell r="M80">
            <v>0</v>
          </cell>
          <cell r="N80">
            <v>0</v>
          </cell>
          <cell r="O80">
            <v>1095982.1338992261</v>
          </cell>
        </row>
        <row r="82">
          <cell r="C82">
            <v>0</v>
          </cell>
          <cell r="D82">
            <v>0</v>
          </cell>
          <cell r="E82">
            <v>0</v>
          </cell>
          <cell r="F82">
            <v>6.6463955782580797E-4</v>
          </cell>
          <cell r="G82">
            <v>0</v>
          </cell>
          <cell r="H82">
            <v>0</v>
          </cell>
          <cell r="I82">
            <v>0</v>
          </cell>
          <cell r="J82">
            <v>0</v>
          </cell>
          <cell r="K82">
            <v>0</v>
          </cell>
          <cell r="L82">
            <v>0</v>
          </cell>
          <cell r="M82">
            <v>0</v>
          </cell>
          <cell r="N82">
            <v>0</v>
          </cell>
          <cell r="O82">
            <v>6.6463955782580797E-4</v>
          </cell>
        </row>
        <row r="85">
          <cell r="C85">
            <v>39844</v>
          </cell>
          <cell r="D85">
            <v>39872</v>
          </cell>
          <cell r="E85">
            <v>39903</v>
          </cell>
          <cell r="F85">
            <v>39933</v>
          </cell>
          <cell r="G85">
            <v>39964</v>
          </cell>
          <cell r="H85">
            <v>39994</v>
          </cell>
          <cell r="I85">
            <v>40025</v>
          </cell>
          <cell r="J85">
            <v>40056</v>
          </cell>
          <cell r="K85">
            <v>40086</v>
          </cell>
          <cell r="L85">
            <v>40117</v>
          </cell>
          <cell r="M85">
            <v>40147</v>
          </cell>
          <cell r="N85">
            <v>40178</v>
          </cell>
        </row>
        <row r="87">
          <cell r="C87">
            <v>-224.37</v>
          </cell>
          <cell r="D87">
            <v>-42.626666666666665</v>
          </cell>
          <cell r="E87">
            <v>1669.349411764706</v>
          </cell>
          <cell r="F87">
            <v>1206.3130810153702</v>
          </cell>
          <cell r="G87">
            <v>1216.7430810153703</v>
          </cell>
          <cell r="H87">
            <v>1368.0620986562274</v>
          </cell>
          <cell r="I87">
            <v>0</v>
          </cell>
          <cell r="J87">
            <v>0</v>
          </cell>
          <cell r="K87">
            <v>0</v>
          </cell>
          <cell r="L87">
            <v>0</v>
          </cell>
          <cell r="M87">
            <v>0</v>
          </cell>
          <cell r="N87">
            <v>0</v>
          </cell>
        </row>
        <row r="88">
          <cell r="C88">
            <v>10394.549999999999</v>
          </cell>
          <cell r="D88">
            <v>26789.116666666665</v>
          </cell>
          <cell r="E88">
            <v>33120.409999999996</v>
          </cell>
          <cell r="F88">
            <v>33024.2383931351</v>
          </cell>
          <cell r="G88">
            <v>44121.881250277955</v>
          </cell>
          <cell r="H88">
            <v>42367.189927535976</v>
          </cell>
          <cell r="I88">
            <v>0</v>
          </cell>
          <cell r="J88">
            <v>0</v>
          </cell>
          <cell r="K88">
            <v>0</v>
          </cell>
          <cell r="L88">
            <v>0</v>
          </cell>
          <cell r="M88">
            <v>0</v>
          </cell>
          <cell r="N88">
            <v>0</v>
          </cell>
        </row>
        <row r="89">
          <cell r="C89">
            <v>4001.0233333333331</v>
          </cell>
          <cell r="D89">
            <v>7788.9400000000005</v>
          </cell>
          <cell r="E89">
            <v>7981.7047058823537</v>
          </cell>
          <cell r="F89">
            <v>7110.9570556161934</v>
          </cell>
          <cell r="G89">
            <v>22452.033127044764</v>
          </cell>
          <cell r="H89">
            <v>22759.10925004469</v>
          </cell>
          <cell r="I89">
            <v>0</v>
          </cell>
          <cell r="J89">
            <v>0</v>
          </cell>
          <cell r="K89">
            <v>0</v>
          </cell>
          <cell r="L89">
            <v>0</v>
          </cell>
          <cell r="M89">
            <v>0</v>
          </cell>
          <cell r="N89">
            <v>0</v>
          </cell>
        </row>
        <row r="90">
          <cell r="C90">
            <v>38995.98777777778</v>
          </cell>
          <cell r="D90">
            <v>49753.303333333337</v>
          </cell>
          <cell r="E90">
            <v>74801.532352941183</v>
          </cell>
          <cell r="F90">
            <v>70714.179547929423</v>
          </cell>
          <cell r="G90">
            <v>85362.64061935799</v>
          </cell>
          <cell r="H90">
            <v>82765.637351164653</v>
          </cell>
          <cell r="I90">
            <v>0</v>
          </cell>
          <cell r="J90">
            <v>0</v>
          </cell>
          <cell r="K90">
            <v>0</v>
          </cell>
          <cell r="L90">
            <v>0</v>
          </cell>
          <cell r="M90">
            <v>0</v>
          </cell>
          <cell r="N90">
            <v>0</v>
          </cell>
        </row>
        <row r="91">
          <cell r="C91">
            <v>10746.242222222219</v>
          </cell>
          <cell r="D91">
            <v>10194.369999999999</v>
          </cell>
          <cell r="E91">
            <v>9690.2699999999986</v>
          </cell>
          <cell r="F91">
            <v>9892.2896469846892</v>
          </cell>
          <cell r="G91">
            <v>9937.2721469846892</v>
          </cell>
          <cell r="H91">
            <v>9977.497467981817</v>
          </cell>
          <cell r="I91">
            <v>0</v>
          </cell>
          <cell r="J91">
            <v>0</v>
          </cell>
          <cell r="K91">
            <v>0</v>
          </cell>
          <cell r="L91">
            <v>0</v>
          </cell>
          <cell r="M91">
            <v>0</v>
          </cell>
          <cell r="N91">
            <v>0</v>
          </cell>
        </row>
        <row r="92">
          <cell r="C92">
            <v>63913.433333333334</v>
          </cell>
          <cell r="D92">
            <v>94483.103333333333</v>
          </cell>
          <cell r="E92">
            <v>127263.26647058823</v>
          </cell>
          <cell r="F92">
            <v>121947.97772468076</v>
          </cell>
          <cell r="G92">
            <v>163090.57022468076</v>
          </cell>
          <cell r="H92">
            <v>159237.49609538337</v>
          </cell>
          <cell r="I92">
            <v>0</v>
          </cell>
          <cell r="J92">
            <v>0</v>
          </cell>
          <cell r="K92">
            <v>0</v>
          </cell>
          <cell r="L92">
            <v>0</v>
          </cell>
          <cell r="M92">
            <v>0</v>
          </cell>
          <cell r="N92">
            <v>0</v>
          </cell>
        </row>
        <row r="94">
          <cell r="C94">
            <v>2253.3449999999998</v>
          </cell>
          <cell r="D94">
            <v>6104.6</v>
          </cell>
          <cell r="E94">
            <v>10512.310588235294</v>
          </cell>
          <cell r="F94">
            <v>10751.495689158508</v>
          </cell>
          <cell r="G94">
            <v>15119.16033201565</v>
          </cell>
          <cell r="H94">
            <v>16916.177879043014</v>
          </cell>
          <cell r="I94">
            <v>0</v>
          </cell>
          <cell r="J94">
            <v>0</v>
          </cell>
          <cell r="K94">
            <v>0</v>
          </cell>
          <cell r="L94">
            <v>0</v>
          </cell>
          <cell r="M94">
            <v>0</v>
          </cell>
          <cell r="N94">
            <v>0</v>
          </cell>
        </row>
        <row r="95">
          <cell r="C95">
            <v>1431.6616666666669</v>
          </cell>
          <cell r="D95">
            <v>3146.3933333333334</v>
          </cell>
          <cell r="E95">
            <v>3976.3917647058825</v>
          </cell>
          <cell r="F95">
            <v>37454.568397403251</v>
          </cell>
          <cell r="G95">
            <v>38123.605004546109</v>
          </cell>
          <cell r="H95">
            <v>38413.74263015046</v>
          </cell>
          <cell r="I95">
            <v>0</v>
          </cell>
          <cell r="J95">
            <v>0</v>
          </cell>
          <cell r="K95">
            <v>0</v>
          </cell>
          <cell r="L95">
            <v>0</v>
          </cell>
          <cell r="M95">
            <v>0</v>
          </cell>
          <cell r="N95">
            <v>0</v>
          </cell>
        </row>
        <row r="96">
          <cell r="C96">
            <v>11719.307222222222</v>
          </cell>
          <cell r="D96">
            <v>23431.46</v>
          </cell>
          <cell r="E96">
            <v>32652.035882352939</v>
          </cell>
          <cell r="F96">
            <v>32111.923092265533</v>
          </cell>
          <cell r="G96">
            <v>50427.13362797982</v>
          </cell>
          <cell r="H96">
            <v>51245.495035254906</v>
          </cell>
          <cell r="I96">
            <v>0</v>
          </cell>
          <cell r="J96">
            <v>0</v>
          </cell>
          <cell r="K96">
            <v>0</v>
          </cell>
          <cell r="L96">
            <v>0</v>
          </cell>
          <cell r="M96">
            <v>0</v>
          </cell>
          <cell r="N96">
            <v>0</v>
          </cell>
        </row>
        <row r="97">
          <cell r="C97">
            <v>1726.09</v>
          </cell>
          <cell r="D97">
            <v>3856.0766666666668</v>
          </cell>
          <cell r="E97">
            <v>5133.1894117647062</v>
          </cell>
          <cell r="F97">
            <v>4878.7432195113097</v>
          </cell>
          <cell r="G97">
            <v>6277.1642909398815</v>
          </cell>
          <cell r="H97">
            <v>6705.4208324382089</v>
          </cell>
          <cell r="I97">
            <v>0</v>
          </cell>
          <cell r="J97">
            <v>0</v>
          </cell>
          <cell r="K97">
            <v>0</v>
          </cell>
          <cell r="L97">
            <v>0</v>
          </cell>
          <cell r="M97">
            <v>0</v>
          </cell>
          <cell r="N97">
            <v>0</v>
          </cell>
        </row>
        <row r="98">
          <cell r="C98">
            <v>4186.28</v>
          </cell>
          <cell r="D98">
            <v>8017.7433333333338</v>
          </cell>
          <cell r="E98">
            <v>15325.656470588237</v>
          </cell>
          <cell r="F98">
            <v>16179.167490083317</v>
          </cell>
          <cell r="G98">
            <v>29833.897847226173</v>
          </cell>
          <cell r="H98">
            <v>34511.897490406627</v>
          </cell>
          <cell r="I98">
            <v>0</v>
          </cell>
          <cell r="J98">
            <v>0</v>
          </cell>
          <cell r="K98">
            <v>0</v>
          </cell>
          <cell r="L98">
            <v>0</v>
          </cell>
          <cell r="M98">
            <v>0</v>
          </cell>
          <cell r="N98">
            <v>0</v>
          </cell>
        </row>
        <row r="99">
          <cell r="C99">
            <v>38.959444444444436</v>
          </cell>
          <cell r="D99">
            <v>86.453333333333319</v>
          </cell>
          <cell r="E99">
            <v>148.45823529411763</v>
          </cell>
          <cell r="F99">
            <v>142.76861516508609</v>
          </cell>
          <cell r="G99">
            <v>180.51915087937181</v>
          </cell>
          <cell r="H99">
            <v>195.80737256724171</v>
          </cell>
          <cell r="I99">
            <v>0</v>
          </cell>
          <cell r="J99">
            <v>0</v>
          </cell>
          <cell r="K99">
            <v>0</v>
          </cell>
          <cell r="L99">
            <v>0</v>
          </cell>
          <cell r="M99">
            <v>0</v>
          </cell>
          <cell r="N99">
            <v>0</v>
          </cell>
        </row>
        <row r="100">
          <cell r="C100">
            <v>545334.59169671871</v>
          </cell>
          <cell r="D100">
            <v>836714.04</v>
          </cell>
          <cell r="E100">
            <v>1385309.3194117649</v>
          </cell>
          <cell r="F100">
            <v>1710685.3530430594</v>
          </cell>
          <cell r="G100">
            <v>1730230.7069716307</v>
          </cell>
          <cell r="H100">
            <v>2165036.9447278366</v>
          </cell>
          <cell r="I100">
            <v>0</v>
          </cell>
          <cell r="J100">
            <v>0</v>
          </cell>
          <cell r="K100">
            <v>0</v>
          </cell>
          <cell r="L100">
            <v>0</v>
          </cell>
          <cell r="M100">
            <v>0</v>
          </cell>
          <cell r="N100">
            <v>0</v>
          </cell>
        </row>
        <row r="101">
          <cell r="C101">
            <v>65149.63704834399</v>
          </cell>
          <cell r="D101">
            <v>124461.73999999999</v>
          </cell>
          <cell r="E101">
            <v>198459.64549019607</v>
          </cell>
          <cell r="F101">
            <v>255678.1324988899</v>
          </cell>
          <cell r="G101">
            <v>315021.6151774613</v>
          </cell>
          <cell r="H101">
            <v>358991.29667529091</v>
          </cell>
          <cell r="I101">
            <v>0</v>
          </cell>
          <cell r="J101">
            <v>0</v>
          </cell>
          <cell r="K101">
            <v>0</v>
          </cell>
          <cell r="L101">
            <v>0</v>
          </cell>
          <cell r="M101">
            <v>0</v>
          </cell>
          <cell r="N101">
            <v>0</v>
          </cell>
        </row>
        <row r="102">
          <cell r="C102">
            <v>58156.910013107263</v>
          </cell>
          <cell r="D102">
            <v>119257.75890199616</v>
          </cell>
          <cell r="E102">
            <v>163201.877921604</v>
          </cell>
          <cell r="F102">
            <v>196109.29549838841</v>
          </cell>
          <cell r="G102">
            <v>303057.75281981699</v>
          </cell>
          <cell r="H102">
            <v>319544.8456112899</v>
          </cell>
          <cell r="I102">
            <v>0</v>
          </cell>
          <cell r="J102">
            <v>0</v>
          </cell>
          <cell r="K102">
            <v>0</v>
          </cell>
          <cell r="L102">
            <v>0</v>
          </cell>
          <cell r="M102">
            <v>0</v>
          </cell>
          <cell r="N102">
            <v>0</v>
          </cell>
        </row>
        <row r="103">
          <cell r="C103">
            <v>689996.78209150326</v>
          </cell>
          <cell r="D103">
            <v>1125076.2655686629</v>
          </cell>
          <cell r="E103">
            <v>1814718.8851765061</v>
          </cell>
          <cell r="F103">
            <v>2263991.4475439247</v>
          </cell>
          <cell r="G103">
            <v>2488271.5552224959</v>
          </cell>
          <cell r="H103">
            <v>2991561.6282542781</v>
          </cell>
          <cell r="I103">
            <v>0</v>
          </cell>
          <cell r="J103">
            <v>0</v>
          </cell>
          <cell r="K103">
            <v>0</v>
          </cell>
          <cell r="L103">
            <v>0</v>
          </cell>
          <cell r="M103">
            <v>0</v>
          </cell>
          <cell r="N103">
            <v>0</v>
          </cell>
        </row>
        <row r="105">
          <cell r="C105">
            <v>179039.00333333336</v>
          </cell>
          <cell r="D105">
            <v>324361.67333333334</v>
          </cell>
          <cell r="E105">
            <v>468988.88882352941</v>
          </cell>
          <cell r="F105">
            <v>463080.61943083262</v>
          </cell>
          <cell r="G105">
            <v>458990.82443083264</v>
          </cell>
          <cell r="H105">
            <v>520546.41596094577</v>
          </cell>
          <cell r="I105">
            <v>0</v>
          </cell>
          <cell r="J105">
            <v>0</v>
          </cell>
          <cell r="K105">
            <v>0</v>
          </cell>
          <cell r="L105">
            <v>0</v>
          </cell>
          <cell r="M105">
            <v>0</v>
          </cell>
          <cell r="N105">
            <v>0</v>
          </cell>
        </row>
        <row r="106">
          <cell r="C106">
            <v>73437.235000000001</v>
          </cell>
          <cell r="D106">
            <v>61227.77</v>
          </cell>
          <cell r="E106">
            <v>106144.9094117647</v>
          </cell>
          <cell r="F106">
            <v>108195.0994789634</v>
          </cell>
          <cell r="G106">
            <v>169234.91608610627</v>
          </cell>
          <cell r="H106">
            <v>186360.2331090142</v>
          </cell>
          <cell r="I106">
            <v>0</v>
          </cell>
          <cell r="J106">
            <v>0</v>
          </cell>
          <cell r="K106">
            <v>0</v>
          </cell>
          <cell r="L106">
            <v>0</v>
          </cell>
          <cell r="M106">
            <v>0</v>
          </cell>
          <cell r="N106">
            <v>0</v>
          </cell>
        </row>
        <row r="107">
          <cell r="C107">
            <v>94309.067777777775</v>
          </cell>
          <cell r="D107">
            <v>236941.66333333333</v>
          </cell>
          <cell r="E107">
            <v>282057.77764705883</v>
          </cell>
          <cell r="F107">
            <v>282133.64229236956</v>
          </cell>
          <cell r="G107">
            <v>360070.2869352267</v>
          </cell>
          <cell r="H107">
            <v>389075.48482926609</v>
          </cell>
          <cell r="I107">
            <v>0</v>
          </cell>
          <cell r="J107">
            <v>0</v>
          </cell>
          <cell r="K107">
            <v>0</v>
          </cell>
          <cell r="L107">
            <v>0</v>
          </cell>
          <cell r="M107">
            <v>0</v>
          </cell>
          <cell r="N107">
            <v>0</v>
          </cell>
        </row>
        <row r="108">
          <cell r="C108">
            <v>346785.30611111113</v>
          </cell>
          <cell r="D108">
            <v>622531.10666666669</v>
          </cell>
          <cell r="E108">
            <v>857191.575882353</v>
          </cell>
          <cell r="F108">
            <v>853409.36120216548</v>
          </cell>
          <cell r="G108">
            <v>988296.02745216573</v>
          </cell>
          <cell r="H108">
            <v>1095982.1338992261</v>
          </cell>
          <cell r="I108">
            <v>0</v>
          </cell>
          <cell r="J108">
            <v>0</v>
          </cell>
          <cell r="K108">
            <v>0</v>
          </cell>
          <cell r="L108">
            <v>0</v>
          </cell>
          <cell r="M108">
            <v>0</v>
          </cell>
          <cell r="N108">
            <v>0</v>
          </cell>
        </row>
        <row r="110">
          <cell r="C110">
            <v>0</v>
          </cell>
          <cell r="D110">
            <v>0</v>
          </cell>
          <cell r="E110">
            <v>0</v>
          </cell>
          <cell r="F110">
            <v>6.6463955782580797E-4</v>
          </cell>
          <cell r="G110">
            <v>6.6463955782580797E-4</v>
          </cell>
          <cell r="H110">
            <v>6.6463955782580797E-4</v>
          </cell>
          <cell r="I110">
            <v>0</v>
          </cell>
          <cell r="J110">
            <v>0</v>
          </cell>
          <cell r="K110">
            <v>0</v>
          </cell>
          <cell r="L110">
            <v>0</v>
          </cell>
          <cell r="M110">
            <v>0</v>
          </cell>
          <cell r="N110">
            <v>0</v>
          </cell>
        </row>
        <row r="115">
          <cell r="C115">
            <v>39844</v>
          </cell>
          <cell r="D115">
            <v>39872</v>
          </cell>
          <cell r="E115">
            <v>39903</v>
          </cell>
          <cell r="F115">
            <v>39933</v>
          </cell>
          <cell r="G115">
            <v>39964</v>
          </cell>
          <cell r="H115">
            <v>39994</v>
          </cell>
          <cell r="I115">
            <v>40025</v>
          </cell>
          <cell r="J115">
            <v>40056</v>
          </cell>
          <cell r="K115">
            <v>40086</v>
          </cell>
          <cell r="L115">
            <v>40117</v>
          </cell>
          <cell r="M115">
            <v>40147</v>
          </cell>
          <cell r="N115">
            <v>40178</v>
          </cell>
          <cell r="O115" t="str">
            <v>Total</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row>
        <row r="118">
          <cell r="C118">
            <v>7375</v>
          </cell>
          <cell r="D118">
            <v>7375</v>
          </cell>
          <cell r="E118">
            <v>7375</v>
          </cell>
          <cell r="F118">
            <v>7375</v>
          </cell>
          <cell r="G118">
            <v>7375</v>
          </cell>
          <cell r="H118">
            <v>-2808.3333000000002</v>
          </cell>
          <cell r="I118">
            <v>0</v>
          </cell>
          <cell r="J118">
            <v>0</v>
          </cell>
          <cell r="K118">
            <v>0</v>
          </cell>
          <cell r="L118">
            <v>0</v>
          </cell>
          <cell r="M118">
            <v>0</v>
          </cell>
          <cell r="N118">
            <v>0</v>
          </cell>
          <cell r="O118">
            <v>34066.666700000002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row>
        <row r="120">
          <cell r="C120">
            <v>36875</v>
          </cell>
          <cell r="D120">
            <v>36875</v>
          </cell>
          <cell r="E120">
            <v>36875</v>
          </cell>
          <cell r="F120">
            <v>36875</v>
          </cell>
          <cell r="G120">
            <v>36875</v>
          </cell>
          <cell r="H120">
            <v>40758.333899999998</v>
          </cell>
          <cell r="I120">
            <v>0</v>
          </cell>
          <cell r="J120">
            <v>0</v>
          </cell>
          <cell r="K120">
            <v>0</v>
          </cell>
          <cell r="L120">
            <v>0</v>
          </cell>
          <cell r="M120">
            <v>0</v>
          </cell>
          <cell r="N120">
            <v>0</v>
          </cell>
          <cell r="O120">
            <v>225133.3339</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C122">
            <v>44250</v>
          </cell>
          <cell r="D122">
            <v>44250</v>
          </cell>
          <cell r="E122">
            <v>44250</v>
          </cell>
          <cell r="F122">
            <v>44250</v>
          </cell>
          <cell r="G122">
            <v>44250</v>
          </cell>
          <cell r="H122">
            <v>37950.000599999999</v>
          </cell>
          <cell r="I122">
            <v>0</v>
          </cell>
          <cell r="J122">
            <v>0</v>
          </cell>
          <cell r="K122">
            <v>0</v>
          </cell>
          <cell r="L122">
            <v>0</v>
          </cell>
          <cell r="M122">
            <v>0</v>
          </cell>
          <cell r="N122">
            <v>0</v>
          </cell>
          <cell r="O122">
            <v>259200.0006</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row>
        <row r="125">
          <cell r="C125">
            <v>138347.56</v>
          </cell>
          <cell r="D125">
            <v>110759.86</v>
          </cell>
          <cell r="E125">
            <v>98770.05</v>
          </cell>
          <cell r="F125">
            <v>99808.54</v>
          </cell>
          <cell r="G125">
            <v>102387.38</v>
          </cell>
          <cell r="H125">
            <v>97408.450000000012</v>
          </cell>
          <cell r="I125">
            <v>0</v>
          </cell>
          <cell r="J125">
            <v>0</v>
          </cell>
          <cell r="K125">
            <v>0</v>
          </cell>
          <cell r="L125">
            <v>0</v>
          </cell>
          <cell r="M125">
            <v>0</v>
          </cell>
          <cell r="N125">
            <v>0</v>
          </cell>
          <cell r="O125">
            <v>647481.83999999985</v>
          </cell>
        </row>
        <row r="126">
          <cell r="C126">
            <v>3011277.13</v>
          </cell>
          <cell r="D126">
            <v>3699998.56</v>
          </cell>
          <cell r="E126">
            <v>3810922.22</v>
          </cell>
          <cell r="F126">
            <v>2582724.66</v>
          </cell>
          <cell r="G126">
            <v>2651461.5</v>
          </cell>
          <cell r="H126">
            <v>2351556.2845999999</v>
          </cell>
          <cell r="I126">
            <v>0</v>
          </cell>
          <cell r="J126">
            <v>0</v>
          </cell>
          <cell r="K126">
            <v>0</v>
          </cell>
          <cell r="L126">
            <v>0</v>
          </cell>
          <cell r="M126">
            <v>0</v>
          </cell>
          <cell r="N126">
            <v>0</v>
          </cell>
          <cell r="O126">
            <v>18107940.354600001</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row>
        <row r="132">
          <cell r="C132">
            <v>143925</v>
          </cell>
          <cell r="D132">
            <v>141087.28</v>
          </cell>
          <cell r="E132">
            <v>140125</v>
          </cell>
          <cell r="F132">
            <v>140125</v>
          </cell>
          <cell r="G132">
            <v>140125</v>
          </cell>
          <cell r="H132">
            <v>42541.667999999991</v>
          </cell>
          <cell r="I132">
            <v>0</v>
          </cell>
          <cell r="J132">
            <v>0</v>
          </cell>
          <cell r="K132">
            <v>0</v>
          </cell>
          <cell r="L132">
            <v>0</v>
          </cell>
          <cell r="M132">
            <v>0</v>
          </cell>
          <cell r="N132">
            <v>0</v>
          </cell>
          <cell r="O132">
            <v>747928.94799999997</v>
          </cell>
        </row>
        <row r="133">
          <cell r="C133">
            <v>3293549.69</v>
          </cell>
          <cell r="D133">
            <v>3951845.6999999997</v>
          </cell>
          <cell r="E133">
            <v>4049817.27</v>
          </cell>
          <cell r="F133">
            <v>2822658.2</v>
          </cell>
          <cell r="G133">
            <v>2893973.88</v>
          </cell>
          <cell r="H133">
            <v>2491506.4026000001</v>
          </cell>
          <cell r="I133">
            <v>0</v>
          </cell>
          <cell r="J133">
            <v>0</v>
          </cell>
          <cell r="K133">
            <v>0</v>
          </cell>
          <cell r="L133">
            <v>0</v>
          </cell>
          <cell r="M133">
            <v>0</v>
          </cell>
          <cell r="N133">
            <v>0</v>
          </cell>
          <cell r="O133">
            <v>19503351.1426</v>
          </cell>
        </row>
        <row r="135">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C136">
            <v>0</v>
          </cell>
          <cell r="D136">
            <v>0</v>
          </cell>
          <cell r="E136">
            <v>0</v>
          </cell>
          <cell r="F136">
            <v>0</v>
          </cell>
          <cell r="G136">
            <v>0</v>
          </cell>
          <cell r="H136">
            <v>0</v>
          </cell>
          <cell r="I136">
            <v>0</v>
          </cell>
          <cell r="J136">
            <v>0</v>
          </cell>
          <cell r="K136">
            <v>0</v>
          </cell>
          <cell r="L136">
            <v>0</v>
          </cell>
          <cell r="M136">
            <v>0</v>
          </cell>
          <cell r="N136">
            <v>0</v>
          </cell>
          <cell r="O136">
            <v>0</v>
          </cell>
        </row>
        <row r="137">
          <cell r="C137">
            <v>0</v>
          </cell>
          <cell r="D137">
            <v>0</v>
          </cell>
          <cell r="E137">
            <v>0</v>
          </cell>
          <cell r="F137">
            <v>0</v>
          </cell>
          <cell r="G137">
            <v>0</v>
          </cell>
          <cell r="H137">
            <v>0</v>
          </cell>
          <cell r="I137">
            <v>0</v>
          </cell>
          <cell r="J137">
            <v>0</v>
          </cell>
          <cell r="K137">
            <v>0</v>
          </cell>
          <cell r="L137">
            <v>0</v>
          </cell>
          <cell r="M137">
            <v>0</v>
          </cell>
          <cell r="N137">
            <v>0</v>
          </cell>
          <cell r="O137">
            <v>0</v>
          </cell>
        </row>
        <row r="138">
          <cell r="C138">
            <v>0</v>
          </cell>
          <cell r="D138">
            <v>0</v>
          </cell>
          <cell r="E138">
            <v>0</v>
          </cell>
          <cell r="F138">
            <v>0</v>
          </cell>
          <cell r="G138">
            <v>0</v>
          </cell>
          <cell r="H138">
            <v>0</v>
          </cell>
          <cell r="I138">
            <v>0</v>
          </cell>
          <cell r="J138">
            <v>0</v>
          </cell>
          <cell r="K138">
            <v>0</v>
          </cell>
          <cell r="L138">
            <v>0</v>
          </cell>
          <cell r="M138">
            <v>0</v>
          </cell>
          <cell r="N138">
            <v>0</v>
          </cell>
          <cell r="O138">
            <v>0</v>
          </cell>
        </row>
        <row r="140">
          <cell r="C140">
            <v>0</v>
          </cell>
          <cell r="D140">
            <v>0</v>
          </cell>
          <cell r="E140">
            <v>0</v>
          </cell>
          <cell r="F140">
            <v>0</v>
          </cell>
          <cell r="G140">
            <v>0</v>
          </cell>
          <cell r="H140">
            <v>0</v>
          </cell>
          <cell r="I140">
            <v>0</v>
          </cell>
          <cell r="J140">
            <v>0</v>
          </cell>
          <cell r="K140">
            <v>0</v>
          </cell>
          <cell r="L140">
            <v>0</v>
          </cell>
          <cell r="M140">
            <v>0</v>
          </cell>
          <cell r="N140">
            <v>0</v>
          </cell>
          <cell r="O140">
            <v>0</v>
          </cell>
        </row>
        <row r="143">
          <cell r="C143">
            <v>39844</v>
          </cell>
          <cell r="D143">
            <v>39872</v>
          </cell>
          <cell r="E143">
            <v>39903</v>
          </cell>
          <cell r="F143">
            <v>39933</v>
          </cell>
          <cell r="G143">
            <v>39964</v>
          </cell>
          <cell r="H143">
            <v>39994</v>
          </cell>
          <cell r="I143">
            <v>40025</v>
          </cell>
          <cell r="J143">
            <v>40056</v>
          </cell>
          <cell r="K143">
            <v>40086</v>
          </cell>
          <cell r="L143">
            <v>40117</v>
          </cell>
          <cell r="M143">
            <v>40147</v>
          </cell>
          <cell r="N143">
            <v>40178</v>
          </cell>
        </row>
        <row r="145">
          <cell r="C145">
            <v>0</v>
          </cell>
          <cell r="D145">
            <v>0</v>
          </cell>
          <cell r="E145">
            <v>0</v>
          </cell>
          <cell r="F145">
            <v>0</v>
          </cell>
          <cell r="G145">
            <v>0</v>
          </cell>
          <cell r="H145">
            <v>0</v>
          </cell>
          <cell r="I145">
            <v>0</v>
          </cell>
          <cell r="J145">
            <v>0</v>
          </cell>
          <cell r="K145">
            <v>0</v>
          </cell>
          <cell r="L145">
            <v>0</v>
          </cell>
          <cell r="M145">
            <v>0</v>
          </cell>
          <cell r="N145">
            <v>0</v>
          </cell>
        </row>
        <row r="146">
          <cell r="C146">
            <v>7375</v>
          </cell>
          <cell r="D146">
            <v>14750</v>
          </cell>
          <cell r="E146">
            <v>22125</v>
          </cell>
          <cell r="F146">
            <v>29500</v>
          </cell>
          <cell r="G146">
            <v>36875</v>
          </cell>
          <cell r="H146">
            <v>34066.666700000002</v>
          </cell>
          <cell r="I146">
            <v>0</v>
          </cell>
          <cell r="J146">
            <v>0</v>
          </cell>
          <cell r="K146">
            <v>0</v>
          </cell>
          <cell r="L146">
            <v>0</v>
          </cell>
          <cell r="M146">
            <v>0</v>
          </cell>
          <cell r="N146">
            <v>0</v>
          </cell>
        </row>
        <row r="147">
          <cell r="C147">
            <v>0</v>
          </cell>
          <cell r="D147">
            <v>0</v>
          </cell>
          <cell r="E147">
            <v>0</v>
          </cell>
          <cell r="F147">
            <v>0</v>
          </cell>
          <cell r="G147">
            <v>0</v>
          </cell>
          <cell r="H147">
            <v>0</v>
          </cell>
          <cell r="I147">
            <v>0</v>
          </cell>
          <cell r="J147">
            <v>0</v>
          </cell>
          <cell r="K147">
            <v>0</v>
          </cell>
          <cell r="L147">
            <v>0</v>
          </cell>
          <cell r="M147">
            <v>0</v>
          </cell>
          <cell r="N147">
            <v>0</v>
          </cell>
        </row>
        <row r="148">
          <cell r="C148">
            <v>36875</v>
          </cell>
          <cell r="D148">
            <v>73750</v>
          </cell>
          <cell r="E148">
            <v>110625</v>
          </cell>
          <cell r="F148">
            <v>147500</v>
          </cell>
          <cell r="G148">
            <v>184375</v>
          </cell>
          <cell r="H148">
            <v>225133.3339</v>
          </cell>
          <cell r="I148">
            <v>0</v>
          </cell>
          <cell r="J148">
            <v>0</v>
          </cell>
          <cell r="K148">
            <v>0</v>
          </cell>
          <cell r="L148">
            <v>0</v>
          </cell>
          <cell r="M148">
            <v>0</v>
          </cell>
          <cell r="N148">
            <v>0</v>
          </cell>
        </row>
        <row r="149">
          <cell r="C149">
            <v>0</v>
          </cell>
          <cell r="D149">
            <v>0</v>
          </cell>
          <cell r="E149">
            <v>0</v>
          </cell>
          <cell r="F149">
            <v>0</v>
          </cell>
          <cell r="G149">
            <v>0</v>
          </cell>
          <cell r="H149">
            <v>0</v>
          </cell>
          <cell r="I149">
            <v>0</v>
          </cell>
          <cell r="J149">
            <v>0</v>
          </cell>
          <cell r="K149">
            <v>0</v>
          </cell>
          <cell r="L149">
            <v>0</v>
          </cell>
          <cell r="M149">
            <v>0</v>
          </cell>
          <cell r="N149">
            <v>0</v>
          </cell>
        </row>
        <row r="150">
          <cell r="C150">
            <v>44250</v>
          </cell>
          <cell r="D150">
            <v>88500</v>
          </cell>
          <cell r="E150">
            <v>132750</v>
          </cell>
          <cell r="F150">
            <v>177000</v>
          </cell>
          <cell r="G150">
            <v>221250</v>
          </cell>
          <cell r="H150">
            <v>259200.0006</v>
          </cell>
          <cell r="I150">
            <v>0</v>
          </cell>
          <cell r="J150">
            <v>0</v>
          </cell>
          <cell r="K150">
            <v>0</v>
          </cell>
          <cell r="L150">
            <v>0</v>
          </cell>
          <cell r="M150">
            <v>0</v>
          </cell>
          <cell r="N150">
            <v>0</v>
          </cell>
        </row>
        <row r="152">
          <cell r="C152">
            <v>0</v>
          </cell>
          <cell r="D152">
            <v>0</v>
          </cell>
          <cell r="E152">
            <v>0</v>
          </cell>
          <cell r="F152">
            <v>0</v>
          </cell>
          <cell r="G152">
            <v>0</v>
          </cell>
          <cell r="H152">
            <v>0</v>
          </cell>
          <cell r="I152">
            <v>0</v>
          </cell>
          <cell r="J152">
            <v>0</v>
          </cell>
          <cell r="K152">
            <v>0</v>
          </cell>
          <cell r="L152">
            <v>0</v>
          </cell>
          <cell r="M152">
            <v>0</v>
          </cell>
          <cell r="N152">
            <v>0</v>
          </cell>
        </row>
        <row r="153">
          <cell r="C153">
            <v>138347.56</v>
          </cell>
          <cell r="D153">
            <v>249107.41999999998</v>
          </cell>
          <cell r="E153">
            <v>347877.47</v>
          </cell>
          <cell r="F153">
            <v>447686.00999999995</v>
          </cell>
          <cell r="G153">
            <v>550073.3899999999</v>
          </cell>
          <cell r="H153">
            <v>647481.83999999985</v>
          </cell>
          <cell r="I153">
            <v>0</v>
          </cell>
          <cell r="J153">
            <v>0</v>
          </cell>
          <cell r="K153">
            <v>0</v>
          </cell>
          <cell r="L153">
            <v>0</v>
          </cell>
          <cell r="M153">
            <v>0</v>
          </cell>
          <cell r="N153">
            <v>0</v>
          </cell>
        </row>
        <row r="154">
          <cell r="C154">
            <v>3011277.13</v>
          </cell>
          <cell r="D154">
            <v>6711275.6899999995</v>
          </cell>
          <cell r="E154">
            <v>10522197.91</v>
          </cell>
          <cell r="F154">
            <v>13104922.57</v>
          </cell>
          <cell r="G154">
            <v>15756384.07</v>
          </cell>
          <cell r="H154">
            <v>18107940.354600001</v>
          </cell>
          <cell r="I154">
            <v>0</v>
          </cell>
          <cell r="J154">
            <v>0</v>
          </cell>
          <cell r="K154">
            <v>0</v>
          </cell>
          <cell r="L154">
            <v>0</v>
          </cell>
          <cell r="M154">
            <v>0</v>
          </cell>
          <cell r="N154">
            <v>0</v>
          </cell>
        </row>
        <row r="155">
          <cell r="C155">
            <v>0</v>
          </cell>
          <cell r="D155">
            <v>0</v>
          </cell>
          <cell r="E155">
            <v>0</v>
          </cell>
          <cell r="F155">
            <v>0</v>
          </cell>
          <cell r="G155">
            <v>0</v>
          </cell>
          <cell r="H155">
            <v>0</v>
          </cell>
          <cell r="I155">
            <v>0</v>
          </cell>
          <cell r="J155">
            <v>0</v>
          </cell>
          <cell r="K155">
            <v>0</v>
          </cell>
          <cell r="L155">
            <v>0</v>
          </cell>
          <cell r="M155">
            <v>0</v>
          </cell>
          <cell r="N155">
            <v>0</v>
          </cell>
        </row>
        <row r="156">
          <cell r="C156">
            <v>0</v>
          </cell>
          <cell r="D156">
            <v>0</v>
          </cell>
          <cell r="E156">
            <v>0</v>
          </cell>
          <cell r="F156">
            <v>0</v>
          </cell>
          <cell r="G156">
            <v>0</v>
          </cell>
          <cell r="H156">
            <v>0</v>
          </cell>
          <cell r="I156">
            <v>0</v>
          </cell>
          <cell r="J156">
            <v>0</v>
          </cell>
          <cell r="K156">
            <v>0</v>
          </cell>
          <cell r="L156">
            <v>0</v>
          </cell>
          <cell r="M156">
            <v>0</v>
          </cell>
          <cell r="N156">
            <v>0</v>
          </cell>
        </row>
        <row r="157">
          <cell r="C157">
            <v>0</v>
          </cell>
          <cell r="D157">
            <v>0</v>
          </cell>
          <cell r="E157">
            <v>0</v>
          </cell>
          <cell r="F157">
            <v>0</v>
          </cell>
          <cell r="G157">
            <v>0</v>
          </cell>
          <cell r="H157">
            <v>0</v>
          </cell>
          <cell r="I157">
            <v>0</v>
          </cell>
          <cell r="J157">
            <v>0</v>
          </cell>
          <cell r="K157">
            <v>0</v>
          </cell>
          <cell r="L157">
            <v>0</v>
          </cell>
          <cell r="M157">
            <v>0</v>
          </cell>
          <cell r="N157">
            <v>0</v>
          </cell>
        </row>
        <row r="158">
          <cell r="C158">
            <v>0</v>
          </cell>
          <cell r="D158">
            <v>0</v>
          </cell>
          <cell r="E158">
            <v>0</v>
          </cell>
          <cell r="F158">
            <v>0</v>
          </cell>
          <cell r="G158">
            <v>0</v>
          </cell>
          <cell r="H158">
            <v>0</v>
          </cell>
          <cell r="I158">
            <v>0</v>
          </cell>
          <cell r="J158">
            <v>0</v>
          </cell>
          <cell r="K158">
            <v>0</v>
          </cell>
          <cell r="L158">
            <v>0</v>
          </cell>
          <cell r="M158">
            <v>0</v>
          </cell>
          <cell r="N158">
            <v>0</v>
          </cell>
        </row>
        <row r="159">
          <cell r="C159">
            <v>0</v>
          </cell>
          <cell r="D159">
            <v>0</v>
          </cell>
          <cell r="E159">
            <v>0</v>
          </cell>
          <cell r="F159">
            <v>0</v>
          </cell>
          <cell r="G159">
            <v>0</v>
          </cell>
          <cell r="H159">
            <v>0</v>
          </cell>
          <cell r="I159">
            <v>0</v>
          </cell>
          <cell r="J159">
            <v>0</v>
          </cell>
          <cell r="K159">
            <v>0</v>
          </cell>
          <cell r="L159">
            <v>0</v>
          </cell>
          <cell r="M159">
            <v>0</v>
          </cell>
          <cell r="N159">
            <v>0</v>
          </cell>
        </row>
        <row r="160">
          <cell r="C160">
            <v>143925</v>
          </cell>
          <cell r="D160">
            <v>285012.28000000003</v>
          </cell>
          <cell r="E160">
            <v>425137.28</v>
          </cell>
          <cell r="F160">
            <v>565262.28</v>
          </cell>
          <cell r="G160">
            <v>705387.28</v>
          </cell>
          <cell r="H160">
            <v>747928.94799999997</v>
          </cell>
          <cell r="I160">
            <v>0</v>
          </cell>
          <cell r="J160">
            <v>0</v>
          </cell>
          <cell r="K160">
            <v>0</v>
          </cell>
          <cell r="L160">
            <v>0</v>
          </cell>
          <cell r="M160">
            <v>0</v>
          </cell>
          <cell r="N160">
            <v>0</v>
          </cell>
        </row>
        <row r="161">
          <cell r="C161">
            <v>3293549.69</v>
          </cell>
          <cell r="D161">
            <v>7245395.3899999997</v>
          </cell>
          <cell r="E161">
            <v>11295212.66</v>
          </cell>
          <cell r="F161">
            <v>14117870.859999999</v>
          </cell>
          <cell r="G161">
            <v>17011844.740000002</v>
          </cell>
          <cell r="H161">
            <v>19503351.1426</v>
          </cell>
          <cell r="I161">
            <v>0</v>
          </cell>
          <cell r="J161">
            <v>0</v>
          </cell>
          <cell r="K161">
            <v>0</v>
          </cell>
          <cell r="L161">
            <v>0</v>
          </cell>
          <cell r="M161">
            <v>0</v>
          </cell>
          <cell r="N161">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0</v>
          </cell>
          <cell r="D165">
            <v>0</v>
          </cell>
          <cell r="E165">
            <v>0</v>
          </cell>
          <cell r="F165">
            <v>0</v>
          </cell>
          <cell r="G165">
            <v>0</v>
          </cell>
          <cell r="H165">
            <v>0</v>
          </cell>
          <cell r="I165">
            <v>0</v>
          </cell>
          <cell r="J165">
            <v>0</v>
          </cell>
          <cell r="K165">
            <v>0</v>
          </cell>
          <cell r="L165">
            <v>0</v>
          </cell>
          <cell r="M165">
            <v>0</v>
          </cell>
          <cell r="N165">
            <v>0</v>
          </cell>
        </row>
        <row r="166">
          <cell r="C166">
            <v>0</v>
          </cell>
          <cell r="D166">
            <v>0</v>
          </cell>
          <cell r="E166">
            <v>0</v>
          </cell>
          <cell r="F166">
            <v>0</v>
          </cell>
          <cell r="G166">
            <v>0</v>
          </cell>
          <cell r="H166">
            <v>0</v>
          </cell>
          <cell r="I166">
            <v>0</v>
          </cell>
          <cell r="J166">
            <v>0</v>
          </cell>
          <cell r="K166">
            <v>0</v>
          </cell>
          <cell r="L166">
            <v>0</v>
          </cell>
          <cell r="M166">
            <v>0</v>
          </cell>
          <cell r="N166">
            <v>0</v>
          </cell>
        </row>
        <row r="168">
          <cell r="C168">
            <v>0</v>
          </cell>
          <cell r="D168">
            <v>0</v>
          </cell>
          <cell r="E168">
            <v>0</v>
          </cell>
          <cell r="F168">
            <v>0</v>
          </cell>
          <cell r="G168">
            <v>0</v>
          </cell>
          <cell r="H168">
            <v>0</v>
          </cell>
          <cell r="I168">
            <v>0</v>
          </cell>
          <cell r="J168">
            <v>0</v>
          </cell>
          <cell r="K168">
            <v>0</v>
          </cell>
          <cell r="L168">
            <v>0</v>
          </cell>
          <cell r="M168">
            <v>0</v>
          </cell>
          <cell r="N168">
            <v>0</v>
          </cell>
        </row>
        <row r="173">
          <cell r="C173">
            <v>39844</v>
          </cell>
          <cell r="D173">
            <v>39872</v>
          </cell>
          <cell r="E173">
            <v>39903</v>
          </cell>
          <cell r="F173">
            <v>39933</v>
          </cell>
          <cell r="G173">
            <v>39964</v>
          </cell>
          <cell r="H173">
            <v>39994</v>
          </cell>
          <cell r="I173">
            <v>40025</v>
          </cell>
          <cell r="J173">
            <v>40056</v>
          </cell>
          <cell r="K173">
            <v>40086</v>
          </cell>
          <cell r="L173">
            <v>40117</v>
          </cell>
          <cell r="M173">
            <v>40147</v>
          </cell>
          <cell r="N173">
            <v>40178</v>
          </cell>
          <cell r="O173" t="str">
            <v>Total</v>
          </cell>
        </row>
        <row r="175">
          <cell r="C175">
            <v>0</v>
          </cell>
          <cell r="D175">
            <v>0</v>
          </cell>
          <cell r="E175">
            <v>0</v>
          </cell>
          <cell r="F175">
            <v>0</v>
          </cell>
          <cell r="G175">
            <v>0</v>
          </cell>
          <cell r="H175">
            <v>0</v>
          </cell>
          <cell r="I175">
            <v>0</v>
          </cell>
          <cell r="J175">
            <v>0</v>
          </cell>
          <cell r="K175">
            <v>0</v>
          </cell>
          <cell r="L175">
            <v>0</v>
          </cell>
          <cell r="M175">
            <v>0</v>
          </cell>
          <cell r="N175">
            <v>0</v>
          </cell>
          <cell r="O175">
            <v>0</v>
          </cell>
        </row>
        <row r="176">
          <cell r="C176">
            <v>0</v>
          </cell>
          <cell r="D176">
            <v>0</v>
          </cell>
          <cell r="E176">
            <v>0</v>
          </cell>
          <cell r="F176">
            <v>0</v>
          </cell>
          <cell r="G176">
            <v>0</v>
          </cell>
          <cell r="H176">
            <v>0</v>
          </cell>
          <cell r="I176">
            <v>0</v>
          </cell>
          <cell r="J176">
            <v>0</v>
          </cell>
          <cell r="K176">
            <v>0</v>
          </cell>
          <cell r="L176">
            <v>0</v>
          </cell>
          <cell r="M176">
            <v>0</v>
          </cell>
          <cell r="N176">
            <v>0</v>
          </cell>
          <cell r="O176">
            <v>0</v>
          </cell>
        </row>
        <row r="177">
          <cell r="C177">
            <v>0</v>
          </cell>
          <cell r="D177">
            <v>0</v>
          </cell>
          <cell r="E177">
            <v>0</v>
          </cell>
          <cell r="F177">
            <v>0</v>
          </cell>
          <cell r="G177">
            <v>0</v>
          </cell>
          <cell r="H177">
            <v>0</v>
          </cell>
          <cell r="I177">
            <v>0</v>
          </cell>
          <cell r="J177">
            <v>0</v>
          </cell>
          <cell r="K177">
            <v>0</v>
          </cell>
          <cell r="L177">
            <v>0</v>
          </cell>
          <cell r="M177">
            <v>0</v>
          </cell>
          <cell r="N177">
            <v>0</v>
          </cell>
          <cell r="O177">
            <v>0</v>
          </cell>
        </row>
        <row r="178">
          <cell r="C178">
            <v>0</v>
          </cell>
          <cell r="D178">
            <v>0</v>
          </cell>
          <cell r="E178">
            <v>0</v>
          </cell>
          <cell r="F178">
            <v>0</v>
          </cell>
          <cell r="G178">
            <v>0</v>
          </cell>
          <cell r="H178">
            <v>0</v>
          </cell>
          <cell r="I178">
            <v>0</v>
          </cell>
          <cell r="J178">
            <v>0</v>
          </cell>
          <cell r="K178">
            <v>0</v>
          </cell>
          <cell r="L178">
            <v>0</v>
          </cell>
          <cell r="M178">
            <v>0</v>
          </cell>
          <cell r="N178">
            <v>0</v>
          </cell>
          <cell r="O178">
            <v>0</v>
          </cell>
        </row>
        <row r="179">
          <cell r="C179">
            <v>0</v>
          </cell>
          <cell r="D179">
            <v>0</v>
          </cell>
          <cell r="E179">
            <v>0</v>
          </cell>
          <cell r="F179">
            <v>0</v>
          </cell>
          <cell r="G179">
            <v>0</v>
          </cell>
          <cell r="H179">
            <v>0</v>
          </cell>
          <cell r="I179">
            <v>0</v>
          </cell>
          <cell r="J179">
            <v>0</v>
          </cell>
          <cell r="K179">
            <v>0</v>
          </cell>
          <cell r="L179">
            <v>0</v>
          </cell>
          <cell r="M179">
            <v>0</v>
          </cell>
          <cell r="N179">
            <v>0</v>
          </cell>
          <cell r="O179">
            <v>0</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row>
        <row r="184">
          <cell r="C184">
            <v>16868</v>
          </cell>
          <cell r="D184">
            <v>16868</v>
          </cell>
          <cell r="E184">
            <v>16868</v>
          </cell>
          <cell r="F184">
            <v>16868</v>
          </cell>
          <cell r="G184">
            <v>16868</v>
          </cell>
          <cell r="H184">
            <v>16868</v>
          </cell>
          <cell r="I184">
            <v>0</v>
          </cell>
          <cell r="J184">
            <v>0</v>
          </cell>
          <cell r="K184">
            <v>0</v>
          </cell>
          <cell r="L184">
            <v>0</v>
          </cell>
          <cell r="M184">
            <v>0</v>
          </cell>
          <cell r="N184">
            <v>0</v>
          </cell>
          <cell r="O184">
            <v>101208</v>
          </cell>
        </row>
        <row r="185">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C186">
            <v>19514</v>
          </cell>
          <cell r="D186">
            <v>19514</v>
          </cell>
          <cell r="E186">
            <v>19514</v>
          </cell>
          <cell r="F186">
            <v>19514</v>
          </cell>
          <cell r="G186">
            <v>19514</v>
          </cell>
          <cell r="H186">
            <v>19514</v>
          </cell>
          <cell r="I186">
            <v>0</v>
          </cell>
          <cell r="J186">
            <v>0</v>
          </cell>
          <cell r="K186">
            <v>0</v>
          </cell>
          <cell r="L186">
            <v>0</v>
          </cell>
          <cell r="M186">
            <v>0</v>
          </cell>
          <cell r="N186">
            <v>0</v>
          </cell>
          <cell r="O186">
            <v>117084</v>
          </cell>
        </row>
        <row r="187">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C189">
            <v>0</v>
          </cell>
          <cell r="D189">
            <v>0</v>
          </cell>
          <cell r="E189">
            <v>0</v>
          </cell>
          <cell r="F189">
            <v>0</v>
          </cell>
          <cell r="G189">
            <v>0</v>
          </cell>
          <cell r="H189">
            <v>0</v>
          </cell>
          <cell r="I189">
            <v>0</v>
          </cell>
          <cell r="J189">
            <v>0</v>
          </cell>
          <cell r="K189">
            <v>0</v>
          </cell>
          <cell r="L189">
            <v>0</v>
          </cell>
          <cell r="M189">
            <v>0</v>
          </cell>
          <cell r="N189">
            <v>0</v>
          </cell>
          <cell r="O189">
            <v>0</v>
          </cell>
        </row>
        <row r="190">
          <cell r="C190">
            <v>0</v>
          </cell>
          <cell r="D190">
            <v>0</v>
          </cell>
          <cell r="E190">
            <v>0</v>
          </cell>
          <cell r="F190">
            <v>0</v>
          </cell>
          <cell r="G190">
            <v>0</v>
          </cell>
          <cell r="H190">
            <v>0</v>
          </cell>
          <cell r="I190">
            <v>0</v>
          </cell>
          <cell r="J190">
            <v>0</v>
          </cell>
          <cell r="K190">
            <v>0</v>
          </cell>
          <cell r="L190">
            <v>0</v>
          </cell>
          <cell r="M190">
            <v>0</v>
          </cell>
          <cell r="N190">
            <v>0</v>
          </cell>
          <cell r="O190">
            <v>0</v>
          </cell>
        </row>
        <row r="191">
          <cell r="C191">
            <v>36382</v>
          </cell>
          <cell r="D191">
            <v>36382</v>
          </cell>
          <cell r="E191">
            <v>36382</v>
          </cell>
          <cell r="F191">
            <v>36382</v>
          </cell>
          <cell r="G191">
            <v>36382</v>
          </cell>
          <cell r="H191">
            <v>36382</v>
          </cell>
          <cell r="I191">
            <v>0</v>
          </cell>
          <cell r="J191">
            <v>0</v>
          </cell>
          <cell r="K191">
            <v>0</v>
          </cell>
          <cell r="L191">
            <v>0</v>
          </cell>
          <cell r="M191">
            <v>0</v>
          </cell>
          <cell r="N191">
            <v>0</v>
          </cell>
          <cell r="O191">
            <v>218292</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C194">
            <v>0</v>
          </cell>
          <cell r="D194">
            <v>0</v>
          </cell>
          <cell r="E194">
            <v>0</v>
          </cell>
          <cell r="F194">
            <v>0</v>
          </cell>
          <cell r="G194">
            <v>0</v>
          </cell>
          <cell r="H194">
            <v>0</v>
          </cell>
          <cell r="I194">
            <v>0</v>
          </cell>
          <cell r="J194">
            <v>0</v>
          </cell>
          <cell r="K194">
            <v>0</v>
          </cell>
          <cell r="L194">
            <v>0</v>
          </cell>
          <cell r="M194">
            <v>0</v>
          </cell>
          <cell r="N194">
            <v>0</v>
          </cell>
          <cell r="O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row>
        <row r="196">
          <cell r="C196">
            <v>0</v>
          </cell>
          <cell r="D196">
            <v>0</v>
          </cell>
          <cell r="E196">
            <v>0</v>
          </cell>
          <cell r="F196">
            <v>0</v>
          </cell>
          <cell r="G196">
            <v>0</v>
          </cell>
          <cell r="H196">
            <v>0</v>
          </cell>
          <cell r="I196">
            <v>0</v>
          </cell>
          <cell r="J196">
            <v>0</v>
          </cell>
          <cell r="K196">
            <v>0</v>
          </cell>
          <cell r="L196">
            <v>0</v>
          </cell>
          <cell r="M196">
            <v>0</v>
          </cell>
          <cell r="N196">
            <v>0</v>
          </cell>
          <cell r="O196">
            <v>0</v>
          </cell>
        </row>
        <row r="199">
          <cell r="C199">
            <v>39844</v>
          </cell>
          <cell r="D199">
            <v>39872</v>
          </cell>
          <cell r="E199">
            <v>39903</v>
          </cell>
          <cell r="F199">
            <v>39933</v>
          </cell>
          <cell r="G199">
            <v>39964</v>
          </cell>
          <cell r="H199">
            <v>39994</v>
          </cell>
          <cell r="I199">
            <v>40025</v>
          </cell>
          <cell r="J199">
            <v>40056</v>
          </cell>
          <cell r="K199">
            <v>40086</v>
          </cell>
          <cell r="L199">
            <v>40117</v>
          </cell>
          <cell r="M199">
            <v>40147</v>
          </cell>
          <cell r="N199">
            <v>40178</v>
          </cell>
        </row>
        <row r="201">
          <cell r="C201">
            <v>0</v>
          </cell>
          <cell r="D201">
            <v>0</v>
          </cell>
          <cell r="E201">
            <v>0</v>
          </cell>
          <cell r="F201">
            <v>0</v>
          </cell>
          <cell r="G201">
            <v>0</v>
          </cell>
          <cell r="H201">
            <v>0</v>
          </cell>
          <cell r="I201">
            <v>0</v>
          </cell>
          <cell r="J201">
            <v>0</v>
          </cell>
          <cell r="K201">
            <v>0</v>
          </cell>
          <cell r="L201">
            <v>0</v>
          </cell>
          <cell r="M201">
            <v>0</v>
          </cell>
          <cell r="N201">
            <v>0</v>
          </cell>
        </row>
        <row r="202">
          <cell r="C202">
            <v>0</v>
          </cell>
          <cell r="D202">
            <v>0</v>
          </cell>
          <cell r="E202">
            <v>0</v>
          </cell>
          <cell r="F202">
            <v>0</v>
          </cell>
          <cell r="G202">
            <v>0</v>
          </cell>
          <cell r="H202">
            <v>0</v>
          </cell>
          <cell r="I202">
            <v>0</v>
          </cell>
          <cell r="J202">
            <v>0</v>
          </cell>
          <cell r="K202">
            <v>0</v>
          </cell>
          <cell r="L202">
            <v>0</v>
          </cell>
          <cell r="M202">
            <v>0</v>
          </cell>
          <cell r="N202">
            <v>0</v>
          </cell>
        </row>
        <row r="203">
          <cell r="C203">
            <v>0</v>
          </cell>
          <cell r="D203">
            <v>0</v>
          </cell>
          <cell r="E203">
            <v>0</v>
          </cell>
          <cell r="F203">
            <v>0</v>
          </cell>
          <cell r="G203">
            <v>0</v>
          </cell>
          <cell r="H203">
            <v>0</v>
          </cell>
          <cell r="I203">
            <v>0</v>
          </cell>
          <cell r="J203">
            <v>0</v>
          </cell>
          <cell r="K203">
            <v>0</v>
          </cell>
          <cell r="L203">
            <v>0</v>
          </cell>
          <cell r="M203">
            <v>0</v>
          </cell>
          <cell r="N203">
            <v>0</v>
          </cell>
        </row>
        <row r="204">
          <cell r="C204">
            <v>0</v>
          </cell>
          <cell r="D204">
            <v>0</v>
          </cell>
          <cell r="E204">
            <v>0</v>
          </cell>
          <cell r="F204">
            <v>0</v>
          </cell>
          <cell r="G204">
            <v>0</v>
          </cell>
          <cell r="H204">
            <v>0</v>
          </cell>
          <cell r="I204">
            <v>0</v>
          </cell>
          <cell r="J204">
            <v>0</v>
          </cell>
          <cell r="K204">
            <v>0</v>
          </cell>
          <cell r="L204">
            <v>0</v>
          </cell>
          <cell r="M204">
            <v>0</v>
          </cell>
          <cell r="N204">
            <v>0</v>
          </cell>
        </row>
        <row r="205">
          <cell r="C205">
            <v>0</v>
          </cell>
          <cell r="D205">
            <v>0</v>
          </cell>
          <cell r="E205">
            <v>0</v>
          </cell>
          <cell r="F205">
            <v>0</v>
          </cell>
          <cell r="G205">
            <v>0</v>
          </cell>
          <cell r="H205">
            <v>0</v>
          </cell>
          <cell r="I205">
            <v>0</v>
          </cell>
          <cell r="J205">
            <v>0</v>
          </cell>
          <cell r="K205">
            <v>0</v>
          </cell>
          <cell r="L205">
            <v>0</v>
          </cell>
          <cell r="M205">
            <v>0</v>
          </cell>
          <cell r="N205">
            <v>0</v>
          </cell>
        </row>
        <row r="206">
          <cell r="C206">
            <v>0</v>
          </cell>
          <cell r="D206">
            <v>0</v>
          </cell>
          <cell r="E206">
            <v>0</v>
          </cell>
          <cell r="F206">
            <v>0</v>
          </cell>
          <cell r="G206">
            <v>0</v>
          </cell>
          <cell r="H206">
            <v>0</v>
          </cell>
          <cell r="I206">
            <v>0</v>
          </cell>
          <cell r="J206">
            <v>0</v>
          </cell>
          <cell r="K206">
            <v>0</v>
          </cell>
          <cell r="L206">
            <v>0</v>
          </cell>
          <cell r="M206">
            <v>0</v>
          </cell>
          <cell r="N206">
            <v>0</v>
          </cell>
        </row>
        <row r="208">
          <cell r="C208">
            <v>0</v>
          </cell>
          <cell r="D208">
            <v>0</v>
          </cell>
          <cell r="E208">
            <v>0</v>
          </cell>
          <cell r="F208">
            <v>0</v>
          </cell>
          <cell r="G208">
            <v>0</v>
          </cell>
          <cell r="H208">
            <v>0</v>
          </cell>
          <cell r="I208">
            <v>0</v>
          </cell>
          <cell r="J208">
            <v>0</v>
          </cell>
          <cell r="K208">
            <v>0</v>
          </cell>
          <cell r="L208">
            <v>0</v>
          </cell>
          <cell r="M208">
            <v>0</v>
          </cell>
          <cell r="N208">
            <v>0</v>
          </cell>
        </row>
        <row r="209">
          <cell r="C209">
            <v>0</v>
          </cell>
          <cell r="D209">
            <v>0</v>
          </cell>
          <cell r="E209">
            <v>0</v>
          </cell>
          <cell r="F209">
            <v>0</v>
          </cell>
          <cell r="G209">
            <v>0</v>
          </cell>
          <cell r="H209">
            <v>0</v>
          </cell>
          <cell r="I209">
            <v>0</v>
          </cell>
          <cell r="J209">
            <v>0</v>
          </cell>
          <cell r="K209">
            <v>0</v>
          </cell>
          <cell r="L209">
            <v>0</v>
          </cell>
          <cell r="M209">
            <v>0</v>
          </cell>
          <cell r="N209">
            <v>0</v>
          </cell>
        </row>
        <row r="210">
          <cell r="C210">
            <v>16868</v>
          </cell>
          <cell r="D210">
            <v>33736</v>
          </cell>
          <cell r="E210">
            <v>50604</v>
          </cell>
          <cell r="F210">
            <v>67472</v>
          </cell>
          <cell r="G210">
            <v>84340</v>
          </cell>
          <cell r="H210">
            <v>101208</v>
          </cell>
          <cell r="I210">
            <v>0</v>
          </cell>
          <cell r="J210">
            <v>0</v>
          </cell>
          <cell r="K210">
            <v>0</v>
          </cell>
          <cell r="L210">
            <v>0</v>
          </cell>
          <cell r="M210">
            <v>0</v>
          </cell>
          <cell r="N210">
            <v>0</v>
          </cell>
        </row>
        <row r="211">
          <cell r="C211">
            <v>0</v>
          </cell>
          <cell r="D211">
            <v>0</v>
          </cell>
          <cell r="E211">
            <v>0</v>
          </cell>
          <cell r="F211">
            <v>0</v>
          </cell>
          <cell r="G211">
            <v>0</v>
          </cell>
          <cell r="H211">
            <v>0</v>
          </cell>
          <cell r="I211">
            <v>0</v>
          </cell>
          <cell r="J211">
            <v>0</v>
          </cell>
          <cell r="K211">
            <v>0</v>
          </cell>
          <cell r="L211">
            <v>0</v>
          </cell>
          <cell r="M211">
            <v>0</v>
          </cell>
          <cell r="N211">
            <v>0</v>
          </cell>
        </row>
        <row r="212">
          <cell r="C212">
            <v>19514</v>
          </cell>
          <cell r="D212">
            <v>39028</v>
          </cell>
          <cell r="E212">
            <v>58542</v>
          </cell>
          <cell r="F212">
            <v>78056</v>
          </cell>
          <cell r="G212">
            <v>97570</v>
          </cell>
          <cell r="H212">
            <v>117084</v>
          </cell>
          <cell r="I212">
            <v>0</v>
          </cell>
          <cell r="J212">
            <v>0</v>
          </cell>
          <cell r="K212">
            <v>0</v>
          </cell>
          <cell r="L212">
            <v>0</v>
          </cell>
          <cell r="M212">
            <v>0</v>
          </cell>
          <cell r="N212">
            <v>0</v>
          </cell>
        </row>
        <row r="213">
          <cell r="C213">
            <v>0</v>
          </cell>
          <cell r="D213">
            <v>0</v>
          </cell>
          <cell r="E213">
            <v>0</v>
          </cell>
          <cell r="F213">
            <v>0</v>
          </cell>
          <cell r="G213">
            <v>0</v>
          </cell>
          <cell r="H213">
            <v>0</v>
          </cell>
          <cell r="I213">
            <v>0</v>
          </cell>
          <cell r="J213">
            <v>0</v>
          </cell>
          <cell r="K213">
            <v>0</v>
          </cell>
          <cell r="L213">
            <v>0</v>
          </cell>
          <cell r="M213">
            <v>0</v>
          </cell>
          <cell r="N213">
            <v>0</v>
          </cell>
        </row>
        <row r="214">
          <cell r="C214">
            <v>0</v>
          </cell>
          <cell r="D214">
            <v>0</v>
          </cell>
          <cell r="E214">
            <v>0</v>
          </cell>
          <cell r="F214">
            <v>0</v>
          </cell>
          <cell r="G214">
            <v>0</v>
          </cell>
          <cell r="H214">
            <v>0</v>
          </cell>
          <cell r="I214">
            <v>0</v>
          </cell>
          <cell r="J214">
            <v>0</v>
          </cell>
          <cell r="K214">
            <v>0</v>
          </cell>
          <cell r="L214">
            <v>0</v>
          </cell>
          <cell r="M214">
            <v>0</v>
          </cell>
          <cell r="N214">
            <v>0</v>
          </cell>
        </row>
        <row r="215">
          <cell r="C215">
            <v>0</v>
          </cell>
          <cell r="D215">
            <v>0</v>
          </cell>
          <cell r="E215">
            <v>0</v>
          </cell>
          <cell r="F215">
            <v>0</v>
          </cell>
          <cell r="G215">
            <v>0</v>
          </cell>
          <cell r="H215">
            <v>0</v>
          </cell>
          <cell r="I215">
            <v>0</v>
          </cell>
          <cell r="J215">
            <v>0</v>
          </cell>
          <cell r="K215">
            <v>0</v>
          </cell>
          <cell r="L215">
            <v>0</v>
          </cell>
          <cell r="M215">
            <v>0</v>
          </cell>
          <cell r="N215">
            <v>0</v>
          </cell>
        </row>
        <row r="216">
          <cell r="C216">
            <v>0</v>
          </cell>
          <cell r="D216">
            <v>0</v>
          </cell>
          <cell r="E216">
            <v>0</v>
          </cell>
          <cell r="F216">
            <v>0</v>
          </cell>
          <cell r="G216">
            <v>0</v>
          </cell>
          <cell r="H216">
            <v>0</v>
          </cell>
          <cell r="I216">
            <v>0</v>
          </cell>
          <cell r="J216">
            <v>0</v>
          </cell>
          <cell r="K216">
            <v>0</v>
          </cell>
          <cell r="L216">
            <v>0</v>
          </cell>
          <cell r="M216">
            <v>0</v>
          </cell>
          <cell r="N216">
            <v>0</v>
          </cell>
        </row>
        <row r="217">
          <cell r="C217">
            <v>36382</v>
          </cell>
          <cell r="D217">
            <v>72764</v>
          </cell>
          <cell r="E217">
            <v>109146</v>
          </cell>
          <cell r="F217">
            <v>145528</v>
          </cell>
          <cell r="G217">
            <v>181910</v>
          </cell>
          <cell r="H217">
            <v>218292</v>
          </cell>
          <cell r="I217">
            <v>0</v>
          </cell>
          <cell r="J217">
            <v>0</v>
          </cell>
          <cell r="K217">
            <v>0</v>
          </cell>
          <cell r="L217">
            <v>0</v>
          </cell>
          <cell r="M217">
            <v>0</v>
          </cell>
          <cell r="N217">
            <v>0</v>
          </cell>
        </row>
        <row r="219">
          <cell r="C219">
            <v>0</v>
          </cell>
          <cell r="D219">
            <v>0</v>
          </cell>
          <cell r="E219">
            <v>0</v>
          </cell>
          <cell r="F219">
            <v>0</v>
          </cell>
          <cell r="G219">
            <v>0</v>
          </cell>
          <cell r="H219">
            <v>0</v>
          </cell>
          <cell r="I219">
            <v>0</v>
          </cell>
          <cell r="J219">
            <v>0</v>
          </cell>
          <cell r="K219">
            <v>0</v>
          </cell>
          <cell r="L219">
            <v>0</v>
          </cell>
          <cell r="M219">
            <v>0</v>
          </cell>
          <cell r="N219">
            <v>0</v>
          </cell>
        </row>
        <row r="220">
          <cell r="C220">
            <v>0</v>
          </cell>
          <cell r="D220">
            <v>0</v>
          </cell>
          <cell r="E220">
            <v>0</v>
          </cell>
          <cell r="F220">
            <v>0</v>
          </cell>
          <cell r="G220">
            <v>0</v>
          </cell>
          <cell r="H220">
            <v>0</v>
          </cell>
          <cell r="I220">
            <v>0</v>
          </cell>
          <cell r="J220">
            <v>0</v>
          </cell>
          <cell r="K220">
            <v>0</v>
          </cell>
          <cell r="L220">
            <v>0</v>
          </cell>
          <cell r="M220">
            <v>0</v>
          </cell>
          <cell r="N220">
            <v>0</v>
          </cell>
        </row>
        <row r="221">
          <cell r="C221">
            <v>0</v>
          </cell>
          <cell r="D221">
            <v>0</v>
          </cell>
          <cell r="E221">
            <v>0</v>
          </cell>
          <cell r="F221">
            <v>0</v>
          </cell>
          <cell r="G221">
            <v>0</v>
          </cell>
          <cell r="H221">
            <v>0</v>
          </cell>
          <cell r="I221">
            <v>0</v>
          </cell>
          <cell r="J221">
            <v>0</v>
          </cell>
          <cell r="K221">
            <v>0</v>
          </cell>
          <cell r="L221">
            <v>0</v>
          </cell>
          <cell r="M221">
            <v>0</v>
          </cell>
          <cell r="N221">
            <v>0</v>
          </cell>
        </row>
        <row r="222">
          <cell r="C222">
            <v>0</v>
          </cell>
          <cell r="D222">
            <v>0</v>
          </cell>
          <cell r="E222">
            <v>0</v>
          </cell>
          <cell r="F222">
            <v>0</v>
          </cell>
          <cell r="G222">
            <v>0</v>
          </cell>
          <cell r="H222">
            <v>0</v>
          </cell>
          <cell r="I222">
            <v>0</v>
          </cell>
          <cell r="J222">
            <v>0</v>
          </cell>
          <cell r="K222">
            <v>0</v>
          </cell>
          <cell r="L222">
            <v>0</v>
          </cell>
          <cell r="M222">
            <v>0</v>
          </cell>
          <cell r="N222">
            <v>0</v>
          </cell>
        </row>
        <row r="228">
          <cell r="C228">
            <v>39844</v>
          </cell>
          <cell r="D228">
            <v>39872</v>
          </cell>
          <cell r="E228">
            <v>39903</v>
          </cell>
          <cell r="F228">
            <v>39933</v>
          </cell>
          <cell r="G228">
            <v>39964</v>
          </cell>
          <cell r="H228">
            <v>39994</v>
          </cell>
          <cell r="I228">
            <v>40025</v>
          </cell>
          <cell r="J228">
            <v>40056</v>
          </cell>
          <cell r="K228">
            <v>40086</v>
          </cell>
          <cell r="L228">
            <v>40117</v>
          </cell>
          <cell r="M228">
            <v>40147</v>
          </cell>
          <cell r="N228">
            <v>40178</v>
          </cell>
          <cell r="O228" t="str">
            <v>Total</v>
          </cell>
        </row>
        <row r="230">
          <cell r="C230">
            <v>5433882</v>
          </cell>
          <cell r="D230">
            <v>7563861.6900000004</v>
          </cell>
          <cell r="E230">
            <v>6590391.5800000001</v>
          </cell>
          <cell r="F230">
            <v>3737408.16</v>
          </cell>
          <cell r="G230">
            <v>4659117.67</v>
          </cell>
          <cell r="H230">
            <v>5931364.0300000003</v>
          </cell>
          <cell r="I230">
            <v>0</v>
          </cell>
          <cell r="J230">
            <v>0</v>
          </cell>
          <cell r="K230">
            <v>0</v>
          </cell>
          <cell r="L230">
            <v>0</v>
          </cell>
          <cell r="M230">
            <v>0</v>
          </cell>
          <cell r="N230">
            <v>0</v>
          </cell>
          <cell r="O230">
            <v>33916025.130000003</v>
          </cell>
        </row>
        <row r="233">
          <cell r="C233">
            <v>39844</v>
          </cell>
          <cell r="D233">
            <v>39872</v>
          </cell>
          <cell r="E233">
            <v>39903</v>
          </cell>
          <cell r="F233">
            <v>39933</v>
          </cell>
          <cell r="G233">
            <v>39964</v>
          </cell>
          <cell r="H233">
            <v>39994</v>
          </cell>
          <cell r="I233">
            <v>40025</v>
          </cell>
          <cell r="J233">
            <v>40056</v>
          </cell>
          <cell r="K233">
            <v>40086</v>
          </cell>
          <cell r="L233">
            <v>40117</v>
          </cell>
          <cell r="M233">
            <v>40147</v>
          </cell>
          <cell r="N233">
            <v>40178</v>
          </cell>
        </row>
        <row r="235">
          <cell r="C235">
            <v>5433882</v>
          </cell>
          <cell r="D235">
            <v>12997743.690000001</v>
          </cell>
          <cell r="E235">
            <v>19588135.270000003</v>
          </cell>
          <cell r="F235">
            <v>23325543.430000003</v>
          </cell>
          <cell r="G235">
            <v>27984661.100000001</v>
          </cell>
          <cell r="H235">
            <v>33916025.130000003</v>
          </cell>
          <cell r="I235">
            <v>0</v>
          </cell>
          <cell r="J235">
            <v>0</v>
          </cell>
          <cell r="K235">
            <v>0</v>
          </cell>
          <cell r="L235">
            <v>0</v>
          </cell>
          <cell r="M235">
            <v>0</v>
          </cell>
          <cell r="N235">
            <v>0</v>
          </cell>
        </row>
        <row r="241">
          <cell r="C241">
            <v>39844</v>
          </cell>
          <cell r="D241">
            <v>39872</v>
          </cell>
          <cell r="E241">
            <v>39903</v>
          </cell>
          <cell r="F241">
            <v>39933</v>
          </cell>
          <cell r="G241">
            <v>39964</v>
          </cell>
          <cell r="H241">
            <v>39994</v>
          </cell>
          <cell r="I241">
            <v>40025</v>
          </cell>
          <cell r="J241">
            <v>40056</v>
          </cell>
          <cell r="K241">
            <v>40086</v>
          </cell>
          <cell r="L241">
            <v>40117</v>
          </cell>
          <cell r="M241">
            <v>40147</v>
          </cell>
          <cell r="N241">
            <v>40178</v>
          </cell>
          <cell r="O241" t="str">
            <v>Total</v>
          </cell>
        </row>
        <row r="243">
          <cell r="C243">
            <v>-224.66</v>
          </cell>
          <cell r="D243">
            <v>1967.9533333333334</v>
          </cell>
          <cell r="E243">
            <v>21554.436078431372</v>
          </cell>
          <cell r="F243">
            <v>-4588.8063307493358</v>
          </cell>
          <cell r="G243">
            <v>3466.64</v>
          </cell>
          <cell r="H243">
            <v>10823.254017640857</v>
          </cell>
          <cell r="I243">
            <v>0</v>
          </cell>
          <cell r="J243">
            <v>0</v>
          </cell>
          <cell r="K243">
            <v>0</v>
          </cell>
          <cell r="L243">
            <v>0</v>
          </cell>
          <cell r="M243">
            <v>0</v>
          </cell>
          <cell r="N243">
            <v>0</v>
          </cell>
          <cell r="O243">
            <v>32998.817098656225</v>
          </cell>
        </row>
        <row r="244">
          <cell r="C244">
            <v>422960.25999999995</v>
          </cell>
          <cell r="D244">
            <v>234776.05666666664</v>
          </cell>
          <cell r="E244">
            <v>649680.03333333333</v>
          </cell>
          <cell r="F244">
            <v>597558.33839313511</v>
          </cell>
          <cell r="G244">
            <v>1352102.0228571428</v>
          </cell>
          <cell r="H244">
            <v>964822.90412725811</v>
          </cell>
          <cell r="I244">
            <v>0</v>
          </cell>
          <cell r="J244">
            <v>0</v>
          </cell>
          <cell r="K244">
            <v>0</v>
          </cell>
          <cell r="L244">
            <v>0</v>
          </cell>
          <cell r="M244">
            <v>0</v>
          </cell>
          <cell r="N244">
            <v>0</v>
          </cell>
          <cell r="O244">
            <v>4221899.615377536</v>
          </cell>
        </row>
        <row r="245">
          <cell r="C245">
            <v>6039670.9933333332</v>
          </cell>
          <cell r="D245">
            <v>8538720.3966666665</v>
          </cell>
          <cell r="E245">
            <v>6562117.9047058821</v>
          </cell>
          <cell r="F245">
            <v>3555943.3023497341</v>
          </cell>
          <cell r="G245">
            <v>6402325.4760714285</v>
          </cell>
          <cell r="H245">
            <v>6312095.362373</v>
          </cell>
          <cell r="I245">
            <v>0</v>
          </cell>
          <cell r="J245">
            <v>0</v>
          </cell>
          <cell r="K245">
            <v>0</v>
          </cell>
          <cell r="L245">
            <v>0</v>
          </cell>
          <cell r="M245">
            <v>0</v>
          </cell>
          <cell r="N245">
            <v>0</v>
          </cell>
          <cell r="O245">
            <v>37410873.435500048</v>
          </cell>
        </row>
        <row r="246">
          <cell r="C246">
            <v>942783.74777777784</v>
          </cell>
          <cell r="D246">
            <v>1527352.2755555555</v>
          </cell>
          <cell r="E246">
            <v>865582.09901960788</v>
          </cell>
          <cell r="F246">
            <v>718358.26719498821</v>
          </cell>
          <cell r="G246">
            <v>3206147.6210714285</v>
          </cell>
          <cell r="H246">
            <v>1737565.4256318067</v>
          </cell>
          <cell r="I246">
            <v>0</v>
          </cell>
          <cell r="J246">
            <v>0</v>
          </cell>
          <cell r="K246">
            <v>0</v>
          </cell>
          <cell r="L246">
            <v>0</v>
          </cell>
          <cell r="M246">
            <v>0</v>
          </cell>
          <cell r="N246">
            <v>0</v>
          </cell>
          <cell r="O246">
            <v>8997789.4362511653</v>
          </cell>
        </row>
        <row r="247">
          <cell r="C247">
            <v>23191.922222222216</v>
          </cell>
          <cell r="D247">
            <v>40220.097777777781</v>
          </cell>
          <cell r="E247">
            <v>-17707.260000000002</v>
          </cell>
          <cell r="F247">
            <v>-17193.000353015304</v>
          </cell>
          <cell r="G247">
            <v>-22.147500000000008</v>
          </cell>
          <cell r="H247">
            <v>-189.13467900287145</v>
          </cell>
          <cell r="I247">
            <v>0</v>
          </cell>
          <cell r="J247">
            <v>0</v>
          </cell>
          <cell r="K247">
            <v>0</v>
          </cell>
          <cell r="L247">
            <v>0</v>
          </cell>
          <cell r="M247">
            <v>0</v>
          </cell>
          <cell r="N247">
            <v>0</v>
          </cell>
          <cell r="O247">
            <v>28300.477467981818</v>
          </cell>
        </row>
        <row r="248">
          <cell r="C248">
            <v>7428382.2633333327</v>
          </cell>
          <cell r="D248">
            <v>10343036.779999999</v>
          </cell>
          <cell r="E248">
            <v>8081227.2131372541</v>
          </cell>
          <cell r="F248">
            <v>4850078.1012540935</v>
          </cell>
          <cell r="G248">
            <v>10964019.612499999</v>
          </cell>
          <cell r="H248">
            <v>9025117.8114707023</v>
          </cell>
          <cell r="I248">
            <v>0</v>
          </cell>
          <cell r="J248">
            <v>0</v>
          </cell>
          <cell r="K248">
            <v>0</v>
          </cell>
          <cell r="L248">
            <v>0</v>
          </cell>
          <cell r="M248">
            <v>0</v>
          </cell>
          <cell r="N248">
            <v>0</v>
          </cell>
          <cell r="O248">
            <v>50691861.781695388</v>
          </cell>
        </row>
        <row r="250">
          <cell r="C250">
            <v>352235.86499999999</v>
          </cell>
          <cell r="D250">
            <v>438816.09499999997</v>
          </cell>
          <cell r="E250">
            <v>116494.68058823529</v>
          </cell>
          <cell r="F250">
            <v>239530.65510092321</v>
          </cell>
          <cell r="G250">
            <v>317341.69464285712</v>
          </cell>
          <cell r="H250">
            <v>1425104.4137970277</v>
          </cell>
          <cell r="I250">
            <v>0</v>
          </cell>
          <cell r="J250">
            <v>0</v>
          </cell>
          <cell r="K250">
            <v>0</v>
          </cell>
          <cell r="L250">
            <v>0</v>
          </cell>
          <cell r="M250">
            <v>0</v>
          </cell>
          <cell r="N250">
            <v>0</v>
          </cell>
          <cell r="O250">
            <v>2889523.4041290432</v>
          </cell>
        </row>
        <row r="251">
          <cell r="C251">
            <v>399454.63166666665</v>
          </cell>
          <cell r="D251">
            <v>417616.95166666666</v>
          </cell>
          <cell r="E251">
            <v>232305.5284313726</v>
          </cell>
          <cell r="F251">
            <v>269324.87663269736</v>
          </cell>
          <cell r="G251">
            <v>884880.71660714294</v>
          </cell>
          <cell r="H251">
            <v>1060567.4351256045</v>
          </cell>
          <cell r="I251">
            <v>0</v>
          </cell>
          <cell r="J251">
            <v>0</v>
          </cell>
          <cell r="K251">
            <v>0</v>
          </cell>
          <cell r="L251">
            <v>0</v>
          </cell>
          <cell r="M251">
            <v>0</v>
          </cell>
          <cell r="N251">
            <v>0</v>
          </cell>
          <cell r="O251">
            <v>3264150.1401301501</v>
          </cell>
        </row>
        <row r="252">
          <cell r="C252">
            <v>3041933.7172222221</v>
          </cell>
          <cell r="D252">
            <v>3728578.712777778</v>
          </cell>
          <cell r="E252">
            <v>3837010.7958823531</v>
          </cell>
          <cell r="F252">
            <v>2600177.4672099128</v>
          </cell>
          <cell r="G252">
            <v>2738405.7505357144</v>
          </cell>
          <cell r="H252">
            <v>2359946.8735072748</v>
          </cell>
          <cell r="I252">
            <v>0</v>
          </cell>
          <cell r="J252">
            <v>0</v>
          </cell>
          <cell r="K252">
            <v>0</v>
          </cell>
          <cell r="L252">
            <v>0</v>
          </cell>
          <cell r="M252">
            <v>0</v>
          </cell>
          <cell r="N252">
            <v>0</v>
          </cell>
          <cell r="O252">
            <v>18306053.317135256</v>
          </cell>
        </row>
        <row r="253">
          <cell r="C253">
            <v>-1242.2899999999993</v>
          </cell>
          <cell r="D253">
            <v>33497.656666666669</v>
          </cell>
          <cell r="E253">
            <v>-9486.747254901964</v>
          </cell>
          <cell r="F253">
            <v>59821.123807746604</v>
          </cell>
          <cell r="G253">
            <v>-25004.258928571431</v>
          </cell>
          <cell r="H253">
            <v>2180.5252914983262</v>
          </cell>
          <cell r="I253">
            <v>0</v>
          </cell>
          <cell r="J253">
            <v>0</v>
          </cell>
          <cell r="K253">
            <v>0</v>
          </cell>
          <cell r="L253">
            <v>0</v>
          </cell>
          <cell r="M253">
            <v>0</v>
          </cell>
          <cell r="N253">
            <v>0</v>
          </cell>
          <cell r="O253">
            <v>59766.009582438201</v>
          </cell>
        </row>
        <row r="254">
          <cell r="C254">
            <v>23700.28</v>
          </cell>
          <cell r="D254">
            <v>23345.463333333333</v>
          </cell>
          <cell r="E254">
            <v>26821.913137254902</v>
          </cell>
          <cell r="F254">
            <v>20367.511019495079</v>
          </cell>
          <cell r="G254">
            <v>33168.730357142857</v>
          </cell>
          <cell r="H254">
            <v>24191.999643180454</v>
          </cell>
          <cell r="I254">
            <v>0</v>
          </cell>
          <cell r="J254">
            <v>0</v>
          </cell>
          <cell r="K254">
            <v>0</v>
          </cell>
          <cell r="L254">
            <v>0</v>
          </cell>
          <cell r="M254">
            <v>0</v>
          </cell>
          <cell r="N254">
            <v>0</v>
          </cell>
          <cell r="O254">
            <v>151595.89749040664</v>
          </cell>
        </row>
        <row r="255">
          <cell r="C255">
            <v>38.959444444444436</v>
          </cell>
          <cell r="D255">
            <v>47.49388888888889</v>
          </cell>
          <cell r="E255">
            <v>62.004901960784316</v>
          </cell>
          <cell r="F255">
            <v>-5.6896201290315478</v>
          </cell>
          <cell r="G255">
            <v>37.750535714285718</v>
          </cell>
          <cell r="H255">
            <v>15.288221687869896</v>
          </cell>
          <cell r="I255">
            <v>0</v>
          </cell>
          <cell r="J255">
            <v>0</v>
          </cell>
          <cell r="K255">
            <v>0</v>
          </cell>
          <cell r="L255">
            <v>0</v>
          </cell>
          <cell r="M255">
            <v>0</v>
          </cell>
          <cell r="N255">
            <v>0</v>
          </cell>
          <cell r="O255">
            <v>195.80737256724171</v>
          </cell>
        </row>
        <row r="256">
          <cell r="C256">
            <v>1988569.4316967188</v>
          </cell>
          <cell r="D256">
            <v>1457855.5283032814</v>
          </cell>
          <cell r="E256">
            <v>2256205.2494117646</v>
          </cell>
          <cell r="F256">
            <v>1775114.0436312945</v>
          </cell>
          <cell r="G256">
            <v>-187239.50607142856</v>
          </cell>
          <cell r="H256">
            <v>1487773.779006206</v>
          </cell>
          <cell r="I256">
            <v>0</v>
          </cell>
          <cell r="J256">
            <v>0</v>
          </cell>
          <cell r="K256">
            <v>0</v>
          </cell>
          <cell r="L256">
            <v>0</v>
          </cell>
          <cell r="M256">
            <v>0</v>
          </cell>
          <cell r="N256">
            <v>0</v>
          </cell>
          <cell r="O256">
            <v>8778278.5259778369</v>
          </cell>
        </row>
        <row r="257">
          <cell r="C257">
            <v>215530.69704834398</v>
          </cell>
          <cell r="D257">
            <v>94247.562951656015</v>
          </cell>
          <cell r="E257">
            <v>154607.18549019608</v>
          </cell>
          <cell r="F257">
            <v>273879.34700869385</v>
          </cell>
          <cell r="G257">
            <v>329074.52267857146</v>
          </cell>
          <cell r="H257">
            <v>-43509.85350217035</v>
          </cell>
          <cell r="I257">
            <v>0</v>
          </cell>
          <cell r="J257">
            <v>0</v>
          </cell>
          <cell r="K257">
            <v>0</v>
          </cell>
          <cell r="L257">
            <v>0</v>
          </cell>
          <cell r="M257">
            <v>0</v>
          </cell>
          <cell r="N257">
            <v>0</v>
          </cell>
          <cell r="O257">
            <v>1023829.4616752911</v>
          </cell>
        </row>
        <row r="258">
          <cell r="C258">
            <v>881564.36001310719</v>
          </cell>
          <cell r="D258">
            <v>757325.46888888883</v>
          </cell>
          <cell r="E258">
            <v>1384868.7990196077</v>
          </cell>
          <cell r="F258">
            <v>308439.38757678436</v>
          </cell>
          <cell r="G258">
            <v>2434900.0373214288</v>
          </cell>
          <cell r="H258">
            <v>2603283.7107914728</v>
          </cell>
          <cell r="I258">
            <v>0</v>
          </cell>
          <cell r="J258">
            <v>0</v>
          </cell>
          <cell r="K258">
            <v>0</v>
          </cell>
          <cell r="L258">
            <v>0</v>
          </cell>
          <cell r="M258">
            <v>0</v>
          </cell>
          <cell r="N258">
            <v>0</v>
          </cell>
          <cell r="O258">
            <v>8370381.7636112887</v>
          </cell>
        </row>
        <row r="259">
          <cell r="C259">
            <v>6901785.6520915022</v>
          </cell>
          <cell r="D259">
            <v>6951330.9334771587</v>
          </cell>
          <cell r="E259">
            <v>7998889.4096078426</v>
          </cell>
          <cell r="F259">
            <v>5546648.722367418</v>
          </cell>
          <cell r="G259">
            <v>6525565.4376785718</v>
          </cell>
          <cell r="H259">
            <v>8919554.1718817838</v>
          </cell>
          <cell r="I259">
            <v>0</v>
          </cell>
          <cell r="J259">
            <v>0</v>
          </cell>
          <cell r="K259">
            <v>0</v>
          </cell>
          <cell r="L259">
            <v>0</v>
          </cell>
          <cell r="M259">
            <v>0</v>
          </cell>
          <cell r="N259">
            <v>0</v>
          </cell>
          <cell r="O259">
            <v>42843774.327104278</v>
          </cell>
        </row>
        <row r="261">
          <cell r="C261">
            <v>188700.72333333336</v>
          </cell>
          <cell r="D261">
            <v>141263.08000000002</v>
          </cell>
          <cell r="E261">
            <v>164350.48549019606</v>
          </cell>
          <cell r="F261">
            <v>56430.230607303216</v>
          </cell>
          <cell r="G261">
            <v>-26568.895</v>
          </cell>
          <cell r="H261">
            <v>204047.78528011317</v>
          </cell>
          <cell r="I261">
            <v>0</v>
          </cell>
          <cell r="J261">
            <v>0</v>
          </cell>
          <cell r="K261">
            <v>0</v>
          </cell>
          <cell r="L261">
            <v>0</v>
          </cell>
          <cell r="M261">
            <v>0</v>
          </cell>
          <cell r="N261">
            <v>0</v>
          </cell>
          <cell r="O261">
            <v>728223.40971094579</v>
          </cell>
        </row>
        <row r="262">
          <cell r="C262">
            <v>73437.235000000001</v>
          </cell>
          <cell r="D262">
            <v>-12209.465000000004</v>
          </cell>
          <cell r="E262">
            <v>44917.139411764707</v>
          </cell>
          <cell r="F262">
            <v>2050.1900671986932</v>
          </cell>
          <cell r="G262">
            <v>61039.816607142864</v>
          </cell>
          <cell r="H262">
            <v>17125.317022907915</v>
          </cell>
          <cell r="I262">
            <v>0</v>
          </cell>
          <cell r="J262">
            <v>0</v>
          </cell>
          <cell r="K262">
            <v>0</v>
          </cell>
          <cell r="L262">
            <v>0</v>
          </cell>
          <cell r="M262">
            <v>0</v>
          </cell>
          <cell r="N262">
            <v>0</v>
          </cell>
          <cell r="O262">
            <v>186360.2331090142</v>
          </cell>
        </row>
        <row r="263">
          <cell r="C263">
            <v>94309.067777777775</v>
          </cell>
          <cell r="D263">
            <v>142632.59555555554</v>
          </cell>
          <cell r="E263">
            <v>45116.114313725469</v>
          </cell>
          <cell r="F263">
            <v>75.864645310717606</v>
          </cell>
          <cell r="G263">
            <v>77936.644642857136</v>
          </cell>
          <cell r="H263">
            <v>29005.197894039415</v>
          </cell>
          <cell r="I263">
            <v>0</v>
          </cell>
          <cell r="J263">
            <v>0</v>
          </cell>
          <cell r="K263">
            <v>0</v>
          </cell>
          <cell r="L263">
            <v>0</v>
          </cell>
          <cell r="M263">
            <v>0</v>
          </cell>
          <cell r="N263">
            <v>0</v>
          </cell>
          <cell r="O263">
            <v>389075.48482926609</v>
          </cell>
        </row>
        <row r="264">
          <cell r="C264">
            <v>356447.02611111116</v>
          </cell>
          <cell r="D264">
            <v>271686.21055555553</v>
          </cell>
          <cell r="E264">
            <v>254383.73921568625</v>
          </cell>
          <cell r="F264">
            <v>58556.285319812625</v>
          </cell>
          <cell r="G264">
            <v>112407.56625</v>
          </cell>
          <cell r="H264">
            <v>250178.30019706051</v>
          </cell>
          <cell r="I264">
            <v>0</v>
          </cell>
          <cell r="J264">
            <v>0</v>
          </cell>
          <cell r="K264">
            <v>0</v>
          </cell>
          <cell r="L264">
            <v>0</v>
          </cell>
          <cell r="M264">
            <v>0</v>
          </cell>
          <cell r="N264">
            <v>0</v>
          </cell>
          <cell r="O264">
            <v>1303659.1276492262</v>
          </cell>
        </row>
        <row r="266">
          <cell r="C266">
            <v>0</v>
          </cell>
          <cell r="D266">
            <v>0</v>
          </cell>
          <cell r="E266">
            <v>0</v>
          </cell>
          <cell r="F266">
            <v>6.6463955782580797E-4</v>
          </cell>
          <cell r="G266">
            <v>0</v>
          </cell>
          <cell r="H266">
            <v>0</v>
          </cell>
          <cell r="I266">
            <v>0</v>
          </cell>
          <cell r="J266">
            <v>0</v>
          </cell>
          <cell r="K266">
            <v>0</v>
          </cell>
          <cell r="L266">
            <v>0</v>
          </cell>
          <cell r="M266">
            <v>0</v>
          </cell>
          <cell r="N266">
            <v>0</v>
          </cell>
          <cell r="O266">
            <v>6.6463955782580797E-4</v>
          </cell>
        </row>
        <row r="269">
          <cell r="C269">
            <v>39844</v>
          </cell>
          <cell r="D269">
            <v>39872</v>
          </cell>
          <cell r="E269">
            <v>39903</v>
          </cell>
          <cell r="F269">
            <v>39933</v>
          </cell>
          <cell r="G269">
            <v>39964</v>
          </cell>
          <cell r="H269">
            <v>39994</v>
          </cell>
          <cell r="I269">
            <v>40025</v>
          </cell>
          <cell r="J269">
            <v>40056</v>
          </cell>
          <cell r="K269">
            <v>40086</v>
          </cell>
          <cell r="L269">
            <v>40117</v>
          </cell>
          <cell r="M269">
            <v>40147</v>
          </cell>
          <cell r="N269">
            <v>40178</v>
          </cell>
        </row>
        <row r="271">
          <cell r="C271">
            <v>-224.66</v>
          </cell>
          <cell r="D271">
            <v>1743.2933333333333</v>
          </cell>
          <cell r="E271">
            <v>23297.729411764707</v>
          </cell>
          <cell r="F271">
            <v>18708.923081015371</v>
          </cell>
          <cell r="G271">
            <v>22175.563081015371</v>
          </cell>
          <cell r="H271">
            <v>32998.817098656225</v>
          </cell>
          <cell r="I271">
            <v>0</v>
          </cell>
          <cell r="J271">
            <v>0</v>
          </cell>
          <cell r="K271">
            <v>0</v>
          </cell>
          <cell r="L271">
            <v>0</v>
          </cell>
          <cell r="M271">
            <v>0</v>
          </cell>
          <cell r="N271">
            <v>0</v>
          </cell>
        </row>
        <row r="272">
          <cell r="C272">
            <v>422960.25999999995</v>
          </cell>
          <cell r="D272">
            <v>657736.31666666665</v>
          </cell>
          <cell r="E272">
            <v>1307416.3500000001</v>
          </cell>
          <cell r="F272">
            <v>1904974.6883931351</v>
          </cell>
          <cell r="G272">
            <v>3257076.7112502782</v>
          </cell>
          <cell r="H272">
            <v>4221899.615377536</v>
          </cell>
          <cell r="I272">
            <v>0</v>
          </cell>
          <cell r="J272">
            <v>0</v>
          </cell>
          <cell r="K272">
            <v>0</v>
          </cell>
          <cell r="L272">
            <v>0</v>
          </cell>
          <cell r="M272">
            <v>0</v>
          </cell>
          <cell r="N272">
            <v>0</v>
          </cell>
        </row>
        <row r="273">
          <cell r="C273">
            <v>6039670.9933333332</v>
          </cell>
          <cell r="D273">
            <v>14578391.390000001</v>
          </cell>
          <cell r="E273">
            <v>21140509.294705883</v>
          </cell>
          <cell r="F273">
            <v>24696452.597055618</v>
          </cell>
          <cell r="G273">
            <v>31098778.073127046</v>
          </cell>
          <cell r="H273">
            <v>37410873.435500048</v>
          </cell>
          <cell r="I273">
            <v>0</v>
          </cell>
          <cell r="J273">
            <v>0</v>
          </cell>
          <cell r="K273">
            <v>0</v>
          </cell>
          <cell r="L273">
            <v>0</v>
          </cell>
          <cell r="M273">
            <v>0</v>
          </cell>
          <cell r="N273">
            <v>0</v>
          </cell>
        </row>
        <row r="274">
          <cell r="C274">
            <v>942783.74777777784</v>
          </cell>
          <cell r="D274">
            <v>2470136.0233333334</v>
          </cell>
          <cell r="E274">
            <v>3335718.1223529414</v>
          </cell>
          <cell r="F274">
            <v>4054076.3895479296</v>
          </cell>
          <cell r="G274">
            <v>7260224.0106193582</v>
          </cell>
          <cell r="H274">
            <v>8997789.4362511653</v>
          </cell>
          <cell r="I274">
            <v>0</v>
          </cell>
          <cell r="J274">
            <v>0</v>
          </cell>
          <cell r="K274">
            <v>0</v>
          </cell>
          <cell r="L274">
            <v>0</v>
          </cell>
          <cell r="M274">
            <v>0</v>
          </cell>
          <cell r="N274">
            <v>0</v>
          </cell>
        </row>
        <row r="275">
          <cell r="C275">
            <v>23191.922222222216</v>
          </cell>
          <cell r="D275">
            <v>63412.02</v>
          </cell>
          <cell r="E275">
            <v>45704.759999999995</v>
          </cell>
          <cell r="F275">
            <v>28511.75964698469</v>
          </cell>
          <cell r="G275">
            <v>28489.612146984691</v>
          </cell>
          <cell r="H275">
            <v>28300.477467981818</v>
          </cell>
          <cell r="I275">
            <v>0</v>
          </cell>
          <cell r="J275">
            <v>0</v>
          </cell>
          <cell r="K275">
            <v>0</v>
          </cell>
          <cell r="L275">
            <v>0</v>
          </cell>
          <cell r="M275">
            <v>0</v>
          </cell>
          <cell r="N275">
            <v>0</v>
          </cell>
        </row>
        <row r="276">
          <cell r="C276">
            <v>7428382.2633333327</v>
          </cell>
          <cell r="D276">
            <v>17771419.043333333</v>
          </cell>
          <cell r="E276">
            <v>25852646.256470591</v>
          </cell>
          <cell r="F276">
            <v>30702724.357724681</v>
          </cell>
          <cell r="G276">
            <v>41666743.970224679</v>
          </cell>
          <cell r="H276">
            <v>50691861.781695388</v>
          </cell>
          <cell r="I276">
            <v>0</v>
          </cell>
          <cell r="J276">
            <v>0</v>
          </cell>
          <cell r="K276">
            <v>0</v>
          </cell>
          <cell r="L276">
            <v>0</v>
          </cell>
          <cell r="M276">
            <v>0</v>
          </cell>
          <cell r="N276">
            <v>0</v>
          </cell>
        </row>
        <row r="278">
          <cell r="C278">
            <v>352235.86499999999</v>
          </cell>
          <cell r="D278">
            <v>791051.96</v>
          </cell>
          <cell r="E278">
            <v>907546.64058823523</v>
          </cell>
          <cell r="F278">
            <v>1147077.2956891584</v>
          </cell>
          <cell r="G278">
            <v>1464418.9903320156</v>
          </cell>
          <cell r="H278">
            <v>2889523.4041290432</v>
          </cell>
          <cell r="I278">
            <v>0</v>
          </cell>
          <cell r="J278">
            <v>0</v>
          </cell>
          <cell r="K278">
            <v>0</v>
          </cell>
          <cell r="L278">
            <v>0</v>
          </cell>
          <cell r="M278">
            <v>0</v>
          </cell>
          <cell r="N278">
            <v>0</v>
          </cell>
        </row>
        <row r="279">
          <cell r="C279">
            <v>399454.63166666665</v>
          </cell>
          <cell r="D279">
            <v>817071.58333333326</v>
          </cell>
          <cell r="E279">
            <v>1049377.1117647057</v>
          </cell>
          <cell r="F279">
            <v>1318701.9883974032</v>
          </cell>
          <cell r="G279">
            <v>2203582.7050045459</v>
          </cell>
          <cell r="H279">
            <v>3264150.1401301501</v>
          </cell>
          <cell r="I279">
            <v>0</v>
          </cell>
          <cell r="J279">
            <v>0</v>
          </cell>
          <cell r="K279">
            <v>0</v>
          </cell>
          <cell r="L279">
            <v>0</v>
          </cell>
          <cell r="M279">
            <v>0</v>
          </cell>
          <cell r="N279">
            <v>0</v>
          </cell>
        </row>
        <row r="280">
          <cell r="C280">
            <v>3041933.7172222221</v>
          </cell>
          <cell r="D280">
            <v>6770512.4299999997</v>
          </cell>
          <cell r="E280">
            <v>10607523.225882353</v>
          </cell>
          <cell r="F280">
            <v>13207700.693092266</v>
          </cell>
          <cell r="G280">
            <v>15946106.44362798</v>
          </cell>
          <cell r="H280">
            <v>18306053.317135256</v>
          </cell>
          <cell r="I280">
            <v>0</v>
          </cell>
          <cell r="J280">
            <v>0</v>
          </cell>
          <cell r="K280">
            <v>0</v>
          </cell>
          <cell r="L280">
            <v>0</v>
          </cell>
          <cell r="M280">
            <v>0</v>
          </cell>
          <cell r="N280">
            <v>0</v>
          </cell>
        </row>
        <row r="281">
          <cell r="C281">
            <v>-1242.2899999999993</v>
          </cell>
          <cell r="D281">
            <v>32255.366666666669</v>
          </cell>
          <cell r="E281">
            <v>22768.619411764703</v>
          </cell>
          <cell r="F281">
            <v>82589.743219511307</v>
          </cell>
          <cell r="G281">
            <v>57585.484290939872</v>
          </cell>
          <cell r="H281">
            <v>59766.009582438201</v>
          </cell>
          <cell r="I281">
            <v>0</v>
          </cell>
          <cell r="J281">
            <v>0</v>
          </cell>
          <cell r="K281">
            <v>0</v>
          </cell>
          <cell r="L281">
            <v>0</v>
          </cell>
          <cell r="M281">
            <v>0</v>
          </cell>
          <cell r="N281">
            <v>0</v>
          </cell>
        </row>
        <row r="282">
          <cell r="C282">
            <v>23700.28</v>
          </cell>
          <cell r="D282">
            <v>47045.743333333332</v>
          </cell>
          <cell r="E282">
            <v>73867.656470588234</v>
          </cell>
          <cell r="F282">
            <v>94235.167490083317</v>
          </cell>
          <cell r="G282">
            <v>127403.89784722618</v>
          </cell>
          <cell r="H282">
            <v>151595.89749040664</v>
          </cell>
          <cell r="I282">
            <v>0</v>
          </cell>
          <cell r="J282">
            <v>0</v>
          </cell>
          <cell r="K282">
            <v>0</v>
          </cell>
          <cell r="L282">
            <v>0</v>
          </cell>
          <cell r="M282">
            <v>0</v>
          </cell>
          <cell r="N282">
            <v>0</v>
          </cell>
        </row>
        <row r="283">
          <cell r="C283">
            <v>38.959444444444436</v>
          </cell>
          <cell r="D283">
            <v>86.453333333333319</v>
          </cell>
          <cell r="E283">
            <v>148.45823529411763</v>
          </cell>
          <cell r="F283">
            <v>142.76861516508609</v>
          </cell>
          <cell r="G283">
            <v>180.51915087937181</v>
          </cell>
          <cell r="H283">
            <v>195.80737256724171</v>
          </cell>
          <cell r="I283">
            <v>0</v>
          </cell>
          <cell r="J283">
            <v>0</v>
          </cell>
          <cell r="K283">
            <v>0</v>
          </cell>
          <cell r="L283">
            <v>0</v>
          </cell>
          <cell r="M283">
            <v>0</v>
          </cell>
          <cell r="N283">
            <v>0</v>
          </cell>
        </row>
        <row r="284">
          <cell r="C284">
            <v>1988569.4316967188</v>
          </cell>
          <cell r="D284">
            <v>3446424.96</v>
          </cell>
          <cell r="E284">
            <v>5702630.2094117645</v>
          </cell>
          <cell r="F284">
            <v>7477744.2530430593</v>
          </cell>
          <cell r="G284">
            <v>7290504.7469716305</v>
          </cell>
          <cell r="H284">
            <v>8778278.5259778369</v>
          </cell>
          <cell r="I284">
            <v>0</v>
          </cell>
          <cell r="J284">
            <v>0</v>
          </cell>
          <cell r="K284">
            <v>0</v>
          </cell>
          <cell r="L284">
            <v>0</v>
          </cell>
          <cell r="M284">
            <v>0</v>
          </cell>
          <cell r="N284">
            <v>0</v>
          </cell>
        </row>
        <row r="285">
          <cell r="C285">
            <v>215530.69704834398</v>
          </cell>
          <cell r="D285">
            <v>309778.26</v>
          </cell>
          <cell r="E285">
            <v>464385.44549019611</v>
          </cell>
          <cell r="F285">
            <v>738264.79249888996</v>
          </cell>
          <cell r="G285">
            <v>1067339.3151774614</v>
          </cell>
          <cell r="H285">
            <v>1023829.4616752911</v>
          </cell>
          <cell r="I285">
            <v>0</v>
          </cell>
          <cell r="J285">
            <v>0</v>
          </cell>
          <cell r="K285">
            <v>0</v>
          </cell>
          <cell r="L285">
            <v>0</v>
          </cell>
          <cell r="M285">
            <v>0</v>
          </cell>
          <cell r="N285">
            <v>0</v>
          </cell>
        </row>
        <row r="286">
          <cell r="C286">
            <v>881564.36001310719</v>
          </cell>
          <cell r="D286">
            <v>1638889.8289019959</v>
          </cell>
          <cell r="E286">
            <v>3023758.6279216036</v>
          </cell>
          <cell r="F286">
            <v>3332198.0154983881</v>
          </cell>
          <cell r="G286">
            <v>5767098.0528198164</v>
          </cell>
          <cell r="H286">
            <v>8370381.7636112887</v>
          </cell>
          <cell r="I286">
            <v>0</v>
          </cell>
          <cell r="J286">
            <v>0</v>
          </cell>
          <cell r="K286">
            <v>0</v>
          </cell>
          <cell r="L286">
            <v>0</v>
          </cell>
          <cell r="M286">
            <v>0</v>
          </cell>
          <cell r="N286">
            <v>0</v>
          </cell>
        </row>
        <row r="287">
          <cell r="C287">
            <v>6901785.6520915022</v>
          </cell>
          <cell r="D287">
            <v>13853116.585568663</v>
          </cell>
          <cell r="E287">
            <v>21852005.995176502</v>
          </cell>
          <cell r="F287">
            <v>27398654.717543926</v>
          </cell>
          <cell r="G287">
            <v>33924220.155222498</v>
          </cell>
          <cell r="H287">
            <v>42843774.327104278</v>
          </cell>
          <cell r="I287">
            <v>0</v>
          </cell>
          <cell r="J287">
            <v>0</v>
          </cell>
          <cell r="K287">
            <v>0</v>
          </cell>
          <cell r="L287">
            <v>0</v>
          </cell>
          <cell r="M287">
            <v>0</v>
          </cell>
          <cell r="N287">
            <v>0</v>
          </cell>
        </row>
        <row r="289">
          <cell r="C289">
            <v>188700.72333333336</v>
          </cell>
          <cell r="D289">
            <v>329963.80333333334</v>
          </cell>
          <cell r="E289">
            <v>494314.28882352938</v>
          </cell>
          <cell r="F289">
            <v>550744.51943083259</v>
          </cell>
          <cell r="G289">
            <v>524175.62443083257</v>
          </cell>
          <cell r="H289">
            <v>728223.40971094579</v>
          </cell>
          <cell r="I289">
            <v>0</v>
          </cell>
          <cell r="J289">
            <v>0</v>
          </cell>
          <cell r="K289">
            <v>0</v>
          </cell>
          <cell r="L289">
            <v>0</v>
          </cell>
          <cell r="M289">
            <v>0</v>
          </cell>
          <cell r="N289">
            <v>0</v>
          </cell>
        </row>
        <row r="290">
          <cell r="C290">
            <v>73437.235000000001</v>
          </cell>
          <cell r="D290">
            <v>61227.77</v>
          </cell>
          <cell r="E290">
            <v>106144.9094117647</v>
          </cell>
          <cell r="F290">
            <v>108195.0994789634</v>
          </cell>
          <cell r="G290">
            <v>169234.91608610627</v>
          </cell>
          <cell r="H290">
            <v>186360.2331090142</v>
          </cell>
          <cell r="I290">
            <v>0</v>
          </cell>
          <cell r="J290">
            <v>0</v>
          </cell>
          <cell r="K290">
            <v>0</v>
          </cell>
          <cell r="L290">
            <v>0</v>
          </cell>
          <cell r="M290">
            <v>0</v>
          </cell>
          <cell r="N290">
            <v>0</v>
          </cell>
        </row>
        <row r="291">
          <cell r="C291">
            <v>94309.067777777775</v>
          </cell>
          <cell r="D291">
            <v>236941.66333333333</v>
          </cell>
          <cell r="E291">
            <v>282057.77764705883</v>
          </cell>
          <cell r="F291">
            <v>282133.64229236956</v>
          </cell>
          <cell r="G291">
            <v>360070.2869352267</v>
          </cell>
          <cell r="H291">
            <v>389075.48482926609</v>
          </cell>
          <cell r="I291">
            <v>0</v>
          </cell>
          <cell r="J291">
            <v>0</v>
          </cell>
          <cell r="K291">
            <v>0</v>
          </cell>
          <cell r="L291">
            <v>0</v>
          </cell>
          <cell r="M291">
            <v>0</v>
          </cell>
          <cell r="N291">
            <v>0</v>
          </cell>
        </row>
        <row r="292">
          <cell r="C292">
            <v>356447.02611111116</v>
          </cell>
          <cell r="D292">
            <v>628133.23666666669</v>
          </cell>
          <cell r="E292">
            <v>882516.97588235291</v>
          </cell>
          <cell r="F292">
            <v>941073.26120216562</v>
          </cell>
          <cell r="G292">
            <v>1053480.8274521655</v>
          </cell>
          <cell r="H292">
            <v>1303659.1276492262</v>
          </cell>
          <cell r="I292">
            <v>0</v>
          </cell>
          <cell r="J292">
            <v>0</v>
          </cell>
          <cell r="K292">
            <v>0</v>
          </cell>
          <cell r="L292">
            <v>0</v>
          </cell>
          <cell r="M292">
            <v>0</v>
          </cell>
          <cell r="N292">
            <v>0</v>
          </cell>
        </row>
        <row r="294">
          <cell r="C294">
            <v>0</v>
          </cell>
          <cell r="D294">
            <v>0</v>
          </cell>
          <cell r="E294">
            <v>0</v>
          </cell>
          <cell r="F294">
            <v>6.6463955782580797E-4</v>
          </cell>
          <cell r="G294">
            <v>6.6463955782580797E-4</v>
          </cell>
          <cell r="H294">
            <v>6.6463955782580797E-4</v>
          </cell>
          <cell r="I294">
            <v>0</v>
          </cell>
          <cell r="J294">
            <v>0</v>
          </cell>
          <cell r="K294">
            <v>0</v>
          </cell>
          <cell r="L294">
            <v>0</v>
          </cell>
          <cell r="M294">
            <v>0</v>
          </cell>
          <cell r="N294">
            <v>0</v>
          </cell>
        </row>
        <row r="299">
          <cell r="C299">
            <v>39844</v>
          </cell>
          <cell r="D299">
            <v>39872</v>
          </cell>
          <cell r="E299">
            <v>39903</v>
          </cell>
          <cell r="F299">
            <v>39933</v>
          </cell>
          <cell r="G299">
            <v>39964</v>
          </cell>
          <cell r="H299">
            <v>39994</v>
          </cell>
          <cell r="I299">
            <v>40025</v>
          </cell>
          <cell r="J299">
            <v>40056</v>
          </cell>
          <cell r="K299">
            <v>40086</v>
          </cell>
          <cell r="L299">
            <v>40117</v>
          </cell>
          <cell r="M299">
            <v>40147</v>
          </cell>
          <cell r="N299">
            <v>40178</v>
          </cell>
        </row>
        <row r="300">
          <cell r="C300">
            <v>4777855.7299999995</v>
          </cell>
          <cell r="D300">
            <v>5228319.58</v>
          </cell>
          <cell r="E300">
            <v>4656576.26</v>
          </cell>
          <cell r="F300">
            <v>3374409.69</v>
          </cell>
          <cell r="G300">
            <v>9567959.7000000011</v>
          </cell>
          <cell r="H300">
            <v>9090524.7449999992</v>
          </cell>
          <cell r="I300">
            <v>0</v>
          </cell>
          <cell r="J300">
            <v>0</v>
          </cell>
          <cell r="K300">
            <v>0</v>
          </cell>
          <cell r="L300">
            <v>0</v>
          </cell>
          <cell r="M300">
            <v>0</v>
          </cell>
          <cell r="N300">
            <v>0</v>
          </cell>
        </row>
        <row r="301">
          <cell r="C301">
            <v>1100695.5215359477</v>
          </cell>
          <cell r="D301">
            <v>741394.95403271518</v>
          </cell>
          <cell r="E301">
            <v>957083.25196078443</v>
          </cell>
          <cell r="F301">
            <v>440175.05960596341</v>
          </cell>
          <cell r="G301">
            <v>400309.3664285714</v>
          </cell>
          <cell r="H301">
            <v>607123.1053495449</v>
          </cell>
          <cell r="I301">
            <v>0</v>
          </cell>
          <cell r="J301">
            <v>0</v>
          </cell>
          <cell r="K301">
            <v>0</v>
          </cell>
          <cell r="L301">
            <v>0</v>
          </cell>
          <cell r="M301">
            <v>0</v>
          </cell>
          <cell r="N301">
            <v>0</v>
          </cell>
        </row>
        <row r="302">
          <cell r="C302">
            <v>3337799.69</v>
          </cell>
          <cell r="D302">
            <v>3996095.6999999997</v>
          </cell>
          <cell r="E302">
            <v>4094067.27</v>
          </cell>
          <cell r="F302">
            <v>2866908.2</v>
          </cell>
          <cell r="G302">
            <v>2938223.88</v>
          </cell>
          <cell r="H302">
            <v>2529456.4032000001</v>
          </cell>
          <cell r="I302">
            <v>0</v>
          </cell>
          <cell r="J302">
            <v>0</v>
          </cell>
          <cell r="K302">
            <v>0</v>
          </cell>
          <cell r="L302">
            <v>0</v>
          </cell>
          <cell r="M302">
            <v>0</v>
          </cell>
          <cell r="N302">
            <v>0</v>
          </cell>
        </row>
        <row r="303">
          <cell r="C303">
            <v>36382</v>
          </cell>
          <cell r="D303">
            <v>36382</v>
          </cell>
          <cell r="E303">
            <v>36382</v>
          </cell>
          <cell r="F303">
            <v>36382</v>
          </cell>
          <cell r="G303">
            <v>36382</v>
          </cell>
          <cell r="H303">
            <v>36382</v>
          </cell>
          <cell r="I303">
            <v>0</v>
          </cell>
          <cell r="J303">
            <v>0</v>
          </cell>
          <cell r="K303">
            <v>0</v>
          </cell>
          <cell r="L303">
            <v>0</v>
          </cell>
          <cell r="M303">
            <v>0</v>
          </cell>
          <cell r="N303">
            <v>0</v>
          </cell>
        </row>
        <row r="304">
          <cell r="C304">
            <v>5433882</v>
          </cell>
          <cell r="D304">
            <v>7563861.6900000004</v>
          </cell>
          <cell r="E304">
            <v>6590391.5800000001</v>
          </cell>
          <cell r="F304">
            <v>3737408.16</v>
          </cell>
          <cell r="G304">
            <v>4659117.67</v>
          </cell>
          <cell r="H304">
            <v>5931364.0300000003</v>
          </cell>
          <cell r="I304">
            <v>0</v>
          </cell>
          <cell r="J304">
            <v>0</v>
          </cell>
          <cell r="K304">
            <v>0</v>
          </cell>
          <cell r="L304">
            <v>0</v>
          </cell>
          <cell r="M304">
            <v>0</v>
          </cell>
          <cell r="N304">
            <v>0</v>
          </cell>
        </row>
        <row r="307">
          <cell r="C307">
            <v>39844</v>
          </cell>
          <cell r="D307">
            <v>39872</v>
          </cell>
          <cell r="E307">
            <v>39903</v>
          </cell>
          <cell r="F307">
            <v>39933</v>
          </cell>
          <cell r="G307">
            <v>39964</v>
          </cell>
          <cell r="H307">
            <v>39994</v>
          </cell>
          <cell r="I307">
            <v>40025</v>
          </cell>
          <cell r="J307">
            <v>40056</v>
          </cell>
          <cell r="K307">
            <v>40086</v>
          </cell>
          <cell r="L307">
            <v>40117</v>
          </cell>
          <cell r="M307">
            <v>40147</v>
          </cell>
          <cell r="N307">
            <v>40178</v>
          </cell>
        </row>
        <row r="308">
          <cell r="C308">
            <v>4777855.7299999995</v>
          </cell>
          <cell r="D308">
            <v>10006175.309999999</v>
          </cell>
          <cell r="E308">
            <v>14662751.569999998</v>
          </cell>
          <cell r="F308">
            <v>18037161.259999998</v>
          </cell>
          <cell r="G308">
            <v>27605120.960000001</v>
          </cell>
          <cell r="H308">
            <v>36695645.704999998</v>
          </cell>
          <cell r="I308">
            <v>0</v>
          </cell>
          <cell r="J308">
            <v>0</v>
          </cell>
          <cell r="K308">
            <v>0</v>
          </cell>
          <cell r="L308">
            <v>0</v>
          </cell>
          <cell r="M308">
            <v>0</v>
          </cell>
          <cell r="N308">
            <v>0</v>
          </cell>
        </row>
        <row r="309">
          <cell r="C309">
            <v>1100695.5215359477</v>
          </cell>
          <cell r="D309">
            <v>1842090.4755686629</v>
          </cell>
          <cell r="E309">
            <v>2799173.7275294475</v>
          </cell>
          <cell r="F309">
            <v>3239348.7871354111</v>
          </cell>
          <cell r="G309">
            <v>3639658.1535639823</v>
          </cell>
          <cell r="H309">
            <v>4246781.2589135272</v>
          </cell>
          <cell r="I309">
            <v>0</v>
          </cell>
          <cell r="J309">
            <v>0</v>
          </cell>
          <cell r="K309">
            <v>0</v>
          </cell>
          <cell r="L309">
            <v>0</v>
          </cell>
          <cell r="M309">
            <v>0</v>
          </cell>
          <cell r="N309">
            <v>0</v>
          </cell>
        </row>
        <row r="310">
          <cell r="C310">
            <v>3337799.69</v>
          </cell>
          <cell r="D310">
            <v>7333895.3899999997</v>
          </cell>
          <cell r="E310">
            <v>11427962.66</v>
          </cell>
          <cell r="F310">
            <v>14294870.859999999</v>
          </cell>
          <cell r="G310">
            <v>17233094.739999998</v>
          </cell>
          <cell r="H310">
            <v>19762551.143199999</v>
          </cell>
          <cell r="I310">
            <v>0</v>
          </cell>
          <cell r="J310">
            <v>0</v>
          </cell>
          <cell r="K310">
            <v>0</v>
          </cell>
          <cell r="L310">
            <v>0</v>
          </cell>
          <cell r="M310">
            <v>0</v>
          </cell>
          <cell r="N310">
            <v>0</v>
          </cell>
        </row>
        <row r="311">
          <cell r="C311">
            <v>36382</v>
          </cell>
          <cell r="D311">
            <v>72764</v>
          </cell>
          <cell r="E311">
            <v>109146</v>
          </cell>
          <cell r="F311">
            <v>145528</v>
          </cell>
          <cell r="G311">
            <v>181910</v>
          </cell>
          <cell r="H311">
            <v>218292</v>
          </cell>
          <cell r="I311">
            <v>0</v>
          </cell>
          <cell r="J311">
            <v>0</v>
          </cell>
          <cell r="K311">
            <v>0</v>
          </cell>
          <cell r="L311">
            <v>0</v>
          </cell>
          <cell r="M311">
            <v>0</v>
          </cell>
          <cell r="N311">
            <v>0</v>
          </cell>
        </row>
        <row r="312">
          <cell r="C312">
            <v>5433882</v>
          </cell>
          <cell r="D312">
            <v>12997743.690000001</v>
          </cell>
          <cell r="E312">
            <v>19588135.270000003</v>
          </cell>
          <cell r="F312">
            <v>23325543.430000003</v>
          </cell>
          <cell r="G312">
            <v>27984661.100000001</v>
          </cell>
          <cell r="H312">
            <v>33916025.130000003</v>
          </cell>
          <cell r="I312">
            <v>0</v>
          </cell>
          <cell r="J312">
            <v>0</v>
          </cell>
          <cell r="K312">
            <v>0</v>
          </cell>
          <cell r="L312">
            <v>0</v>
          </cell>
          <cell r="M312">
            <v>0</v>
          </cell>
          <cell r="N312">
            <v>0</v>
          </cell>
        </row>
      </sheetData>
      <sheetData sheetId="21"/>
      <sheetData sheetId="22"/>
      <sheetData sheetId="23"/>
      <sheetData sheetId="24" refreshError="1">
        <row r="2">
          <cell r="C2" t="str">
            <v>DNGSRVRG00</v>
          </cell>
          <cell r="F2" t="str">
            <v>01</v>
          </cell>
          <cell r="H2">
            <v>25458.15</v>
          </cell>
        </row>
        <row r="3">
          <cell r="C3" t="str">
            <v>SAB1RVRG00</v>
          </cell>
          <cell r="F3" t="str">
            <v>01</v>
          </cell>
          <cell r="H3">
            <v>114909.09</v>
          </cell>
        </row>
        <row r="4">
          <cell r="C4" t="str">
            <v>SAB2RVRG00</v>
          </cell>
          <cell r="F4" t="str">
            <v>01</v>
          </cell>
          <cell r="H4">
            <v>1674.44</v>
          </cell>
        </row>
        <row r="5">
          <cell r="C5" t="str">
            <v>SABPRVRG00</v>
          </cell>
          <cell r="F5" t="str">
            <v>01</v>
          </cell>
          <cell r="H5">
            <v>111296.36</v>
          </cell>
        </row>
        <row r="6">
          <cell r="C6" t="str">
            <v>DCEWRVRG00</v>
          </cell>
          <cell r="F6" t="str">
            <v>01</v>
          </cell>
          <cell r="H6">
            <v>11483.64</v>
          </cell>
        </row>
        <row r="7">
          <cell r="C7" t="str">
            <v>LTGSRVNR00</v>
          </cell>
          <cell r="F7" t="str">
            <v>01</v>
          </cell>
          <cell r="H7">
            <v>113410.02</v>
          </cell>
        </row>
        <row r="8">
          <cell r="C8" t="str">
            <v>LXGSRVNR00</v>
          </cell>
          <cell r="F8" t="str">
            <v>01</v>
          </cell>
          <cell r="H8">
            <v>428712.13</v>
          </cell>
        </row>
        <row r="9">
          <cell r="C9" t="str">
            <v>NTGSRVNR00</v>
          </cell>
          <cell r="F9" t="str">
            <v>01</v>
          </cell>
          <cell r="H9">
            <v>266527.95</v>
          </cell>
        </row>
        <row r="10">
          <cell r="C10" t="str">
            <v>TBGSRVNR00</v>
          </cell>
          <cell r="F10" t="str">
            <v>01</v>
          </cell>
          <cell r="H10">
            <v>1302.1600000000001</v>
          </cell>
        </row>
        <row r="11">
          <cell r="C11" t="str">
            <v>HNEPRVNR00</v>
          </cell>
          <cell r="F11" t="str">
            <v>01</v>
          </cell>
          <cell r="H11">
            <v>458577.18</v>
          </cell>
        </row>
        <row r="12">
          <cell r="C12" t="str">
            <v>HNWPRVNR00</v>
          </cell>
          <cell r="F12" t="str">
            <v>01</v>
          </cell>
          <cell r="H12">
            <v>75447.509999999995</v>
          </cell>
        </row>
        <row r="13">
          <cell r="C13" t="str">
            <v>HOSLRVNR00</v>
          </cell>
          <cell r="F13" t="str">
            <v>01</v>
          </cell>
          <cell r="H13">
            <v>455226.78</v>
          </cell>
        </row>
        <row r="14">
          <cell r="C14" t="str">
            <v>POOL970600</v>
          </cell>
          <cell r="F14" t="str">
            <v>01</v>
          </cell>
          <cell r="H14">
            <v>-1983346.98</v>
          </cell>
        </row>
        <row r="15">
          <cell r="C15" t="str">
            <v>POOL970600</v>
          </cell>
          <cell r="F15" t="str">
            <v>01</v>
          </cell>
          <cell r="H15">
            <v>1983346.98</v>
          </cell>
        </row>
        <row r="16">
          <cell r="C16" t="str">
            <v>DNGSRVRG00</v>
          </cell>
          <cell r="F16" t="str">
            <v>01</v>
          </cell>
          <cell r="H16">
            <v>-25439.29</v>
          </cell>
        </row>
        <row r="17">
          <cell r="C17" t="str">
            <v>SAB1RVRG00</v>
          </cell>
          <cell r="F17" t="str">
            <v>01</v>
          </cell>
          <cell r="H17">
            <v>-113845.04</v>
          </cell>
        </row>
        <row r="18">
          <cell r="C18" t="str">
            <v>SAB2RVRG00</v>
          </cell>
          <cell r="F18" t="str">
            <v>01</v>
          </cell>
          <cell r="H18">
            <v>-3743.72</v>
          </cell>
        </row>
        <row r="19">
          <cell r="C19" t="str">
            <v>SABPRVRG00</v>
          </cell>
          <cell r="F19" t="str">
            <v>01</v>
          </cell>
          <cell r="H19">
            <v>-100851.6</v>
          </cell>
        </row>
        <row r="20">
          <cell r="C20" t="str">
            <v>DCEWRVRG00</v>
          </cell>
          <cell r="F20" t="str">
            <v>01</v>
          </cell>
          <cell r="H20">
            <v>-8515.26</v>
          </cell>
        </row>
        <row r="21">
          <cell r="C21" t="str">
            <v>ATGSRVNR00</v>
          </cell>
          <cell r="F21" t="str">
            <v>01</v>
          </cell>
          <cell r="H21">
            <v>0.28999999999999998</v>
          </cell>
        </row>
        <row r="22">
          <cell r="C22" t="str">
            <v>LTGSRVNR00</v>
          </cell>
          <cell r="F22" t="str">
            <v>01</v>
          </cell>
          <cell r="H22">
            <v>-115815.25</v>
          </cell>
        </row>
        <row r="23">
          <cell r="C23" t="str">
            <v>LXGSRVNR00</v>
          </cell>
          <cell r="F23" t="str">
            <v>01</v>
          </cell>
          <cell r="H23">
            <v>-307247.33</v>
          </cell>
        </row>
        <row r="24">
          <cell r="C24" t="str">
            <v>NTGSRVNR00</v>
          </cell>
          <cell r="F24" t="str">
            <v>01</v>
          </cell>
          <cell r="H24">
            <v>-364235.61</v>
          </cell>
        </row>
        <row r="25">
          <cell r="C25" t="str">
            <v>TBGSRVNR00</v>
          </cell>
          <cell r="F25" t="str">
            <v>01</v>
          </cell>
          <cell r="H25">
            <v>-2210.88</v>
          </cell>
        </row>
        <row r="26">
          <cell r="C26" t="str">
            <v>HNEPRVNR00</v>
          </cell>
          <cell r="F26" t="str">
            <v>01</v>
          </cell>
          <cell r="H26">
            <v>-476556.73</v>
          </cell>
        </row>
        <row r="27">
          <cell r="C27" t="str">
            <v>HNWPRVNR00</v>
          </cell>
          <cell r="F27" t="str">
            <v>01</v>
          </cell>
          <cell r="H27">
            <v>-73197.759999999995</v>
          </cell>
        </row>
        <row r="28">
          <cell r="C28" t="str">
            <v>HOSLRVNR00</v>
          </cell>
          <cell r="F28" t="str">
            <v>01</v>
          </cell>
          <cell r="H28">
            <v>-391688.8</v>
          </cell>
        </row>
        <row r="29">
          <cell r="C29" t="str">
            <v>HOSLRVNR00</v>
          </cell>
          <cell r="F29" t="str">
            <v>01</v>
          </cell>
          <cell r="H29">
            <v>3.33</v>
          </cell>
        </row>
        <row r="30">
          <cell r="C30" t="str">
            <v>DNGSRVRG00</v>
          </cell>
          <cell r="F30" t="str">
            <v>01</v>
          </cell>
          <cell r="H30">
            <v>-9680.58</v>
          </cell>
        </row>
        <row r="31">
          <cell r="C31" t="str">
            <v>SAB1RVRG00</v>
          </cell>
          <cell r="F31" t="str">
            <v>01</v>
          </cell>
          <cell r="H31">
            <v>-351046.57</v>
          </cell>
        </row>
        <row r="32">
          <cell r="C32" t="str">
            <v>SABPRVRG00</v>
          </cell>
          <cell r="F32" t="str">
            <v>01</v>
          </cell>
          <cell r="H32">
            <v>-270120.17</v>
          </cell>
        </row>
        <row r="33">
          <cell r="C33" t="str">
            <v>LTGSRVNR00</v>
          </cell>
          <cell r="F33" t="str">
            <v>01</v>
          </cell>
          <cell r="H33">
            <v>-402785.48</v>
          </cell>
        </row>
        <row r="34">
          <cell r="C34" t="str">
            <v>LXGSRVNR00</v>
          </cell>
          <cell r="F34" t="str">
            <v>01</v>
          </cell>
          <cell r="H34">
            <v>-723252.77</v>
          </cell>
        </row>
        <row r="35">
          <cell r="C35" t="str">
            <v>NTGSRVNR00</v>
          </cell>
          <cell r="F35" t="str">
            <v>01</v>
          </cell>
          <cell r="H35">
            <v>-769205.1</v>
          </cell>
        </row>
        <row r="36">
          <cell r="C36" t="str">
            <v>TBGSRVNR00</v>
          </cell>
          <cell r="F36" t="str">
            <v>01</v>
          </cell>
          <cell r="H36">
            <v>-11536.96</v>
          </cell>
        </row>
        <row r="37">
          <cell r="C37" t="str">
            <v>HNEPRVNR00</v>
          </cell>
          <cell r="F37" t="str">
            <v>01</v>
          </cell>
          <cell r="H37">
            <v>-1425255.29</v>
          </cell>
        </row>
        <row r="38">
          <cell r="C38" t="str">
            <v>HNWPRVNR00</v>
          </cell>
          <cell r="F38" t="str">
            <v>01</v>
          </cell>
          <cell r="H38">
            <v>-152630.81</v>
          </cell>
        </row>
        <row r="39">
          <cell r="C39" t="str">
            <v>HOSLRVNR00</v>
          </cell>
          <cell r="F39" t="str">
            <v>01</v>
          </cell>
          <cell r="H39">
            <v>-743023.76</v>
          </cell>
        </row>
        <row r="40">
          <cell r="C40" t="str">
            <v>DNGSRVRG00</v>
          </cell>
          <cell r="F40" t="str">
            <v>02</v>
          </cell>
          <cell r="H40">
            <v>9680.58</v>
          </cell>
        </row>
        <row r="41">
          <cell r="C41" t="str">
            <v>SAB1RVRG00</v>
          </cell>
          <cell r="F41" t="str">
            <v>02</v>
          </cell>
          <cell r="H41">
            <v>351046.57</v>
          </cell>
        </row>
        <row r="42">
          <cell r="C42" t="str">
            <v>SABPRVRG00</v>
          </cell>
          <cell r="F42" t="str">
            <v>02</v>
          </cell>
          <cell r="H42">
            <v>270120.17</v>
          </cell>
        </row>
        <row r="43">
          <cell r="C43" t="str">
            <v>LTGSRVNR00</v>
          </cell>
          <cell r="F43" t="str">
            <v>02</v>
          </cell>
          <cell r="H43">
            <v>402785.48</v>
          </cell>
        </row>
        <row r="44">
          <cell r="C44" t="str">
            <v>LXGSRVNR00</v>
          </cell>
          <cell r="F44" t="str">
            <v>02</v>
          </cell>
          <cell r="H44">
            <v>723252.77</v>
          </cell>
        </row>
        <row r="45">
          <cell r="C45" t="str">
            <v>NTGSRVNR00</v>
          </cell>
          <cell r="F45" t="str">
            <v>02</v>
          </cell>
          <cell r="H45">
            <v>769205.1</v>
          </cell>
        </row>
        <row r="46">
          <cell r="C46" t="str">
            <v>TBGSRVNR00</v>
          </cell>
          <cell r="F46" t="str">
            <v>02</v>
          </cell>
          <cell r="H46">
            <v>11536.96</v>
          </cell>
        </row>
        <row r="47">
          <cell r="C47" t="str">
            <v>HNEPRVNR00</v>
          </cell>
          <cell r="F47" t="str">
            <v>02</v>
          </cell>
          <cell r="H47">
            <v>1425255.29</v>
          </cell>
        </row>
        <row r="48">
          <cell r="C48" t="str">
            <v>HNWPRVNR00</v>
          </cell>
          <cell r="F48" t="str">
            <v>02</v>
          </cell>
          <cell r="H48">
            <v>152630.81</v>
          </cell>
        </row>
        <row r="49">
          <cell r="C49" t="str">
            <v>HOSLRVNR00</v>
          </cell>
          <cell r="F49" t="str">
            <v>02</v>
          </cell>
          <cell r="H49">
            <v>743023.76</v>
          </cell>
        </row>
        <row r="50">
          <cell r="C50" t="str">
            <v>POOL970600</v>
          </cell>
          <cell r="F50" t="str">
            <v>02</v>
          </cell>
          <cell r="H50">
            <v>-5161505.17</v>
          </cell>
        </row>
        <row r="51">
          <cell r="C51" t="str">
            <v>POOL970600</v>
          </cell>
          <cell r="F51" t="str">
            <v>02</v>
          </cell>
          <cell r="H51">
            <v>5161505.17</v>
          </cell>
        </row>
        <row r="52">
          <cell r="C52" t="str">
            <v>DNGSRVRG00</v>
          </cell>
          <cell r="F52" t="str">
            <v>02</v>
          </cell>
          <cell r="H52">
            <v>-5620.99</v>
          </cell>
        </row>
        <row r="53">
          <cell r="C53" t="str">
            <v>SAB1RVRG00</v>
          </cell>
          <cell r="F53" t="str">
            <v>02</v>
          </cell>
          <cell r="H53">
            <v>-382897.72</v>
          </cell>
        </row>
        <row r="54">
          <cell r="C54" t="str">
            <v>SABPRVRG00</v>
          </cell>
          <cell r="F54" t="str">
            <v>02</v>
          </cell>
          <cell r="H54">
            <v>-290233.36</v>
          </cell>
        </row>
        <row r="55">
          <cell r="C55" t="str">
            <v>DCEWRVRG00</v>
          </cell>
          <cell r="F55" t="str">
            <v>02</v>
          </cell>
          <cell r="H55">
            <v>-12469.68</v>
          </cell>
        </row>
        <row r="56">
          <cell r="C56" t="str">
            <v>ATGSRVNR00</v>
          </cell>
          <cell r="F56" t="str">
            <v>02</v>
          </cell>
          <cell r="H56">
            <v>-467.32</v>
          </cell>
        </row>
        <row r="57">
          <cell r="C57" t="str">
            <v>LTGSRVNR00</v>
          </cell>
          <cell r="F57" t="str">
            <v>02</v>
          </cell>
          <cell r="H57">
            <v>-343088.74</v>
          </cell>
        </row>
        <row r="58">
          <cell r="C58" t="str">
            <v>LXGSRVNR00</v>
          </cell>
          <cell r="F58" t="str">
            <v>02</v>
          </cell>
          <cell r="H58">
            <v>-888797.04</v>
          </cell>
        </row>
        <row r="59">
          <cell r="C59" t="str">
            <v>NTGSRVNR00</v>
          </cell>
          <cell r="F59" t="str">
            <v>02</v>
          </cell>
          <cell r="H59">
            <v>-995553.24</v>
          </cell>
        </row>
        <row r="60">
          <cell r="C60" t="str">
            <v>TBGSRVNR00</v>
          </cell>
          <cell r="F60" t="str">
            <v>02</v>
          </cell>
          <cell r="H60">
            <v>-15603.45</v>
          </cell>
        </row>
        <row r="61">
          <cell r="C61" t="str">
            <v>HNEPRVNR00</v>
          </cell>
          <cell r="F61" t="str">
            <v>02</v>
          </cell>
          <cell r="H61">
            <v>-1364353.84</v>
          </cell>
        </row>
        <row r="62">
          <cell r="C62" t="str">
            <v>HNWPRVNR00</v>
          </cell>
          <cell r="F62" t="str">
            <v>02</v>
          </cell>
          <cell r="H62">
            <v>-133862.22</v>
          </cell>
        </row>
        <row r="63">
          <cell r="C63" t="str">
            <v>HOSLRVNR00</v>
          </cell>
          <cell r="F63" t="str">
            <v>02</v>
          </cell>
          <cell r="H63">
            <v>-728557.57</v>
          </cell>
        </row>
        <row r="64">
          <cell r="C64" t="str">
            <v>SAB1RVRG00</v>
          </cell>
          <cell r="F64" t="str">
            <v>02</v>
          </cell>
          <cell r="H64">
            <v>-403113.69</v>
          </cell>
        </row>
        <row r="65">
          <cell r="C65" t="str">
            <v>SABPRVRG00</v>
          </cell>
          <cell r="F65" t="str">
            <v>02</v>
          </cell>
          <cell r="H65">
            <v>-285029.17</v>
          </cell>
        </row>
        <row r="66">
          <cell r="C66" t="str">
            <v>DCEWRVRG00</v>
          </cell>
          <cell r="F66" t="str">
            <v>02</v>
          </cell>
          <cell r="H66">
            <v>-18897.990000000002</v>
          </cell>
        </row>
        <row r="67">
          <cell r="C67" t="str">
            <v>ATGSRVNR00</v>
          </cell>
          <cell r="F67" t="str">
            <v>02</v>
          </cell>
          <cell r="H67">
            <v>-1318.89</v>
          </cell>
        </row>
        <row r="68">
          <cell r="C68" t="str">
            <v>LTGSRVNR00</v>
          </cell>
          <cell r="F68" t="str">
            <v>02</v>
          </cell>
          <cell r="H68">
            <v>-270703.23</v>
          </cell>
        </row>
        <row r="69">
          <cell r="C69" t="str">
            <v>LXGSRVNR00</v>
          </cell>
          <cell r="F69" t="str">
            <v>02</v>
          </cell>
          <cell r="H69">
            <v>-805526.52</v>
          </cell>
        </row>
        <row r="70">
          <cell r="C70" t="str">
            <v>NTGSRVNR00</v>
          </cell>
          <cell r="F70" t="str">
            <v>02</v>
          </cell>
          <cell r="H70">
            <v>-1253371.82</v>
          </cell>
        </row>
        <row r="71">
          <cell r="C71" t="str">
            <v>TBGSRVNR00</v>
          </cell>
          <cell r="F71" t="str">
            <v>02</v>
          </cell>
          <cell r="H71">
            <v>-36705.480000000003</v>
          </cell>
        </row>
        <row r="72">
          <cell r="C72" t="str">
            <v>HNEPRVNR00</v>
          </cell>
          <cell r="F72" t="str">
            <v>02</v>
          </cell>
          <cell r="H72">
            <v>-1227377.53</v>
          </cell>
        </row>
        <row r="73">
          <cell r="C73" t="str">
            <v>HNWPRVNR00</v>
          </cell>
          <cell r="F73" t="str">
            <v>02</v>
          </cell>
          <cell r="H73">
            <v>-53704.05</v>
          </cell>
        </row>
        <row r="74">
          <cell r="C74" t="str">
            <v>HOSLRVNR00</v>
          </cell>
          <cell r="F74" t="str">
            <v>02</v>
          </cell>
          <cell r="H74">
            <v>-569603.53</v>
          </cell>
        </row>
        <row r="75">
          <cell r="C75" t="str">
            <v>SAB1RVRG00</v>
          </cell>
          <cell r="F75" t="str">
            <v>03</v>
          </cell>
          <cell r="H75">
            <v>403113.69</v>
          </cell>
        </row>
        <row r="76">
          <cell r="C76" t="str">
            <v>SABPRVRG00</v>
          </cell>
          <cell r="F76" t="str">
            <v>03</v>
          </cell>
          <cell r="H76">
            <v>285029.17</v>
          </cell>
        </row>
        <row r="77">
          <cell r="C77" t="str">
            <v>DCEWRVRG00</v>
          </cell>
          <cell r="F77" t="str">
            <v>03</v>
          </cell>
          <cell r="H77">
            <v>18897.990000000002</v>
          </cell>
        </row>
        <row r="78">
          <cell r="C78" t="str">
            <v>ATGSRVNR00</v>
          </cell>
          <cell r="F78" t="str">
            <v>03</v>
          </cell>
          <cell r="H78">
            <v>1318.89</v>
          </cell>
        </row>
        <row r="79">
          <cell r="C79" t="str">
            <v>LTGSRVNR00</v>
          </cell>
          <cell r="F79" t="str">
            <v>03</v>
          </cell>
          <cell r="H79">
            <v>270703.23</v>
          </cell>
        </row>
        <row r="80">
          <cell r="C80" t="str">
            <v>LXGSRVNR00</v>
          </cell>
          <cell r="F80" t="str">
            <v>03</v>
          </cell>
          <cell r="H80">
            <v>805526.52</v>
          </cell>
        </row>
        <row r="81">
          <cell r="C81" t="str">
            <v>NTGSRVNR00</v>
          </cell>
          <cell r="F81" t="str">
            <v>03</v>
          </cell>
          <cell r="H81">
            <v>1253371.82</v>
          </cell>
        </row>
        <row r="82">
          <cell r="C82" t="str">
            <v>TBGSRVNR00</v>
          </cell>
          <cell r="F82" t="str">
            <v>03</v>
          </cell>
          <cell r="H82">
            <v>36705.480000000003</v>
          </cell>
        </row>
        <row r="83">
          <cell r="C83" t="str">
            <v>HNEPRVNR00</v>
          </cell>
          <cell r="F83" t="str">
            <v>03</v>
          </cell>
          <cell r="H83">
            <v>1227377.53</v>
          </cell>
        </row>
        <row r="84">
          <cell r="C84" t="str">
            <v>HNWPRVNR00</v>
          </cell>
          <cell r="F84" t="str">
            <v>03</v>
          </cell>
          <cell r="H84">
            <v>53704.05</v>
          </cell>
        </row>
        <row r="85">
          <cell r="C85" t="str">
            <v>HOSLRVNR00</v>
          </cell>
          <cell r="F85" t="str">
            <v>03</v>
          </cell>
          <cell r="H85">
            <v>569603.53</v>
          </cell>
        </row>
        <row r="86">
          <cell r="C86" t="str">
            <v>POOL970600</v>
          </cell>
          <cell r="F86" t="str">
            <v>03</v>
          </cell>
          <cell r="H86">
            <v>-5702972.1399999997</v>
          </cell>
        </row>
        <row r="87">
          <cell r="C87" t="str">
            <v>POOL970600</v>
          </cell>
          <cell r="F87" t="str">
            <v>03</v>
          </cell>
          <cell r="H87">
            <v>5702972.1500000004</v>
          </cell>
        </row>
        <row r="88">
          <cell r="C88" t="str">
            <v>DNGSRVRG00</v>
          </cell>
          <cell r="F88" t="str">
            <v>03</v>
          </cell>
          <cell r="H88">
            <v>-4354.71</v>
          </cell>
        </row>
        <row r="89">
          <cell r="C89" t="str">
            <v>SAB1RVRG00</v>
          </cell>
          <cell r="F89" t="str">
            <v>03</v>
          </cell>
          <cell r="H89">
            <v>-321644.5</v>
          </cell>
        </row>
        <row r="90">
          <cell r="C90" t="str">
            <v>SABPRVRG00</v>
          </cell>
          <cell r="F90" t="str">
            <v>03</v>
          </cell>
          <cell r="H90">
            <v>-254688.45</v>
          </cell>
        </row>
        <row r="91">
          <cell r="C91" t="str">
            <v>DCEWRVRG00</v>
          </cell>
          <cell r="F91" t="str">
            <v>03</v>
          </cell>
          <cell r="H91">
            <v>-8099.14</v>
          </cell>
        </row>
        <row r="92">
          <cell r="C92" t="str">
            <v>ATGSRVNR00</v>
          </cell>
          <cell r="F92" t="str">
            <v>03</v>
          </cell>
          <cell r="H92">
            <v>-5396.9</v>
          </cell>
        </row>
        <row r="93">
          <cell r="C93" t="str">
            <v>LTGSRVNR00</v>
          </cell>
          <cell r="F93" t="str">
            <v>03</v>
          </cell>
          <cell r="H93">
            <v>-492235.76</v>
          </cell>
        </row>
        <row r="94">
          <cell r="C94" t="str">
            <v>LXGSRVNR00</v>
          </cell>
          <cell r="F94" t="str">
            <v>03</v>
          </cell>
          <cell r="H94">
            <v>-363123.23</v>
          </cell>
        </row>
        <row r="95">
          <cell r="C95" t="str">
            <v>NTGSRVNR00</v>
          </cell>
          <cell r="F95" t="str">
            <v>03</v>
          </cell>
          <cell r="H95">
            <v>-1159243.3</v>
          </cell>
        </row>
        <row r="96">
          <cell r="C96" t="str">
            <v>TBGSRVNR00</v>
          </cell>
          <cell r="F96" t="str">
            <v>03</v>
          </cell>
          <cell r="H96">
            <v>-19502.32</v>
          </cell>
        </row>
        <row r="97">
          <cell r="C97" t="str">
            <v>HNEPRVNR00</v>
          </cell>
          <cell r="F97" t="str">
            <v>03</v>
          </cell>
          <cell r="H97">
            <v>-1857963.22</v>
          </cell>
        </row>
        <row r="98">
          <cell r="C98" t="str">
            <v>HNWPRVNR00</v>
          </cell>
          <cell r="F98" t="str">
            <v>03</v>
          </cell>
          <cell r="H98">
            <v>-66860.89</v>
          </cell>
        </row>
        <row r="99">
          <cell r="C99" t="str">
            <v>HOSLRVNR00</v>
          </cell>
          <cell r="F99" t="str">
            <v>03</v>
          </cell>
          <cell r="H99">
            <v>-1149859.73</v>
          </cell>
        </row>
        <row r="100">
          <cell r="C100" t="str">
            <v>DNGSRVRG00</v>
          </cell>
          <cell r="F100" t="str">
            <v>03</v>
          </cell>
          <cell r="H100">
            <v>-15368.56</v>
          </cell>
        </row>
        <row r="101">
          <cell r="C101" t="str">
            <v>SAB1RVRG00</v>
          </cell>
          <cell r="F101" t="str">
            <v>03</v>
          </cell>
          <cell r="H101">
            <v>-193556.16</v>
          </cell>
        </row>
        <row r="102">
          <cell r="C102" t="str">
            <v>SABPRVRG00</v>
          </cell>
          <cell r="F102" t="str">
            <v>03</v>
          </cell>
          <cell r="H102">
            <v>-163046.20000000001</v>
          </cell>
        </row>
        <row r="103">
          <cell r="C103" t="str">
            <v>DCEWRVRG00</v>
          </cell>
          <cell r="F103" t="str">
            <v>03</v>
          </cell>
          <cell r="H103">
            <v>-34.99</v>
          </cell>
        </row>
        <row r="104">
          <cell r="C104" t="str">
            <v>ATGSRVNR00</v>
          </cell>
          <cell r="F104" t="str">
            <v>03</v>
          </cell>
          <cell r="H104">
            <v>-15764.45</v>
          </cell>
        </row>
        <row r="105">
          <cell r="C105" t="str">
            <v>LTGSRVNR00</v>
          </cell>
          <cell r="F105" t="str">
            <v>03</v>
          </cell>
          <cell r="H105">
            <v>-414441.21</v>
          </cell>
        </row>
        <row r="106">
          <cell r="C106" t="str">
            <v>LXGSRVNR00</v>
          </cell>
          <cell r="F106" t="str">
            <v>03</v>
          </cell>
          <cell r="H106">
            <v>-413936.85</v>
          </cell>
        </row>
        <row r="107">
          <cell r="C107" t="str">
            <v>NTGSRVNR00</v>
          </cell>
          <cell r="F107" t="str">
            <v>03</v>
          </cell>
          <cell r="H107">
            <v>-897787.39</v>
          </cell>
        </row>
        <row r="108">
          <cell r="C108" t="str">
            <v>HNEPRVNR00</v>
          </cell>
          <cell r="F108" t="str">
            <v>03</v>
          </cell>
          <cell r="H108">
            <v>-1077024.28</v>
          </cell>
        </row>
        <row r="109">
          <cell r="C109" t="str">
            <v>HNWPRVNR00</v>
          </cell>
          <cell r="F109" t="str">
            <v>03</v>
          </cell>
          <cell r="H109">
            <v>-67452.44</v>
          </cell>
        </row>
        <row r="110">
          <cell r="C110" t="str">
            <v>HOSLRVNR00</v>
          </cell>
          <cell r="F110" t="str">
            <v>03</v>
          </cell>
          <cell r="H110">
            <v>-620543.48</v>
          </cell>
        </row>
        <row r="111">
          <cell r="C111" t="str">
            <v>DNGSRVRG00</v>
          </cell>
          <cell r="F111" t="str">
            <v>03</v>
          </cell>
          <cell r="H111">
            <v>15368.56</v>
          </cell>
        </row>
        <row r="112">
          <cell r="C112" t="str">
            <v>SAB1RVRG00</v>
          </cell>
          <cell r="F112" t="str">
            <v>03</v>
          </cell>
          <cell r="H112">
            <v>193556.16</v>
          </cell>
        </row>
        <row r="113">
          <cell r="C113" t="str">
            <v>SABPRVRG00</v>
          </cell>
          <cell r="F113" t="str">
            <v>03</v>
          </cell>
          <cell r="H113">
            <v>163046.20000000001</v>
          </cell>
        </row>
        <row r="114">
          <cell r="C114" t="str">
            <v>DCEWRVRG00</v>
          </cell>
          <cell r="F114" t="str">
            <v>03</v>
          </cell>
          <cell r="H114">
            <v>34.99</v>
          </cell>
        </row>
        <row r="115">
          <cell r="C115" t="str">
            <v>ATGSRVNR00</v>
          </cell>
          <cell r="F115" t="str">
            <v>03</v>
          </cell>
          <cell r="H115">
            <v>15764.45</v>
          </cell>
        </row>
        <row r="116">
          <cell r="C116" t="str">
            <v>LTGSRVNR00</v>
          </cell>
          <cell r="F116" t="str">
            <v>03</v>
          </cell>
          <cell r="H116">
            <v>414441.21</v>
          </cell>
        </row>
        <row r="117">
          <cell r="C117" t="str">
            <v>LXGSRVNR00</v>
          </cell>
          <cell r="F117" t="str">
            <v>03</v>
          </cell>
          <cell r="H117">
            <v>413936.85</v>
          </cell>
        </row>
        <row r="118">
          <cell r="C118" t="str">
            <v>NTGSRVNR00</v>
          </cell>
          <cell r="F118" t="str">
            <v>03</v>
          </cell>
          <cell r="H118">
            <v>897787.39</v>
          </cell>
        </row>
        <row r="119">
          <cell r="C119" t="str">
            <v>HNEPRVNR00</v>
          </cell>
          <cell r="F119" t="str">
            <v>03</v>
          </cell>
          <cell r="H119">
            <v>1077024.28</v>
          </cell>
        </row>
        <row r="120">
          <cell r="C120" t="str">
            <v>HNWPRVNR00</v>
          </cell>
          <cell r="F120" t="str">
            <v>03</v>
          </cell>
          <cell r="H120">
            <v>67452.44</v>
          </cell>
        </row>
        <row r="121">
          <cell r="C121" t="str">
            <v>HOSLRVNR00</v>
          </cell>
          <cell r="F121" t="str">
            <v>03</v>
          </cell>
          <cell r="H121">
            <v>620543.48</v>
          </cell>
        </row>
        <row r="122">
          <cell r="C122" t="str">
            <v>DNGSRVRG00</v>
          </cell>
          <cell r="F122" t="str">
            <v>03</v>
          </cell>
          <cell r="H122">
            <v>-15368.56</v>
          </cell>
        </row>
        <row r="123">
          <cell r="C123" t="str">
            <v>SAB1RVRG00</v>
          </cell>
          <cell r="F123" t="str">
            <v>03</v>
          </cell>
          <cell r="H123">
            <v>-193556.16</v>
          </cell>
        </row>
        <row r="124">
          <cell r="C124" t="str">
            <v>SABPRVRG00</v>
          </cell>
          <cell r="F124" t="str">
            <v>03</v>
          </cell>
          <cell r="H124">
            <v>-163046.20000000001</v>
          </cell>
        </row>
        <row r="125">
          <cell r="C125" t="str">
            <v>DCEWRVRG00</v>
          </cell>
          <cell r="F125" t="str">
            <v>03</v>
          </cell>
          <cell r="H125">
            <v>-34.99</v>
          </cell>
        </row>
        <row r="126">
          <cell r="C126" t="str">
            <v>ATGSRVNR00</v>
          </cell>
          <cell r="F126" t="str">
            <v>03</v>
          </cell>
          <cell r="H126">
            <v>-15764.45</v>
          </cell>
        </row>
        <row r="127">
          <cell r="C127" t="str">
            <v>LTGSRVNR00</v>
          </cell>
          <cell r="F127" t="str">
            <v>03</v>
          </cell>
          <cell r="H127">
            <v>-414441.21</v>
          </cell>
        </row>
        <row r="128">
          <cell r="C128" t="str">
            <v>LXGSRVNR00</v>
          </cell>
          <cell r="F128" t="str">
            <v>03</v>
          </cell>
          <cell r="H128">
            <v>-413936.85</v>
          </cell>
        </row>
        <row r="129">
          <cell r="C129" t="str">
            <v>NTGSRVNR00</v>
          </cell>
          <cell r="F129" t="str">
            <v>03</v>
          </cell>
          <cell r="H129">
            <v>-897787.39</v>
          </cell>
        </row>
        <row r="130">
          <cell r="C130" t="str">
            <v>HNEPRVNR00</v>
          </cell>
          <cell r="F130" t="str">
            <v>03</v>
          </cell>
          <cell r="H130">
            <v>-1077024.28</v>
          </cell>
        </row>
        <row r="131">
          <cell r="C131" t="str">
            <v>HNWPRVNR00</v>
          </cell>
          <cell r="F131" t="str">
            <v>03</v>
          </cell>
          <cell r="H131">
            <v>-67452.44</v>
          </cell>
        </row>
        <row r="132">
          <cell r="C132" t="str">
            <v>HOSLRVNR00</v>
          </cell>
          <cell r="F132" t="str">
            <v>03</v>
          </cell>
          <cell r="H132">
            <v>-620543.48</v>
          </cell>
        </row>
        <row r="133">
          <cell r="C133" t="str">
            <v>DNGSRVRG00</v>
          </cell>
          <cell r="F133" t="str">
            <v>04</v>
          </cell>
          <cell r="H133">
            <v>15368.56</v>
          </cell>
        </row>
        <row r="134">
          <cell r="C134" t="str">
            <v>SAB1RVRG00</v>
          </cell>
          <cell r="F134" t="str">
            <v>04</v>
          </cell>
          <cell r="H134">
            <v>193556.16</v>
          </cell>
        </row>
        <row r="135">
          <cell r="C135" t="str">
            <v>SABPRVRG00</v>
          </cell>
          <cell r="F135" t="str">
            <v>04</v>
          </cell>
          <cell r="H135">
            <v>163046.20000000001</v>
          </cell>
        </row>
        <row r="136">
          <cell r="C136" t="str">
            <v>DCEWRVRG00</v>
          </cell>
          <cell r="F136" t="str">
            <v>04</v>
          </cell>
          <cell r="H136">
            <v>34.99</v>
          </cell>
        </row>
        <row r="137">
          <cell r="C137" t="str">
            <v>ATGSRVNR00</v>
          </cell>
          <cell r="F137" t="str">
            <v>04</v>
          </cell>
          <cell r="H137">
            <v>15764.45</v>
          </cell>
        </row>
        <row r="138">
          <cell r="C138" t="str">
            <v>LTGSRVNR00</v>
          </cell>
          <cell r="F138" t="str">
            <v>04</v>
          </cell>
          <cell r="H138">
            <v>414441.21</v>
          </cell>
        </row>
        <row r="139">
          <cell r="C139" t="str">
            <v>LXGSRVNR00</v>
          </cell>
          <cell r="F139" t="str">
            <v>04</v>
          </cell>
          <cell r="H139">
            <v>413936.85</v>
          </cell>
        </row>
        <row r="140">
          <cell r="C140" t="str">
            <v>NTGSRVNR00</v>
          </cell>
          <cell r="F140" t="str">
            <v>04</v>
          </cell>
          <cell r="H140">
            <v>897787.39</v>
          </cell>
        </row>
        <row r="141">
          <cell r="C141" t="str">
            <v>HNEPRVNR00</v>
          </cell>
          <cell r="F141" t="str">
            <v>04</v>
          </cell>
          <cell r="H141">
            <v>1077024.28</v>
          </cell>
        </row>
        <row r="142">
          <cell r="C142" t="str">
            <v>HNWPRVNR00</v>
          </cell>
          <cell r="F142" t="str">
            <v>04</v>
          </cell>
          <cell r="H142">
            <v>67452.44</v>
          </cell>
        </row>
        <row r="143">
          <cell r="C143" t="str">
            <v>HOSLRVNR00</v>
          </cell>
          <cell r="F143" t="str">
            <v>04</v>
          </cell>
          <cell r="H143">
            <v>620543.48</v>
          </cell>
        </row>
        <row r="144">
          <cell r="C144" t="str">
            <v>POOL970600</v>
          </cell>
          <cell r="F144" t="str">
            <v>04</v>
          </cell>
          <cell r="H144">
            <v>-3751445.19</v>
          </cell>
        </row>
        <row r="145">
          <cell r="C145" t="str">
            <v>POOL970600</v>
          </cell>
          <cell r="F145" t="str">
            <v>04</v>
          </cell>
          <cell r="H145">
            <v>3751445.19</v>
          </cell>
        </row>
        <row r="146">
          <cell r="C146" t="str">
            <v>DNGSRVRG00</v>
          </cell>
          <cell r="F146" t="str">
            <v>04</v>
          </cell>
          <cell r="H146">
            <v>-15895.08</v>
          </cell>
        </row>
        <row r="147">
          <cell r="C147" t="str">
            <v>SAB1RVRG00</v>
          </cell>
          <cell r="F147" t="str">
            <v>04</v>
          </cell>
          <cell r="H147">
            <v>-163182.99</v>
          </cell>
        </row>
        <row r="148">
          <cell r="C148" t="str">
            <v>SAB2RVRG00</v>
          </cell>
          <cell r="F148" t="str">
            <v>04</v>
          </cell>
          <cell r="H148">
            <v>-300.26</v>
          </cell>
        </row>
        <row r="149">
          <cell r="C149" t="str">
            <v>SABPRVRG00</v>
          </cell>
          <cell r="F149" t="str">
            <v>04</v>
          </cell>
          <cell r="H149">
            <v>-159494.39999999999</v>
          </cell>
        </row>
        <row r="150">
          <cell r="C150" t="str">
            <v>DCEWRVRG00</v>
          </cell>
          <cell r="F150" t="str">
            <v>04</v>
          </cell>
          <cell r="H150">
            <v>-243.48</v>
          </cell>
        </row>
        <row r="151">
          <cell r="C151" t="str">
            <v>ATGSRVNR00</v>
          </cell>
          <cell r="F151" t="str">
            <v>04</v>
          </cell>
          <cell r="H151">
            <v>-11638.68</v>
          </cell>
        </row>
        <row r="152">
          <cell r="C152" t="str">
            <v>LTGSRVNR00</v>
          </cell>
          <cell r="F152" t="str">
            <v>04</v>
          </cell>
          <cell r="H152">
            <v>-432503.29</v>
          </cell>
        </row>
        <row r="153">
          <cell r="C153" t="str">
            <v>LXGSRVNR00</v>
          </cell>
          <cell r="F153" t="str">
            <v>04</v>
          </cell>
          <cell r="H153">
            <v>-226997.63</v>
          </cell>
        </row>
        <row r="154">
          <cell r="C154" t="str">
            <v>NTGSRVNR00</v>
          </cell>
          <cell r="F154" t="str">
            <v>04</v>
          </cell>
          <cell r="H154">
            <v>-943548.14</v>
          </cell>
        </row>
        <row r="155">
          <cell r="C155" t="str">
            <v>TBGSRVNR00</v>
          </cell>
          <cell r="F155" t="str">
            <v>04</v>
          </cell>
          <cell r="H155">
            <v>17549.759999999998</v>
          </cell>
        </row>
        <row r="156">
          <cell r="C156" t="str">
            <v>HNEPRVNR00</v>
          </cell>
          <cell r="F156" t="str">
            <v>04</v>
          </cell>
          <cell r="H156">
            <v>-1107914</v>
          </cell>
        </row>
        <row r="157">
          <cell r="C157" t="str">
            <v>HNWPRVNR00</v>
          </cell>
          <cell r="F157" t="str">
            <v>04</v>
          </cell>
          <cell r="H157">
            <v>-86526.55</v>
          </cell>
        </row>
        <row r="158">
          <cell r="C158" t="str">
            <v>HOSLRVNR00</v>
          </cell>
          <cell r="F158" t="str">
            <v>04</v>
          </cell>
          <cell r="H158">
            <v>-620750.44999999995</v>
          </cell>
        </row>
        <row r="159">
          <cell r="C159" t="str">
            <v>HOSLRVNR00</v>
          </cell>
          <cell r="F159" t="str">
            <v>04</v>
          </cell>
          <cell r="H159">
            <v>6.31</v>
          </cell>
        </row>
        <row r="160">
          <cell r="C160" t="str">
            <v>DNGSRVRG00</v>
          </cell>
          <cell r="F160" t="str">
            <v>04</v>
          </cell>
          <cell r="H160">
            <v>-61811.98</v>
          </cell>
        </row>
        <row r="161">
          <cell r="C161" t="str">
            <v>SAB1RVRG00</v>
          </cell>
          <cell r="F161" t="str">
            <v>04</v>
          </cell>
          <cell r="H161">
            <v>-269664.64000000001</v>
          </cell>
        </row>
        <row r="162">
          <cell r="C162" t="str">
            <v>SAB2RVRG00</v>
          </cell>
          <cell r="F162" t="str">
            <v>04</v>
          </cell>
          <cell r="H162">
            <v>-824.66</v>
          </cell>
        </row>
        <row r="163">
          <cell r="C163" t="str">
            <v>SABPRVRG00</v>
          </cell>
          <cell r="F163" t="str">
            <v>04</v>
          </cell>
          <cell r="H163">
            <v>-139589.96</v>
          </cell>
        </row>
        <row r="164">
          <cell r="C164" t="str">
            <v>DCEWRVRG00</v>
          </cell>
          <cell r="F164" t="str">
            <v>04</v>
          </cell>
          <cell r="H164">
            <v>-59867.08</v>
          </cell>
        </row>
        <row r="165">
          <cell r="C165" t="str">
            <v>LTGSRVNR00</v>
          </cell>
          <cell r="F165" t="str">
            <v>04</v>
          </cell>
          <cell r="H165">
            <v>-572217.43000000005</v>
          </cell>
        </row>
        <row r="166">
          <cell r="C166" t="str">
            <v>LXGSRVNR00</v>
          </cell>
          <cell r="F166" t="str">
            <v>04</v>
          </cell>
          <cell r="H166">
            <v>-6345.11</v>
          </cell>
        </row>
        <row r="167">
          <cell r="C167" t="str">
            <v>NTGSRVNR00</v>
          </cell>
          <cell r="F167" t="str">
            <v>04</v>
          </cell>
          <cell r="H167">
            <v>-639809.87</v>
          </cell>
        </row>
        <row r="168">
          <cell r="C168" t="str">
            <v>TBGSRVNR00</v>
          </cell>
          <cell r="F168" t="str">
            <v>04</v>
          </cell>
          <cell r="H168">
            <v>-154.74</v>
          </cell>
        </row>
        <row r="169">
          <cell r="C169" t="str">
            <v>HNEPRVNR00</v>
          </cell>
          <cell r="F169" t="str">
            <v>04</v>
          </cell>
          <cell r="H169">
            <v>-1418848.29</v>
          </cell>
        </row>
        <row r="170">
          <cell r="C170" t="str">
            <v>HNWPRVNR00</v>
          </cell>
          <cell r="F170" t="str">
            <v>04</v>
          </cell>
          <cell r="H170">
            <v>-197586.75</v>
          </cell>
        </row>
        <row r="171">
          <cell r="C171" t="str">
            <v>HOSLRVNR00</v>
          </cell>
          <cell r="F171" t="str">
            <v>04</v>
          </cell>
          <cell r="H171">
            <v>-135206.31</v>
          </cell>
        </row>
        <row r="172">
          <cell r="C172" t="str">
            <v>DNGSRVRG00</v>
          </cell>
          <cell r="F172" t="str">
            <v>05</v>
          </cell>
          <cell r="H172">
            <v>61811.98</v>
          </cell>
        </row>
        <row r="173">
          <cell r="C173" t="str">
            <v>SAB1RVRG00</v>
          </cell>
          <cell r="F173" t="str">
            <v>05</v>
          </cell>
          <cell r="H173">
            <v>269664.64000000001</v>
          </cell>
        </row>
        <row r="174">
          <cell r="C174" t="str">
            <v>SAB2RVRG00</v>
          </cell>
          <cell r="F174" t="str">
            <v>05</v>
          </cell>
          <cell r="H174">
            <v>824.66</v>
          </cell>
        </row>
        <row r="175">
          <cell r="C175" t="str">
            <v>SABPRVRG00</v>
          </cell>
          <cell r="F175" t="str">
            <v>05</v>
          </cell>
          <cell r="H175">
            <v>139589.96</v>
          </cell>
        </row>
        <row r="176">
          <cell r="C176" t="str">
            <v>DCEWRVRG00</v>
          </cell>
          <cell r="F176" t="str">
            <v>05</v>
          </cell>
          <cell r="H176">
            <v>59867.08</v>
          </cell>
        </row>
        <row r="177">
          <cell r="C177" t="str">
            <v>LTGSRVNR00</v>
          </cell>
          <cell r="F177" t="str">
            <v>05</v>
          </cell>
          <cell r="H177">
            <v>572217.43000000005</v>
          </cell>
        </row>
        <row r="178">
          <cell r="C178" t="str">
            <v>LXGSRVNR00</v>
          </cell>
          <cell r="F178" t="str">
            <v>05</v>
          </cell>
          <cell r="H178">
            <v>6345.11</v>
          </cell>
        </row>
        <row r="179">
          <cell r="C179" t="str">
            <v>NTGSRVNR00</v>
          </cell>
          <cell r="F179" t="str">
            <v>05</v>
          </cell>
          <cell r="H179">
            <v>639809.87</v>
          </cell>
        </row>
        <row r="180">
          <cell r="C180" t="str">
            <v>TBGSRVNR00</v>
          </cell>
          <cell r="F180" t="str">
            <v>05</v>
          </cell>
          <cell r="H180">
            <v>154.74</v>
          </cell>
        </row>
        <row r="181">
          <cell r="C181" t="str">
            <v>HNEPRVNR00</v>
          </cell>
          <cell r="F181" t="str">
            <v>05</v>
          </cell>
          <cell r="H181">
            <v>1418848.29</v>
          </cell>
        </row>
        <row r="182">
          <cell r="C182" t="str">
            <v>HNWPRVNR00</v>
          </cell>
          <cell r="F182" t="str">
            <v>05</v>
          </cell>
          <cell r="H182">
            <v>197586.75</v>
          </cell>
        </row>
        <row r="183">
          <cell r="C183" t="str">
            <v>HOSLRVNR00</v>
          </cell>
          <cell r="F183" t="str">
            <v>05</v>
          </cell>
          <cell r="H183">
            <v>135206.31</v>
          </cell>
        </row>
        <row r="184">
          <cell r="C184" t="str">
            <v>POOL970600</v>
          </cell>
          <cell r="F184" t="str">
            <v>05</v>
          </cell>
          <cell r="H184">
            <v>-5729831.8399999999</v>
          </cell>
        </row>
        <row r="185">
          <cell r="C185" t="str">
            <v>POOL970600</v>
          </cell>
          <cell r="F185" t="str">
            <v>05</v>
          </cell>
          <cell r="H185">
            <v>5729831.8399999999</v>
          </cell>
        </row>
        <row r="186">
          <cell r="C186" t="str">
            <v>DNGSRVRG00</v>
          </cell>
          <cell r="F186" t="str">
            <v>05</v>
          </cell>
          <cell r="H186">
            <v>-38657.68</v>
          </cell>
        </row>
        <row r="187">
          <cell r="C187" t="str">
            <v>SAB1RVRG00</v>
          </cell>
          <cell r="F187" t="str">
            <v>05</v>
          </cell>
          <cell r="H187">
            <v>-357162.55</v>
          </cell>
        </row>
        <row r="188">
          <cell r="C188" t="str">
            <v>SAB2RVRG00</v>
          </cell>
          <cell r="F188" t="str">
            <v>05</v>
          </cell>
          <cell r="H188">
            <v>-721.11</v>
          </cell>
        </row>
        <row r="189">
          <cell r="C189" t="str">
            <v>SABPRVRG00</v>
          </cell>
          <cell r="F189" t="str">
            <v>05</v>
          </cell>
          <cell r="H189">
            <v>-327331.37</v>
          </cell>
        </row>
        <row r="190">
          <cell r="C190" t="str">
            <v>DCEWRVRG00</v>
          </cell>
          <cell r="F190" t="str">
            <v>05</v>
          </cell>
          <cell r="H190">
            <v>-33063.919999999998</v>
          </cell>
        </row>
        <row r="191">
          <cell r="C191" t="str">
            <v>ATGSRVNR00</v>
          </cell>
          <cell r="F191" t="str">
            <v>05</v>
          </cell>
          <cell r="H191">
            <v>-3456.21</v>
          </cell>
        </row>
        <row r="192">
          <cell r="C192" t="str">
            <v>LTGSRVNR00</v>
          </cell>
          <cell r="F192" t="str">
            <v>05</v>
          </cell>
          <cell r="H192">
            <v>-668344.88</v>
          </cell>
        </row>
        <row r="193">
          <cell r="C193" t="str">
            <v>LXGSRVNR00</v>
          </cell>
          <cell r="F193" t="str">
            <v>05</v>
          </cell>
          <cell r="H193">
            <v>-628576.87</v>
          </cell>
        </row>
        <row r="194">
          <cell r="C194" t="str">
            <v>NTGSRVNR00</v>
          </cell>
          <cell r="F194" t="str">
            <v>05</v>
          </cell>
          <cell r="H194">
            <v>-1366471.76</v>
          </cell>
        </row>
        <row r="195">
          <cell r="C195" t="str">
            <v>TBGSRVNR00</v>
          </cell>
          <cell r="F195" t="str">
            <v>05</v>
          </cell>
          <cell r="H195">
            <v>-87.61</v>
          </cell>
        </row>
        <row r="196">
          <cell r="C196" t="str">
            <v>HNEPRVNR00</v>
          </cell>
          <cell r="F196" t="str">
            <v>05</v>
          </cell>
          <cell r="H196">
            <v>-1202951.79</v>
          </cell>
        </row>
        <row r="197">
          <cell r="C197" t="str">
            <v>HNWPRVNR00</v>
          </cell>
          <cell r="F197" t="str">
            <v>05</v>
          </cell>
          <cell r="H197">
            <v>-254011.51</v>
          </cell>
        </row>
        <row r="198">
          <cell r="C198" t="str">
            <v>HOSLRVNR00</v>
          </cell>
          <cell r="F198" t="str">
            <v>05</v>
          </cell>
          <cell r="H198">
            <v>-848994.58</v>
          </cell>
        </row>
        <row r="199">
          <cell r="C199" t="str">
            <v>DNGSRVRG00</v>
          </cell>
          <cell r="F199" t="str">
            <v>05</v>
          </cell>
          <cell r="H199">
            <v>-675.2</v>
          </cell>
        </row>
        <row r="200">
          <cell r="C200" t="str">
            <v>SAB1RVRG00</v>
          </cell>
          <cell r="F200" t="str">
            <v>05</v>
          </cell>
          <cell r="H200">
            <v>-225476.12</v>
          </cell>
        </row>
        <row r="201">
          <cell r="C201" t="str">
            <v>SAB2RVRG00</v>
          </cell>
          <cell r="F201" t="str">
            <v>05</v>
          </cell>
          <cell r="H201">
            <v>-51864.59</v>
          </cell>
        </row>
        <row r="202">
          <cell r="C202" t="str">
            <v>SABPRVRG00</v>
          </cell>
          <cell r="F202" t="str">
            <v>05</v>
          </cell>
          <cell r="H202">
            <v>-594082.89</v>
          </cell>
        </row>
        <row r="203">
          <cell r="C203" t="str">
            <v>DCEWRVRG00</v>
          </cell>
          <cell r="F203" t="str">
            <v>05</v>
          </cell>
          <cell r="H203">
            <v>-400.48</v>
          </cell>
        </row>
        <row r="204">
          <cell r="C204" t="str">
            <v>LTGSRVNR00</v>
          </cell>
          <cell r="F204" t="str">
            <v>05</v>
          </cell>
          <cell r="H204">
            <v>-1237501.93</v>
          </cell>
        </row>
        <row r="205">
          <cell r="C205" t="str">
            <v>LXGSRVNR00</v>
          </cell>
          <cell r="F205" t="str">
            <v>05</v>
          </cell>
          <cell r="H205">
            <v>-1105634.97</v>
          </cell>
        </row>
        <row r="206">
          <cell r="C206" t="str">
            <v>NTGSRVNR00</v>
          </cell>
          <cell r="F206" t="str">
            <v>05</v>
          </cell>
          <cell r="H206">
            <v>-2427962.27</v>
          </cell>
        </row>
        <row r="207">
          <cell r="C207" t="str">
            <v>HNEPRVNR00</v>
          </cell>
          <cell r="F207" t="str">
            <v>05</v>
          </cell>
          <cell r="H207">
            <v>-9111.64</v>
          </cell>
        </row>
        <row r="208">
          <cell r="C208" t="str">
            <v>HNWPRVNR00</v>
          </cell>
          <cell r="F208" t="str">
            <v>05</v>
          </cell>
          <cell r="H208">
            <v>-213306.28</v>
          </cell>
        </row>
        <row r="209">
          <cell r="C209" t="str">
            <v>HOSLRVNR00</v>
          </cell>
          <cell r="F209" t="str">
            <v>05</v>
          </cell>
          <cell r="H209">
            <v>-1474038.31</v>
          </cell>
        </row>
        <row r="210">
          <cell r="C210" t="str">
            <v>DNGSRVRG00</v>
          </cell>
          <cell r="F210" t="str">
            <v>06</v>
          </cell>
          <cell r="H210">
            <v>675.2</v>
          </cell>
        </row>
        <row r="211">
          <cell r="C211" t="str">
            <v>SAB1RVRG00</v>
          </cell>
          <cell r="F211" t="str">
            <v>06</v>
          </cell>
          <cell r="H211">
            <v>225476.12</v>
          </cell>
        </row>
        <row r="212">
          <cell r="C212" t="str">
            <v>SAB2RVRG00</v>
          </cell>
          <cell r="F212" t="str">
            <v>06</v>
          </cell>
          <cell r="H212">
            <v>51864.59</v>
          </cell>
        </row>
        <row r="213">
          <cell r="C213" t="str">
            <v>SABPRVRG00</v>
          </cell>
          <cell r="F213" t="str">
            <v>06</v>
          </cell>
          <cell r="H213">
            <v>594082.89</v>
          </cell>
        </row>
        <row r="214">
          <cell r="C214" t="str">
            <v>DCEWRVRG00</v>
          </cell>
          <cell r="F214" t="str">
            <v>06</v>
          </cell>
          <cell r="H214">
            <v>400.48</v>
          </cell>
        </row>
        <row r="215">
          <cell r="C215" t="str">
            <v>LTGSRVNR00</v>
          </cell>
          <cell r="F215" t="str">
            <v>06</v>
          </cell>
          <cell r="H215">
            <v>1237501.93</v>
          </cell>
        </row>
        <row r="216">
          <cell r="C216" t="str">
            <v>LXGSRVNR00</v>
          </cell>
          <cell r="F216" t="str">
            <v>06</v>
          </cell>
          <cell r="H216">
            <v>1105634.97</v>
          </cell>
        </row>
        <row r="217">
          <cell r="C217" t="str">
            <v>NTGSRVNR00</v>
          </cell>
          <cell r="F217" t="str">
            <v>06</v>
          </cell>
          <cell r="H217">
            <v>2427962.27</v>
          </cell>
        </row>
        <row r="218">
          <cell r="C218" t="str">
            <v>HNEPRVNR00</v>
          </cell>
          <cell r="F218" t="str">
            <v>06</v>
          </cell>
          <cell r="H218">
            <v>9111.64</v>
          </cell>
        </row>
        <row r="219">
          <cell r="C219" t="str">
            <v>HNWPRVNR00</v>
          </cell>
          <cell r="F219" t="str">
            <v>06</v>
          </cell>
          <cell r="H219">
            <v>213306.28</v>
          </cell>
        </row>
        <row r="220">
          <cell r="C220" t="str">
            <v>HOSLRVNR00</v>
          </cell>
          <cell r="F220" t="str">
            <v>06</v>
          </cell>
          <cell r="H220">
            <v>1474038.31</v>
          </cell>
        </row>
        <row r="221">
          <cell r="C221" t="str">
            <v>POOL970600</v>
          </cell>
          <cell r="F221" t="str">
            <v>06</v>
          </cell>
          <cell r="H221">
            <v>-8261295.7300000004</v>
          </cell>
        </row>
        <row r="222">
          <cell r="C222" t="str">
            <v>POOL970600</v>
          </cell>
          <cell r="F222" t="str">
            <v>06</v>
          </cell>
          <cell r="H222">
            <v>8261295.7400000002</v>
          </cell>
        </row>
        <row r="223">
          <cell r="C223" t="str">
            <v>DNGSRVRG00</v>
          </cell>
          <cell r="F223" t="str">
            <v>06</v>
          </cell>
          <cell r="H223">
            <v>-62149.45</v>
          </cell>
        </row>
        <row r="224">
          <cell r="C224" t="str">
            <v>SAB1RVRG00</v>
          </cell>
          <cell r="F224" t="str">
            <v>06</v>
          </cell>
          <cell r="H224">
            <v>-517291.16</v>
          </cell>
        </row>
        <row r="225">
          <cell r="C225" t="str">
            <v>SAB2RVRG00</v>
          </cell>
          <cell r="F225" t="str">
            <v>06</v>
          </cell>
          <cell r="H225">
            <v>-38509.480000000003</v>
          </cell>
        </row>
        <row r="226">
          <cell r="C226" t="str">
            <v>SABPRVRG00</v>
          </cell>
          <cell r="F226" t="str">
            <v>06</v>
          </cell>
          <cell r="H226">
            <v>-737680.95</v>
          </cell>
        </row>
        <row r="227">
          <cell r="C227" t="str">
            <v>DCEWRVRG00</v>
          </cell>
          <cell r="F227" t="str">
            <v>06</v>
          </cell>
          <cell r="H227">
            <v>5672.62</v>
          </cell>
        </row>
        <row r="228">
          <cell r="C228" t="str">
            <v>ATGSRVNR00</v>
          </cell>
          <cell r="F228" t="str">
            <v>06</v>
          </cell>
          <cell r="H228">
            <v>-1201.1600000000001</v>
          </cell>
        </row>
        <row r="229">
          <cell r="C229" t="str">
            <v>LTGSRVNR00</v>
          </cell>
          <cell r="F229" t="str">
            <v>06</v>
          </cell>
          <cell r="H229">
            <v>-969998.79</v>
          </cell>
        </row>
        <row r="230">
          <cell r="C230" t="str">
            <v>LXGSRVNR00</v>
          </cell>
          <cell r="F230" t="str">
            <v>06</v>
          </cell>
          <cell r="H230">
            <v>-824817.02</v>
          </cell>
        </row>
        <row r="231">
          <cell r="C231" t="str">
            <v>NTGSRVNR00</v>
          </cell>
          <cell r="F231" t="str">
            <v>06</v>
          </cell>
          <cell r="H231">
            <v>-2723067.94</v>
          </cell>
        </row>
        <row r="232">
          <cell r="C232" t="str">
            <v>TBGSRVNR00</v>
          </cell>
          <cell r="F232" t="str">
            <v>06</v>
          </cell>
          <cell r="H232">
            <v>229.36</v>
          </cell>
        </row>
        <row r="233">
          <cell r="C233" t="str">
            <v>HNEPRVNR00</v>
          </cell>
          <cell r="F233" t="str">
            <v>06</v>
          </cell>
          <cell r="H233">
            <v>-175502.4</v>
          </cell>
        </row>
        <row r="234">
          <cell r="C234" t="str">
            <v>HNWPRVNR00</v>
          </cell>
          <cell r="F234" t="str">
            <v>06</v>
          </cell>
          <cell r="H234">
            <v>-105420.82</v>
          </cell>
        </row>
        <row r="235">
          <cell r="C235" t="str">
            <v>HOSLRVNR00</v>
          </cell>
          <cell r="F235" t="str">
            <v>06</v>
          </cell>
          <cell r="H235">
            <v>-2111558.5499999998</v>
          </cell>
        </row>
        <row r="236">
          <cell r="C236" t="str">
            <v>HOSLRVNR00</v>
          </cell>
          <cell r="F236" t="str">
            <v>06</v>
          </cell>
          <cell r="H236">
            <v>4.84</v>
          </cell>
        </row>
      </sheetData>
      <sheetData sheetId="25" refreshError="1">
        <row r="3">
          <cell r="B3">
            <v>106</v>
          </cell>
          <cell r="C3">
            <v>-149164.35000000003</v>
          </cell>
          <cell r="D3">
            <v>0</v>
          </cell>
          <cell r="E3">
            <v>0</v>
          </cell>
          <cell r="F3">
            <v>0</v>
          </cell>
          <cell r="G3">
            <v>0</v>
          </cell>
          <cell r="H3">
            <v>19386.431250000001</v>
          </cell>
          <cell r="I3">
            <v>-580.10625000000005</v>
          </cell>
          <cell r="J3">
            <v>21517.612499999999</v>
          </cell>
          <cell r="K3">
            <v>221.4375</v>
          </cell>
          <cell r="L3">
            <v>9183.84375</v>
          </cell>
          <cell r="M3">
            <v>0</v>
          </cell>
          <cell r="N3">
            <v>-31649.043750000004</v>
          </cell>
          <cell r="O3">
            <v>-202860.31875000001</v>
          </cell>
          <cell r="P3">
            <v>-1833.1875</v>
          </cell>
          <cell r="Q3">
            <v>0</v>
          </cell>
          <cell r="R3">
            <v>33997.762499999997</v>
          </cell>
          <cell r="S3">
            <v>1737.15</v>
          </cell>
          <cell r="T3">
            <v>1714.0687499999999</v>
          </cell>
          <cell r="U3">
            <v>0</v>
          </cell>
          <cell r="V3">
            <v>0</v>
          </cell>
          <cell r="X3">
            <v>0</v>
          </cell>
        </row>
        <row r="4">
          <cell r="B4">
            <v>107</v>
          </cell>
          <cell r="C4">
            <v>570141.43125000002</v>
          </cell>
          <cell r="D4">
            <v>0</v>
          </cell>
          <cell r="E4">
            <v>0</v>
          </cell>
          <cell r="F4">
            <v>0</v>
          </cell>
          <cell r="G4">
            <v>0</v>
          </cell>
          <cell r="H4">
            <v>-106475.325</v>
          </cell>
          <cell r="I4">
            <v>-180.13124999999999</v>
          </cell>
          <cell r="J4">
            <v>-104749.48125</v>
          </cell>
          <cell r="K4">
            <v>677.36249999999995</v>
          </cell>
          <cell r="L4">
            <v>0</v>
          </cell>
          <cell r="M4">
            <v>0</v>
          </cell>
          <cell r="N4">
            <v>0</v>
          </cell>
          <cell r="O4">
            <v>0</v>
          </cell>
          <cell r="P4">
            <v>0</v>
          </cell>
          <cell r="Q4">
            <v>0</v>
          </cell>
          <cell r="R4">
            <v>280743.11249999999</v>
          </cell>
          <cell r="S4">
            <v>15246.581250000001</v>
          </cell>
          <cell r="T4">
            <v>484879.3125</v>
          </cell>
          <cell r="U4">
            <v>0</v>
          </cell>
          <cell r="V4">
            <v>0</v>
          </cell>
          <cell r="X4">
            <v>0</v>
          </cell>
        </row>
        <row r="5">
          <cell r="B5">
            <v>108</v>
          </cell>
          <cell r="C5">
            <v>193748.09999999998</v>
          </cell>
          <cell r="D5">
            <v>43405.875</v>
          </cell>
          <cell r="E5">
            <v>0</v>
          </cell>
          <cell r="F5">
            <v>0</v>
          </cell>
          <cell r="G5">
            <v>0</v>
          </cell>
          <cell r="H5">
            <v>2712.0750000000003</v>
          </cell>
          <cell r="I5">
            <v>-53.756250000000001</v>
          </cell>
          <cell r="J5">
            <v>5660.8874999999998</v>
          </cell>
          <cell r="K5">
            <v>0.78749999999999998</v>
          </cell>
          <cell r="L5">
            <v>286.93124999999998</v>
          </cell>
          <cell r="M5">
            <v>0</v>
          </cell>
          <cell r="N5">
            <v>25872</v>
          </cell>
          <cell r="O5">
            <v>-4240.7624999999998</v>
          </cell>
          <cell r="P5">
            <v>-23999.15625</v>
          </cell>
          <cell r="Q5">
            <v>0</v>
          </cell>
          <cell r="R5">
            <v>81504.581250000003</v>
          </cell>
          <cell r="S5">
            <v>3160.8375000000001</v>
          </cell>
          <cell r="T5">
            <v>59437.8</v>
          </cell>
          <cell r="U5">
            <v>0</v>
          </cell>
          <cell r="V5">
            <v>0</v>
          </cell>
          <cell r="X5">
            <v>0</v>
          </cell>
        </row>
        <row r="6">
          <cell r="B6">
            <v>200</v>
          </cell>
          <cell r="C6">
            <v>2321899.8562500002</v>
          </cell>
          <cell r="D6">
            <v>0</v>
          </cell>
          <cell r="E6">
            <v>0</v>
          </cell>
          <cell r="F6">
            <v>0</v>
          </cell>
          <cell r="G6">
            <v>0</v>
          </cell>
          <cell r="H6">
            <v>428848.96875</v>
          </cell>
          <cell r="I6">
            <v>3212.4</v>
          </cell>
          <cell r="J6">
            <v>71886</v>
          </cell>
          <cell r="K6">
            <v>329.28750000000002</v>
          </cell>
          <cell r="L6">
            <v>0</v>
          </cell>
          <cell r="M6">
            <v>0</v>
          </cell>
          <cell r="N6">
            <v>562785.46875</v>
          </cell>
          <cell r="O6">
            <v>604293.6</v>
          </cell>
          <cell r="P6">
            <v>510645.375</v>
          </cell>
          <cell r="Q6">
            <v>0</v>
          </cell>
          <cell r="R6">
            <v>21072.28125</v>
          </cell>
          <cell r="S6">
            <v>261.35624999999999</v>
          </cell>
          <cell r="T6">
            <v>118565.11875000001</v>
          </cell>
          <cell r="U6">
            <v>0</v>
          </cell>
          <cell r="V6">
            <v>0</v>
          </cell>
          <cell r="X6">
            <v>0</v>
          </cell>
        </row>
        <row r="7">
          <cell r="B7">
            <v>201</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X7">
            <v>0</v>
          </cell>
        </row>
        <row r="8">
          <cell r="B8">
            <v>202</v>
          </cell>
          <cell r="C8">
            <v>3106894.40625</v>
          </cell>
          <cell r="D8">
            <v>0</v>
          </cell>
          <cell r="E8">
            <v>0</v>
          </cell>
          <cell r="F8">
            <v>0</v>
          </cell>
          <cell r="G8">
            <v>0</v>
          </cell>
          <cell r="H8">
            <v>763855.70625000005</v>
          </cell>
          <cell r="I8">
            <v>990.03750000000002</v>
          </cell>
          <cell r="J8">
            <v>806271.26250000007</v>
          </cell>
          <cell r="K8">
            <v>6378.3562499999998</v>
          </cell>
          <cell r="L8">
            <v>0</v>
          </cell>
          <cell r="M8">
            <v>0</v>
          </cell>
          <cell r="N8">
            <v>0</v>
          </cell>
          <cell r="O8">
            <v>0</v>
          </cell>
          <cell r="P8">
            <v>0</v>
          </cell>
          <cell r="Q8">
            <v>0</v>
          </cell>
          <cell r="R8">
            <v>418953.73124999995</v>
          </cell>
          <cell r="S8">
            <v>0</v>
          </cell>
          <cell r="T8">
            <v>1110445.3125</v>
          </cell>
          <cell r="U8">
            <v>0</v>
          </cell>
          <cell r="V8">
            <v>0</v>
          </cell>
          <cell r="X8">
            <v>0</v>
          </cell>
        </row>
        <row r="9">
          <cell r="B9">
            <v>203</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X9">
            <v>0</v>
          </cell>
        </row>
        <row r="10">
          <cell r="B10">
            <v>204</v>
          </cell>
          <cell r="C10">
            <v>2125769.0812499998</v>
          </cell>
          <cell r="D10">
            <v>37612.068749999999</v>
          </cell>
          <cell r="E10">
            <v>0</v>
          </cell>
          <cell r="F10">
            <v>0</v>
          </cell>
          <cell r="G10">
            <v>0</v>
          </cell>
          <cell r="H10">
            <v>23164.5</v>
          </cell>
          <cell r="I10">
            <v>670.89374999999995</v>
          </cell>
          <cell r="J10">
            <v>18684.506249999999</v>
          </cell>
          <cell r="K10">
            <v>218.13749999999999</v>
          </cell>
          <cell r="L10">
            <v>0</v>
          </cell>
          <cell r="M10">
            <v>0</v>
          </cell>
          <cell r="N10">
            <v>679880.64375000005</v>
          </cell>
          <cell r="O10">
            <v>264049.6875</v>
          </cell>
          <cell r="P10">
            <v>919485.39375000005</v>
          </cell>
          <cell r="Q10">
            <v>0</v>
          </cell>
          <cell r="R10">
            <v>50305.3125</v>
          </cell>
          <cell r="S10">
            <v>0</v>
          </cell>
          <cell r="T10">
            <v>131697.9375</v>
          </cell>
          <cell r="U10">
            <v>0</v>
          </cell>
          <cell r="V10">
            <v>0</v>
          </cell>
          <cell r="X10">
            <v>0</v>
          </cell>
        </row>
        <row r="11">
          <cell r="B11">
            <v>205</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X11">
            <v>0</v>
          </cell>
        </row>
        <row r="12">
          <cell r="B12">
            <v>300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X12">
            <v>0</v>
          </cell>
        </row>
        <row r="13">
          <cell r="B13">
            <v>301</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X13">
            <v>0</v>
          </cell>
        </row>
        <row r="14">
          <cell r="B14" t="str">
            <v>Adjustment</v>
          </cell>
          <cell r="C14">
            <v>0</v>
          </cell>
        </row>
        <row r="15">
          <cell r="A15" t="str">
            <v>5002000000</v>
          </cell>
          <cell r="C15">
            <v>8169288.5249999994</v>
          </cell>
          <cell r="D15">
            <v>81017.943750000006</v>
          </cell>
          <cell r="E15">
            <v>0</v>
          </cell>
          <cell r="F15">
            <v>0</v>
          </cell>
          <cell r="G15">
            <v>0</v>
          </cell>
          <cell r="H15">
            <v>1131492.3562500002</v>
          </cell>
          <cell r="I15">
            <v>4059.3374999999996</v>
          </cell>
          <cell r="J15">
            <v>819270.78750000009</v>
          </cell>
          <cell r="K15">
            <v>7825.3687499999996</v>
          </cell>
          <cell r="L15">
            <v>9470.7749999999996</v>
          </cell>
          <cell r="M15">
            <v>0</v>
          </cell>
          <cell r="N15">
            <v>1236889.0687500001</v>
          </cell>
          <cell r="O15">
            <v>661242.20624999993</v>
          </cell>
          <cell r="P15">
            <v>1404298.425</v>
          </cell>
          <cell r="Q15">
            <v>0</v>
          </cell>
          <cell r="R15">
            <v>886576.78125</v>
          </cell>
          <cell r="S15">
            <v>20405.925000000003</v>
          </cell>
          <cell r="T15">
            <v>1906739.55</v>
          </cell>
          <cell r="U15">
            <v>0</v>
          </cell>
          <cell r="V15">
            <v>0</v>
          </cell>
          <cell r="W15">
            <v>0</v>
          </cell>
          <cell r="X15">
            <v>0</v>
          </cell>
        </row>
        <row r="34">
          <cell r="C34">
            <v>8169288.5249999994</v>
          </cell>
          <cell r="D34">
            <v>81017.943750000006</v>
          </cell>
          <cell r="E34">
            <v>0</v>
          </cell>
          <cell r="F34">
            <v>0</v>
          </cell>
          <cell r="G34">
            <v>0</v>
          </cell>
          <cell r="H34">
            <v>1131492.3562500002</v>
          </cell>
          <cell r="I34">
            <v>4059.3374999999996</v>
          </cell>
          <cell r="J34">
            <v>819270.78750000009</v>
          </cell>
          <cell r="K34">
            <v>7825.3687499999996</v>
          </cell>
          <cell r="L34">
            <v>9470.7749999999996</v>
          </cell>
          <cell r="M34">
            <v>0</v>
          </cell>
          <cell r="N34">
            <v>1236889.0687500001</v>
          </cell>
          <cell r="O34">
            <v>661242.20624999993</v>
          </cell>
          <cell r="P34">
            <v>1404298.425</v>
          </cell>
          <cell r="Q34">
            <v>0</v>
          </cell>
          <cell r="R34">
            <v>886576.78125</v>
          </cell>
          <cell r="S34">
            <v>20405.925000000003</v>
          </cell>
          <cell r="T34">
            <v>1906739.55</v>
          </cell>
          <cell r="U34">
            <v>0</v>
          </cell>
          <cell r="V34">
            <v>0</v>
          </cell>
          <cell r="W34">
            <v>0</v>
          </cell>
          <cell r="X34">
            <v>0</v>
          </cell>
        </row>
      </sheetData>
      <sheetData sheetId="26" refreshError="1">
        <row r="4">
          <cell r="A4">
            <v>-24</v>
          </cell>
          <cell r="B4" t="str">
            <v>Split of 100/101: Type BCQS for CC101</v>
          </cell>
          <cell r="C4">
            <v>-98424.43</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236.25</v>
          </cell>
          <cell r="X4">
            <v>-98660.68</v>
          </cell>
          <cell r="Y4">
            <v>0</v>
          </cell>
        </row>
        <row r="5">
          <cell r="A5">
            <v>-21</v>
          </cell>
          <cell r="B5" t="str">
            <v>Split of 100/101: Type AQEW for CC101</v>
          </cell>
          <cell r="C5">
            <v>-2364771.04</v>
          </cell>
          <cell r="D5">
            <v>0</v>
          </cell>
          <cell r="E5">
            <v>-435207.01500000001</v>
          </cell>
          <cell r="F5">
            <v>-834185.13</v>
          </cell>
          <cell r="G5">
            <v>0</v>
          </cell>
          <cell r="H5">
            <v>0</v>
          </cell>
          <cell r="I5">
            <v>0</v>
          </cell>
          <cell r="J5">
            <v>0</v>
          </cell>
          <cell r="K5">
            <v>0</v>
          </cell>
          <cell r="L5">
            <v>-997.97500000000002</v>
          </cell>
          <cell r="M5">
            <v>-199586.58249999999</v>
          </cell>
          <cell r="N5">
            <v>-175773.36749999999</v>
          </cell>
          <cell r="O5">
            <v>0</v>
          </cell>
          <cell r="P5">
            <v>-623476.33250000002</v>
          </cell>
          <cell r="Q5">
            <v>-47082.352500000001</v>
          </cell>
          <cell r="R5">
            <v>0</v>
          </cell>
          <cell r="S5">
            <v>0</v>
          </cell>
          <cell r="T5">
            <v>0</v>
          </cell>
          <cell r="U5">
            <v>0</v>
          </cell>
          <cell r="V5">
            <v>-47956.035000000003</v>
          </cell>
          <cell r="W5">
            <v>-506.25</v>
          </cell>
          <cell r="X5">
            <v>0</v>
          </cell>
          <cell r="Y5">
            <v>0</v>
          </cell>
        </row>
        <row r="6">
          <cell r="A6">
            <v>-20</v>
          </cell>
          <cell r="B6" t="str">
            <v>Split of 100/101: Type AQEI for CC101</v>
          </cell>
          <cell r="C6">
            <v>476877.09</v>
          </cell>
          <cell r="D6">
            <v>0</v>
          </cell>
          <cell r="E6">
            <v>0</v>
          </cell>
          <cell r="F6">
            <v>-175.97</v>
          </cell>
          <cell r="G6">
            <v>0</v>
          </cell>
          <cell r="H6">
            <v>0</v>
          </cell>
          <cell r="I6">
            <v>0</v>
          </cell>
          <cell r="J6">
            <v>0</v>
          </cell>
          <cell r="K6">
            <v>0</v>
          </cell>
          <cell r="L6">
            <v>0</v>
          </cell>
          <cell r="M6">
            <v>0</v>
          </cell>
          <cell r="N6">
            <v>0</v>
          </cell>
          <cell r="O6">
            <v>105315.81</v>
          </cell>
          <cell r="P6">
            <v>0</v>
          </cell>
          <cell r="Q6">
            <v>0</v>
          </cell>
          <cell r="R6">
            <v>0</v>
          </cell>
          <cell r="S6">
            <v>371737.25</v>
          </cell>
          <cell r="T6">
            <v>0</v>
          </cell>
          <cell r="U6">
            <v>0</v>
          </cell>
          <cell r="V6">
            <v>0</v>
          </cell>
          <cell r="W6">
            <v>0</v>
          </cell>
          <cell r="X6">
            <v>0</v>
          </cell>
          <cell r="Y6">
            <v>0</v>
          </cell>
        </row>
        <row r="7">
          <cell r="A7">
            <v>-14</v>
          </cell>
          <cell r="B7" t="str">
            <v>Split of 100/101: Type BCQS for CC100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row>
        <row r="8">
          <cell r="A8">
            <v>-13</v>
          </cell>
          <cell r="B8" t="str">
            <v>Split of 100/101: Type SQEW for CC100</v>
          </cell>
          <cell r="C8">
            <v>-3380983.8844836755</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-3380983.8844836755</v>
          </cell>
          <cell r="Y8">
            <v>0</v>
          </cell>
        </row>
        <row r="9">
          <cell r="A9">
            <v>-12</v>
          </cell>
          <cell r="B9" t="str">
            <v>Split of 100/101: Type SQEI for CC100</v>
          </cell>
          <cell r="C9">
            <v>94269.861705897943</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94269.861705897943</v>
          </cell>
          <cell r="Y9">
            <v>0</v>
          </cell>
        </row>
        <row r="10">
          <cell r="A10">
            <v>-11</v>
          </cell>
          <cell r="B10" t="str">
            <v>Split of 100/101: Type AQEW for CC100</v>
          </cell>
          <cell r="C10">
            <v>-1501704.2851358219</v>
          </cell>
          <cell r="D10">
            <v>-168214.40322682445</v>
          </cell>
          <cell r="E10">
            <v>-170631.03394438021</v>
          </cell>
          <cell r="F10">
            <v>-336331.8141316938</v>
          </cell>
          <cell r="G10">
            <v>-0.44834375537088178</v>
          </cell>
          <cell r="H10">
            <v>-188.84147359915175</v>
          </cell>
          <cell r="I10">
            <v>-201.04335865054753</v>
          </cell>
          <cell r="J10">
            <v>-248626.8</v>
          </cell>
          <cell r="K10">
            <v>-797.85363341106302</v>
          </cell>
          <cell r="L10">
            <v>-34929.83820883833</v>
          </cell>
          <cell r="M10">
            <v>-107975.72667113146</v>
          </cell>
          <cell r="N10">
            <v>-1.67</v>
          </cell>
          <cell r="O10">
            <v>0</v>
          </cell>
          <cell r="P10">
            <v>-336822.87866293243</v>
          </cell>
          <cell r="Q10">
            <v>0</v>
          </cell>
          <cell r="R10">
            <v>0</v>
          </cell>
          <cell r="S10">
            <v>-1351.4304120123672</v>
          </cell>
          <cell r="T10">
            <v>-25121.733644841384</v>
          </cell>
          <cell r="U10">
            <v>-70508.769423751437</v>
          </cell>
          <cell r="V10">
            <v>0</v>
          </cell>
          <cell r="W10">
            <v>0</v>
          </cell>
          <cell r="X10">
            <v>0</v>
          </cell>
          <cell r="Y10">
            <v>0</v>
          </cell>
        </row>
        <row r="11">
          <cell r="A11">
            <v>-10</v>
          </cell>
          <cell r="B11" t="str">
            <v>Split of 100/101: Type AQEI for CC100</v>
          </cell>
          <cell r="C11">
            <v>181623149.17210978</v>
          </cell>
          <cell r="D11">
            <v>43101697.413226828</v>
          </cell>
          <cell r="E11">
            <v>16775825.533944381</v>
          </cell>
          <cell r="F11">
            <v>30158509.194131695</v>
          </cell>
          <cell r="G11">
            <v>14016675.208343755</v>
          </cell>
          <cell r="H11">
            <v>2896264.5214735996</v>
          </cell>
          <cell r="I11">
            <v>20681046.323358651</v>
          </cell>
          <cell r="J11">
            <v>499786.4</v>
          </cell>
          <cell r="K11">
            <v>2265410.883633411</v>
          </cell>
          <cell r="L11">
            <v>293464.74820883834</v>
          </cell>
          <cell r="M11">
            <v>5079045.7966711316</v>
          </cell>
          <cell r="N11">
            <v>727093.64</v>
          </cell>
          <cell r="O11">
            <v>0</v>
          </cell>
          <cell r="P11">
            <v>9747219.1186629329</v>
          </cell>
          <cell r="Q11">
            <v>215474.55555236503</v>
          </cell>
          <cell r="R11">
            <v>0</v>
          </cell>
          <cell r="S11">
            <v>8807024.9604120124</v>
          </cell>
          <cell r="T11">
            <v>13730754.143644841</v>
          </cell>
          <cell r="U11">
            <v>12440959.199423753</v>
          </cell>
          <cell r="V11">
            <v>0</v>
          </cell>
          <cell r="W11">
            <v>0</v>
          </cell>
          <cell r="X11">
            <v>0</v>
          </cell>
          <cell r="Y11">
            <v>186897.53142158603</v>
          </cell>
        </row>
        <row r="12">
          <cell r="A12">
            <v>102</v>
          </cell>
          <cell r="B12" t="str">
            <v>TR Clearing Account Credit</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3">
          <cell r="A13">
            <v>104</v>
          </cell>
          <cell r="B13" t="str">
            <v>Transmission Rights Settlement Credit</v>
          </cell>
          <cell r="C13">
            <v>1631970.5</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1631970.5</v>
          </cell>
          <cell r="Y13">
            <v>0</v>
          </cell>
        </row>
        <row r="14">
          <cell r="A14">
            <v>105</v>
          </cell>
          <cell r="B14" t="str">
            <v>Constrained Management Settlement Credit for Energy</v>
          </cell>
          <cell r="C14">
            <v>6463376.2062500007</v>
          </cell>
          <cell r="D14">
            <v>1940.95</v>
          </cell>
          <cell r="E14">
            <v>-188.62</v>
          </cell>
          <cell r="F14">
            <v>-3292.79</v>
          </cell>
          <cell r="G14">
            <v>13802.66</v>
          </cell>
          <cell r="H14">
            <v>397265.09</v>
          </cell>
          <cell r="I14">
            <v>321666.25</v>
          </cell>
          <cell r="J14">
            <v>127305.7</v>
          </cell>
          <cell r="K14">
            <v>285.06</v>
          </cell>
          <cell r="L14">
            <v>138727.4</v>
          </cell>
          <cell r="M14">
            <v>243573.24</v>
          </cell>
          <cell r="N14">
            <v>1592221.02</v>
          </cell>
          <cell r="O14">
            <v>0</v>
          </cell>
          <cell r="P14">
            <v>387365.87</v>
          </cell>
          <cell r="Q14">
            <v>74895.539999999994</v>
          </cell>
          <cell r="R14">
            <v>0</v>
          </cell>
          <cell r="S14">
            <v>569299.16</v>
          </cell>
          <cell r="T14">
            <v>526736.31999999995</v>
          </cell>
          <cell r="U14">
            <v>1865937.33</v>
          </cell>
          <cell r="V14">
            <v>0</v>
          </cell>
          <cell r="W14">
            <v>0</v>
          </cell>
          <cell r="X14">
            <v>94070.90625</v>
          </cell>
          <cell r="Y14">
            <v>111765.12</v>
          </cell>
        </row>
        <row r="15">
          <cell r="A15">
            <v>106</v>
          </cell>
          <cell r="B15" t="str">
            <v>Congestion Management Settlement Credit for 10 Minute Spinning Reserve</v>
          </cell>
          <cell r="C15">
            <v>-149164.35</v>
          </cell>
          <cell r="D15">
            <v>0</v>
          </cell>
          <cell r="E15">
            <v>0</v>
          </cell>
          <cell r="F15">
            <v>0</v>
          </cell>
          <cell r="G15">
            <v>0</v>
          </cell>
          <cell r="H15">
            <v>19386.431250000001</v>
          </cell>
          <cell r="I15">
            <v>-580.10625000000005</v>
          </cell>
          <cell r="J15">
            <v>21517.612499999999</v>
          </cell>
          <cell r="K15">
            <v>221.4375</v>
          </cell>
          <cell r="L15">
            <v>9183.84375</v>
          </cell>
          <cell r="M15">
            <v>-31649.043750000004</v>
          </cell>
          <cell r="N15">
            <v>-202860.31875000001</v>
          </cell>
          <cell r="O15">
            <v>0</v>
          </cell>
          <cell r="P15">
            <v>-1833.1875</v>
          </cell>
          <cell r="Q15">
            <v>0</v>
          </cell>
          <cell r="R15">
            <v>0</v>
          </cell>
          <cell r="S15">
            <v>1737.15</v>
          </cell>
          <cell r="T15">
            <v>1714.0687499999999</v>
          </cell>
          <cell r="U15">
            <v>33997.762499999997</v>
          </cell>
          <cell r="V15">
            <v>0</v>
          </cell>
          <cell r="W15">
            <v>0</v>
          </cell>
          <cell r="X15">
            <v>0</v>
          </cell>
          <cell r="Y15">
            <v>0</v>
          </cell>
        </row>
        <row r="16">
          <cell r="A16">
            <v>107</v>
          </cell>
          <cell r="B16" t="str">
            <v>Congestion Management Settlement Credit for 10 Minute Non-spinning Reserve</v>
          </cell>
          <cell r="C16">
            <v>570141.43124999991</v>
          </cell>
          <cell r="D16">
            <v>0</v>
          </cell>
          <cell r="E16">
            <v>0</v>
          </cell>
          <cell r="F16">
            <v>0</v>
          </cell>
          <cell r="G16">
            <v>0</v>
          </cell>
          <cell r="H16">
            <v>-106475.325</v>
          </cell>
          <cell r="I16">
            <v>-180.13124999999999</v>
          </cell>
          <cell r="J16">
            <v>-104749.48125</v>
          </cell>
          <cell r="K16">
            <v>677.36249999999995</v>
          </cell>
          <cell r="L16">
            <v>0</v>
          </cell>
          <cell r="M16">
            <v>0</v>
          </cell>
          <cell r="N16">
            <v>0</v>
          </cell>
          <cell r="O16">
            <v>0</v>
          </cell>
          <cell r="P16">
            <v>0</v>
          </cell>
          <cell r="Q16">
            <v>0</v>
          </cell>
          <cell r="R16">
            <v>0</v>
          </cell>
          <cell r="S16">
            <v>15246.581250000001</v>
          </cell>
          <cell r="T16">
            <v>484879.3125</v>
          </cell>
          <cell r="U16">
            <v>280743.11249999999</v>
          </cell>
          <cell r="V16">
            <v>0</v>
          </cell>
          <cell r="W16">
            <v>0</v>
          </cell>
          <cell r="X16">
            <v>0</v>
          </cell>
          <cell r="Y16">
            <v>0</v>
          </cell>
        </row>
        <row r="17">
          <cell r="A17">
            <v>108</v>
          </cell>
          <cell r="B17" t="str">
            <v>Congestion Management Settlement Credit for 30 Minute Operating Reserve</v>
          </cell>
          <cell r="C17">
            <v>193748.1</v>
          </cell>
          <cell r="D17">
            <v>43405.875</v>
          </cell>
          <cell r="E17">
            <v>0</v>
          </cell>
          <cell r="F17">
            <v>0</v>
          </cell>
          <cell r="G17">
            <v>0</v>
          </cell>
          <cell r="H17">
            <v>2712.0750000000003</v>
          </cell>
          <cell r="I17">
            <v>-53.756250000000001</v>
          </cell>
          <cell r="J17">
            <v>5660.8874999999998</v>
          </cell>
          <cell r="K17">
            <v>0.78749999999999998</v>
          </cell>
          <cell r="L17">
            <v>286.93124999999998</v>
          </cell>
          <cell r="M17">
            <v>25872</v>
          </cell>
          <cell r="N17">
            <v>-4240.7624999999998</v>
          </cell>
          <cell r="O17">
            <v>0</v>
          </cell>
          <cell r="P17">
            <v>-23999.15625</v>
          </cell>
          <cell r="Q17">
            <v>0</v>
          </cell>
          <cell r="R17">
            <v>0</v>
          </cell>
          <cell r="S17">
            <v>3160.8375000000001</v>
          </cell>
          <cell r="T17">
            <v>59437.8</v>
          </cell>
          <cell r="U17">
            <v>81504.581250000003</v>
          </cell>
          <cell r="V17">
            <v>0</v>
          </cell>
          <cell r="W17">
            <v>0</v>
          </cell>
          <cell r="X17">
            <v>0</v>
          </cell>
          <cell r="Y17">
            <v>0</v>
          </cell>
        </row>
        <row r="18">
          <cell r="A18">
            <v>113</v>
          </cell>
          <cell r="B18" t="str">
            <v>Additional Compensation for Administrative Pricing Credit</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A19">
            <v>114</v>
          </cell>
          <cell r="B19" t="str">
            <v>Outage Cancellation/Deferral Settlement Credit</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row>
        <row r="20">
          <cell r="A20">
            <v>118</v>
          </cell>
          <cell r="B20" t="str">
            <v xml:space="preserve"> Emergency Energy Acquisition Rebate</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1">
          <cell r="A21">
            <v>119</v>
          </cell>
          <cell r="B21" t="str">
            <v>Station Service Reimbursement Credit</v>
          </cell>
          <cell r="C21">
            <v>611909.92000000004</v>
          </cell>
          <cell r="D21">
            <v>51407.966922686901</v>
          </cell>
          <cell r="E21">
            <v>108834.44226161734</v>
          </cell>
          <cell r="F21">
            <v>209542.51851163368</v>
          </cell>
          <cell r="G21">
            <v>0.23368268989377458</v>
          </cell>
          <cell r="H21">
            <v>18.495647794249049</v>
          </cell>
          <cell r="I21">
            <v>18.500275835375277</v>
          </cell>
          <cell r="J21">
            <v>80049.781352447433</v>
          </cell>
          <cell r="K21">
            <v>0</v>
          </cell>
          <cell r="L21">
            <v>4.649311851011559</v>
          </cell>
          <cell r="M21">
            <v>28471.874594710858</v>
          </cell>
          <cell r="N21">
            <v>17050.103283108954</v>
          </cell>
          <cell r="O21">
            <v>0</v>
          </cell>
          <cell r="P21">
            <v>112867.36471009333</v>
          </cell>
          <cell r="Q21">
            <v>0</v>
          </cell>
          <cell r="R21">
            <v>0</v>
          </cell>
          <cell r="S21">
            <v>0.30184014111279206</v>
          </cell>
          <cell r="T21">
            <v>820.29439897837892</v>
          </cell>
          <cell r="U21">
            <v>2823.3932064115675</v>
          </cell>
          <cell r="V21">
            <v>0</v>
          </cell>
          <cell r="W21">
            <v>0</v>
          </cell>
          <cell r="X21">
            <v>0</v>
          </cell>
          <cell r="Y21">
            <v>0</v>
          </cell>
        </row>
        <row r="22">
          <cell r="A22">
            <v>120</v>
          </cell>
          <cell r="B22" t="str">
            <v>Local market Power Debit</v>
          </cell>
          <cell r="C22">
            <v>-403504.28</v>
          </cell>
          <cell r="D22">
            <v>0</v>
          </cell>
          <cell r="E22">
            <v>0</v>
          </cell>
          <cell r="F22">
            <v>0</v>
          </cell>
          <cell r="G22">
            <v>0</v>
          </cell>
          <cell r="H22">
            <v>-403504.28</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row>
        <row r="23">
          <cell r="A23">
            <v>130</v>
          </cell>
          <cell r="B23" t="str">
            <v>Intertie Offer Guarantee</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A24">
            <v>133</v>
          </cell>
          <cell r="B24" t="str">
            <v>Generation Cost Guarantee Payment</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row>
        <row r="25">
          <cell r="A25">
            <v>135</v>
          </cell>
          <cell r="B25" t="str">
            <v>Real-time Import Failure Charge</v>
          </cell>
          <cell r="C25">
            <v>-1407.56</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-1407.56</v>
          </cell>
          <cell r="Y25">
            <v>0</v>
          </cell>
        </row>
        <row r="26">
          <cell r="A26">
            <v>136</v>
          </cell>
          <cell r="B26" t="str">
            <v>Real-time Export Failure Charge</v>
          </cell>
          <cell r="C26">
            <v>-29923.93</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-29923.93</v>
          </cell>
          <cell r="Y26">
            <v>0</v>
          </cell>
        </row>
        <row r="27">
          <cell r="A27">
            <v>140</v>
          </cell>
          <cell r="B27" t="str">
            <v>Fixed Energy Rate Settlement Amount</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row>
        <row r="28">
          <cell r="A28">
            <v>144</v>
          </cell>
          <cell r="B28" t="str">
            <v>Regulated Nuclear generation Adjustment Amount</v>
          </cell>
          <cell r="C28">
            <v>129269649.42846331</v>
          </cell>
          <cell r="D28">
            <v>61148897.758533306</v>
          </cell>
          <cell r="E28">
            <v>23681640.637989979</v>
          </cell>
          <cell r="F28">
            <v>44439111.031940021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row>
        <row r="29">
          <cell r="A29">
            <v>145</v>
          </cell>
          <cell r="B29" t="str">
            <v>Regulated Hydroelectric generation Adjustment Amount</v>
          </cell>
          <cell r="C29">
            <v>22644127.467227228</v>
          </cell>
          <cell r="D29">
            <v>0</v>
          </cell>
          <cell r="E29">
            <v>0</v>
          </cell>
          <cell r="F29">
            <v>0</v>
          </cell>
          <cell r="G29">
            <v>7892519.289707006</v>
          </cell>
          <cell r="H29">
            <v>1307650.838349499</v>
          </cell>
          <cell r="I29">
            <v>11467254.25810481</v>
          </cell>
          <cell r="J29">
            <v>-136591.97870208329</v>
          </cell>
          <cell r="K29">
            <v>1315179.1457679956</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798115.9140000008</v>
          </cell>
        </row>
        <row r="30">
          <cell r="A30">
            <v>146</v>
          </cell>
          <cell r="B30" t="str">
            <v>Global Adjustment Settlement Amount</v>
          </cell>
          <cell r="C30">
            <v>-5589247.4760624487</v>
          </cell>
          <cell r="D30">
            <v>-340682.12451356545</v>
          </cell>
          <cell r="E30">
            <v>-700296.33876654226</v>
          </cell>
          <cell r="F30">
            <v>-1348303.4918015928</v>
          </cell>
          <cell r="G30">
            <v>-1.073870068275335</v>
          </cell>
          <cell r="H30">
            <v>-268.53884817214316</v>
          </cell>
          <cell r="I30">
            <v>-268.60604283583672</v>
          </cell>
          <cell r="J30">
            <v>-1162245.1032778723</v>
          </cell>
          <cell r="K30">
            <v>-2990.7179395559601</v>
          </cell>
          <cell r="L30">
            <v>-65365.703912675242</v>
          </cell>
          <cell r="M30">
            <v>-346564.66226517619</v>
          </cell>
          <cell r="N30">
            <v>-295219.20579784462</v>
          </cell>
          <cell r="O30">
            <v>-6.5501358367622848E-3</v>
          </cell>
          <cell r="P30">
            <v>-903989.06471089355</v>
          </cell>
          <cell r="Q30">
            <v>-76008.566882413346</v>
          </cell>
          <cell r="R30">
            <v>-6.5501358367622848E-3</v>
          </cell>
          <cell r="S30">
            <v>-2540.7337723138371</v>
          </cell>
          <cell r="T30">
            <v>-44654.887456158554</v>
          </cell>
          <cell r="U30">
            <v>-223269.22030421929</v>
          </cell>
          <cell r="V30">
            <v>-75927.441850140793</v>
          </cell>
          <cell r="W30">
            <v>-651.9743999999996</v>
          </cell>
          <cell r="X30">
            <v>-6.5501358367622848E-3</v>
          </cell>
          <cell r="Y30">
            <v>0</v>
          </cell>
        </row>
        <row r="31">
          <cell r="A31">
            <v>150</v>
          </cell>
          <cell r="B31" t="str">
            <v>Net Energy Market Settlement Uplift</v>
          </cell>
          <cell r="C31">
            <v>-169125.24375000002</v>
          </cell>
          <cell r="D31">
            <v>-5716.3312500000002</v>
          </cell>
          <cell r="E31">
            <v>-11950.1625</v>
          </cell>
          <cell r="F31">
            <v>-22611.28125</v>
          </cell>
          <cell r="G31">
            <v>-1.8749999999999999E-2</v>
          </cell>
          <cell r="H31">
            <v>-9.28125</v>
          </cell>
          <cell r="I31">
            <v>-6.6937499999999996</v>
          </cell>
          <cell r="J31">
            <v>-7257.7125000000005</v>
          </cell>
          <cell r="K31">
            <v>-9.6187500000000004</v>
          </cell>
          <cell r="L31">
            <v>-1145.0999999999999</v>
          </cell>
          <cell r="M31">
            <v>-5473.95</v>
          </cell>
          <cell r="N31">
            <v>-4915.1437499999993</v>
          </cell>
          <cell r="O31">
            <v>0</v>
          </cell>
          <cell r="P31">
            <v>-13848.018749999999</v>
          </cell>
          <cell r="Q31">
            <v>-1396.9875</v>
          </cell>
          <cell r="R31">
            <v>0</v>
          </cell>
          <cell r="S31">
            <v>-74.081249999999997</v>
          </cell>
          <cell r="T31">
            <v>-198</v>
          </cell>
          <cell r="U31">
            <v>-2492.1375000000003</v>
          </cell>
          <cell r="V31">
            <v>-1299.9749999999999</v>
          </cell>
          <cell r="W31">
            <v>-16.875</v>
          </cell>
          <cell r="X31">
            <v>-90703.875</v>
          </cell>
          <cell r="Y31">
            <v>0</v>
          </cell>
        </row>
        <row r="32">
          <cell r="A32">
            <v>155</v>
          </cell>
          <cell r="B32" t="str">
            <v>Constrained Management Settlement Uplift</v>
          </cell>
          <cell r="C32">
            <v>-535802.41874999995</v>
          </cell>
          <cell r="D32">
            <v>-16983.956250000003</v>
          </cell>
          <cell r="E32">
            <v>-36415.40625</v>
          </cell>
          <cell r="F32">
            <v>-68457.318750000006</v>
          </cell>
          <cell r="G32">
            <v>-7.4999999999999997E-2</v>
          </cell>
          <cell r="H32">
            <v>-14.175000000000001</v>
          </cell>
          <cell r="I32">
            <v>-26.006250000000001</v>
          </cell>
          <cell r="J32">
            <v>-33300.46875</v>
          </cell>
          <cell r="K32">
            <v>-88.181250000000006</v>
          </cell>
          <cell r="L32">
            <v>-3414.6187500000001</v>
          </cell>
          <cell r="M32">
            <v>-16252.987500000001</v>
          </cell>
          <cell r="N32">
            <v>-14575.518749999999</v>
          </cell>
          <cell r="O32">
            <v>0</v>
          </cell>
          <cell r="P32">
            <v>-41893.856249999997</v>
          </cell>
          <cell r="Q32">
            <v>-4126.4250000000002</v>
          </cell>
          <cell r="R32">
            <v>0</v>
          </cell>
          <cell r="S32">
            <v>-152.21250000000001</v>
          </cell>
          <cell r="T32">
            <v>-560.49374999999998</v>
          </cell>
          <cell r="U32">
            <v>-9926.4937499999996</v>
          </cell>
          <cell r="V32">
            <v>-3981.6374999999998</v>
          </cell>
          <cell r="W32">
            <v>-63.75</v>
          </cell>
          <cell r="X32">
            <v>-285568.83750000002</v>
          </cell>
          <cell r="Y32">
            <v>0</v>
          </cell>
        </row>
        <row r="33">
          <cell r="A33">
            <v>163</v>
          </cell>
          <cell r="B33" t="str">
            <v>Additional Compensation for Administrative Pricing Debit</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row>
        <row r="34">
          <cell r="A34">
            <v>164</v>
          </cell>
          <cell r="B34" t="str">
            <v>Outage Cancellation/Deferral Debit</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row>
        <row r="35">
          <cell r="A35">
            <v>167</v>
          </cell>
          <cell r="B35" t="str">
            <v>Emergency Energy Acquisition Debit</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row>
        <row r="36">
          <cell r="A36">
            <v>169</v>
          </cell>
          <cell r="B36" t="str">
            <v>Station Service Reimbursement Debit</v>
          </cell>
          <cell r="C36">
            <v>-13412.383252681477</v>
          </cell>
          <cell r="D36">
            <v>-458.89288961734798</v>
          </cell>
          <cell r="E36">
            <v>-943.28697446006356</v>
          </cell>
          <cell r="F36">
            <v>-1816.1413262214066</v>
          </cell>
          <cell r="G36">
            <v>-1.4464842832833309E-3</v>
          </cell>
          <cell r="H36">
            <v>-0.36171715257494291</v>
          </cell>
          <cell r="I36">
            <v>-0.36180766261691605</v>
          </cell>
          <cell r="J36">
            <v>-1565.5239166079546</v>
          </cell>
          <cell r="K36">
            <v>-4.0284449889258216</v>
          </cell>
          <cell r="L36">
            <v>-88.046464994863982</v>
          </cell>
          <cell r="M36">
            <v>-466.81656553951183</v>
          </cell>
          <cell r="N36">
            <v>-397.65512972699889</v>
          </cell>
          <cell r="O36">
            <v>-8.8229189183605185E-6</v>
          </cell>
          <cell r="P36">
            <v>-1217.6575295225025</v>
          </cell>
          <cell r="Q36">
            <v>-102.38221609703288</v>
          </cell>
          <cell r="R36">
            <v>-8.8229189183605185E-6</v>
          </cell>
          <cell r="S36">
            <v>-3.4223241509668827</v>
          </cell>
          <cell r="T36">
            <v>-60.149355853503586</v>
          </cell>
          <cell r="U36">
            <v>-300.73975209091367</v>
          </cell>
          <cell r="V36">
            <v>-102.27294209114541</v>
          </cell>
          <cell r="W36">
            <v>-0.87819816434373366</v>
          </cell>
          <cell r="X36">
            <v>-5883.764233608681</v>
          </cell>
          <cell r="Y36">
            <v>0</v>
          </cell>
        </row>
        <row r="37">
          <cell r="A37">
            <v>170</v>
          </cell>
          <cell r="B37" t="str">
            <v>Local Market Power Rebate</v>
          </cell>
          <cell r="C37">
            <v>8844.3639669337208</v>
          </cell>
          <cell r="D37">
            <v>302.60212977453841</v>
          </cell>
          <cell r="E37">
            <v>622.02020104999485</v>
          </cell>
          <cell r="F37">
            <v>1197.5958785162588</v>
          </cell>
          <cell r="G37">
            <v>9.5383745250862467E-4</v>
          </cell>
          <cell r="H37">
            <v>0.23852272114399203</v>
          </cell>
          <cell r="I37">
            <v>0.23858240507478878</v>
          </cell>
          <cell r="J37">
            <v>1032.3343030517835</v>
          </cell>
          <cell r="K37">
            <v>2.6564282448242076</v>
          </cell>
          <cell r="L37">
            <v>58.059404338955297</v>
          </cell>
          <cell r="M37">
            <v>307.82714254753949</v>
          </cell>
          <cell r="N37">
            <v>262.22086219618609</v>
          </cell>
          <cell r="O37">
            <v>5.817989591754681E-6</v>
          </cell>
          <cell r="P37">
            <v>802.94502291539254</v>
          </cell>
          <cell r="Q37">
            <v>67.512653481802772</v>
          </cell>
          <cell r="R37">
            <v>5.817989591754681E-6</v>
          </cell>
          <cell r="S37">
            <v>2.2567413884424412</v>
          </cell>
          <cell r="T37">
            <v>39.6635546064227</v>
          </cell>
          <cell r="U37">
            <v>198.31313918692899</v>
          </cell>
          <cell r="V37">
            <v>67.440596259608469</v>
          </cell>
          <cell r="W37">
            <v>0.57909948248729137</v>
          </cell>
          <cell r="X37">
            <v>3879.8587392929044</v>
          </cell>
          <cell r="Y37">
            <v>0</v>
          </cell>
        </row>
        <row r="38">
          <cell r="A38">
            <v>182</v>
          </cell>
          <cell r="B38" t="str">
            <v>Hour-ahead dispatchable load offer guarantee debit</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row>
        <row r="39">
          <cell r="A39">
            <v>183</v>
          </cell>
          <cell r="B39" t="str">
            <v>Generation Cost Guarantee Debit</v>
          </cell>
          <cell r="C39">
            <v>-16123.703534064884</v>
          </cell>
          <cell r="D39">
            <v>-551.658326986833</v>
          </cell>
          <cell r="E39">
            <v>-1133.9729291360934</v>
          </cell>
          <cell r="F39">
            <v>-2183.2752440997374</v>
          </cell>
          <cell r="G39">
            <v>-1.7388918368166939E-3</v>
          </cell>
          <cell r="H39">
            <v>-0.43483846393507175</v>
          </cell>
          <cell r="I39">
            <v>-0.43494727062931371</v>
          </cell>
          <cell r="J39">
            <v>-1881.9953942061902</v>
          </cell>
          <cell r="K39">
            <v>-4.8427972479643691</v>
          </cell>
          <cell r="L39">
            <v>-105.845103890525</v>
          </cell>
          <cell r="M39">
            <v>-561.18377813612346</v>
          </cell>
          <cell r="N39">
            <v>-478.04132194301758</v>
          </cell>
          <cell r="O39">
            <v>-1.0606476586947844E-5</v>
          </cell>
          <cell r="P39">
            <v>-1463.8076352401818</v>
          </cell>
          <cell r="Q39">
            <v>-123.07883456723404</v>
          </cell>
          <cell r="R39">
            <v>-1.0606476586947844E-5</v>
          </cell>
          <cell r="S39">
            <v>-4.1141487659643445</v>
          </cell>
          <cell r="T39">
            <v>-72.308579562321142</v>
          </cell>
          <cell r="U39">
            <v>-361.53445008757978</v>
          </cell>
          <cell r="V39">
            <v>-122.94747076396985</v>
          </cell>
          <cell r="W39">
            <v>-1.0557263820512619</v>
          </cell>
          <cell r="X39">
            <v>-7073.1702472097431</v>
          </cell>
          <cell r="Y39">
            <v>0</v>
          </cell>
        </row>
        <row r="40">
          <cell r="A40">
            <v>184</v>
          </cell>
          <cell r="B40" t="str">
            <v>Demand Response Debit</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row>
        <row r="41">
          <cell r="A41">
            <v>186</v>
          </cell>
          <cell r="B41" t="str">
            <v>Intertie Failure Charge rebate</v>
          </cell>
          <cell r="C41">
            <v>3560.75</v>
          </cell>
          <cell r="D41">
            <v>115.23</v>
          </cell>
          <cell r="E41">
            <v>246.26</v>
          </cell>
          <cell r="F41">
            <v>463.62</v>
          </cell>
          <cell r="G41">
            <v>0</v>
          </cell>
          <cell r="H41">
            <v>0.26</v>
          </cell>
          <cell r="I41">
            <v>0</v>
          </cell>
          <cell r="J41">
            <v>317.93</v>
          </cell>
          <cell r="K41">
            <v>0.18</v>
          </cell>
          <cell r="L41">
            <v>24.39</v>
          </cell>
          <cell r="M41">
            <v>120.36</v>
          </cell>
          <cell r="N41">
            <v>114.04</v>
          </cell>
          <cell r="O41">
            <v>0</v>
          </cell>
          <cell r="P41">
            <v>254.2</v>
          </cell>
          <cell r="Q41">
            <v>27.47</v>
          </cell>
          <cell r="R41">
            <v>0</v>
          </cell>
          <cell r="S41">
            <v>1.24</v>
          </cell>
          <cell r="T41">
            <v>4.3899999999999997</v>
          </cell>
          <cell r="U41">
            <v>92.51</v>
          </cell>
          <cell r="V41">
            <v>26.47</v>
          </cell>
          <cell r="W41">
            <v>0</v>
          </cell>
          <cell r="X41">
            <v>1752.2</v>
          </cell>
          <cell r="Y41">
            <v>0</v>
          </cell>
        </row>
        <row r="42">
          <cell r="A42">
            <v>200</v>
          </cell>
          <cell r="B42" t="str">
            <v>10 Minute Spinning Reserve  Market Settlement Credit</v>
          </cell>
          <cell r="C42">
            <v>2321899.8562500002</v>
          </cell>
          <cell r="D42">
            <v>0</v>
          </cell>
          <cell r="E42">
            <v>0</v>
          </cell>
          <cell r="F42">
            <v>0</v>
          </cell>
          <cell r="G42">
            <v>0</v>
          </cell>
          <cell r="H42">
            <v>428848.96875</v>
          </cell>
          <cell r="I42">
            <v>3212.4</v>
          </cell>
          <cell r="J42">
            <v>71886</v>
          </cell>
          <cell r="K42">
            <v>329.28750000000002</v>
          </cell>
          <cell r="L42">
            <v>0</v>
          </cell>
          <cell r="M42">
            <v>562785.46875</v>
          </cell>
          <cell r="N42">
            <v>604293.6</v>
          </cell>
          <cell r="O42">
            <v>0</v>
          </cell>
          <cell r="P42">
            <v>510645.375</v>
          </cell>
          <cell r="Q42">
            <v>0</v>
          </cell>
          <cell r="R42">
            <v>0</v>
          </cell>
          <cell r="S42">
            <v>261.35624999999999</v>
          </cell>
          <cell r="T42">
            <v>118565.11875000001</v>
          </cell>
          <cell r="U42">
            <v>21072.28125</v>
          </cell>
          <cell r="V42">
            <v>0</v>
          </cell>
          <cell r="W42">
            <v>0</v>
          </cell>
          <cell r="X42">
            <v>0</v>
          </cell>
          <cell r="Y42">
            <v>0</v>
          </cell>
        </row>
        <row r="43">
          <cell r="A43">
            <v>201</v>
          </cell>
          <cell r="B43" t="str">
            <v>10 Minute Spinning Reserve Market Shortfall Rebate</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row>
        <row r="44">
          <cell r="A44">
            <v>202</v>
          </cell>
          <cell r="B44" t="str">
            <v>10 Minute Non-spinning Reserve Market Settlement Credit</v>
          </cell>
          <cell r="C44">
            <v>3106894.40625</v>
          </cell>
          <cell r="D44">
            <v>0</v>
          </cell>
          <cell r="E44">
            <v>0</v>
          </cell>
          <cell r="F44">
            <v>0</v>
          </cell>
          <cell r="G44">
            <v>0</v>
          </cell>
          <cell r="H44">
            <v>763855.70625000005</v>
          </cell>
          <cell r="I44">
            <v>990.03750000000002</v>
          </cell>
          <cell r="J44">
            <v>806271.26250000007</v>
          </cell>
          <cell r="K44">
            <v>6378.3562499999998</v>
          </cell>
          <cell r="L44">
            <v>0</v>
          </cell>
          <cell r="M44">
            <v>0</v>
          </cell>
          <cell r="N44">
            <v>0</v>
          </cell>
          <cell r="O44">
            <v>0</v>
          </cell>
          <cell r="P44">
            <v>0</v>
          </cell>
          <cell r="Q44">
            <v>0</v>
          </cell>
          <cell r="R44">
            <v>0</v>
          </cell>
          <cell r="S44">
            <v>0</v>
          </cell>
          <cell r="T44">
            <v>1110445.3125</v>
          </cell>
          <cell r="U44">
            <v>418953.73124999995</v>
          </cell>
          <cell r="V44">
            <v>0</v>
          </cell>
          <cell r="W44">
            <v>0</v>
          </cell>
          <cell r="X44">
            <v>0</v>
          </cell>
          <cell r="Y44">
            <v>0</v>
          </cell>
        </row>
        <row r="45">
          <cell r="A45">
            <v>203</v>
          </cell>
          <cell r="B45" t="str">
            <v>10 Minute Non-spinning Reserve Market Shortfall Rebate</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row>
        <row r="46">
          <cell r="A46">
            <v>204</v>
          </cell>
          <cell r="B46" t="str">
            <v>30 Minute Operating Reserve Market Settlement Credit</v>
          </cell>
          <cell r="C46">
            <v>2125769.0812499998</v>
          </cell>
          <cell r="D46">
            <v>37612.068749999999</v>
          </cell>
          <cell r="E46">
            <v>0</v>
          </cell>
          <cell r="F46">
            <v>0</v>
          </cell>
          <cell r="G46">
            <v>0</v>
          </cell>
          <cell r="H46">
            <v>23164.5</v>
          </cell>
          <cell r="I46">
            <v>670.89374999999995</v>
          </cell>
          <cell r="J46">
            <v>18684.506249999999</v>
          </cell>
          <cell r="K46">
            <v>218.13749999999999</v>
          </cell>
          <cell r="L46">
            <v>0</v>
          </cell>
          <cell r="M46">
            <v>679880.64375000005</v>
          </cell>
          <cell r="N46">
            <v>264049.6875</v>
          </cell>
          <cell r="O46">
            <v>0</v>
          </cell>
          <cell r="P46">
            <v>919485.39375000005</v>
          </cell>
          <cell r="Q46">
            <v>0</v>
          </cell>
          <cell r="R46">
            <v>0</v>
          </cell>
          <cell r="S46">
            <v>0</v>
          </cell>
          <cell r="T46">
            <v>131697.9375</v>
          </cell>
          <cell r="U46">
            <v>50305.3125</v>
          </cell>
          <cell r="V46">
            <v>0</v>
          </cell>
          <cell r="W46">
            <v>0</v>
          </cell>
          <cell r="X46">
            <v>0</v>
          </cell>
          <cell r="Y46">
            <v>0</v>
          </cell>
        </row>
        <row r="47">
          <cell r="A47">
            <v>205</v>
          </cell>
          <cell r="B47" t="str">
            <v>30 Minute Operating Reserve Market Shortfall Rebate</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row>
        <row r="48">
          <cell r="A48">
            <v>250</v>
          </cell>
          <cell r="B48" t="str">
            <v>10 Minute Spinning Market Reserve Hourly Uplift</v>
          </cell>
          <cell r="C48">
            <v>-72172.78125</v>
          </cell>
          <cell r="D48">
            <v>-2504.7750000000001</v>
          </cell>
          <cell r="E48">
            <v>-5489.55</v>
          </cell>
          <cell r="F48">
            <v>-10306.106250000001</v>
          </cell>
          <cell r="G48">
            <v>0</v>
          </cell>
          <cell r="H48">
            <v>-3.28125</v>
          </cell>
          <cell r="I48">
            <v>-6.0374999999999996</v>
          </cell>
          <cell r="J48">
            <v>-1393.0687500000001</v>
          </cell>
          <cell r="K48">
            <v>-1.0125</v>
          </cell>
          <cell r="L48">
            <v>-475.63125000000002</v>
          </cell>
          <cell r="M48">
            <v>-2107.35</v>
          </cell>
          <cell r="N48">
            <v>-1937.6625000000001</v>
          </cell>
          <cell r="O48">
            <v>0</v>
          </cell>
          <cell r="P48">
            <v>-6286.05</v>
          </cell>
          <cell r="Q48">
            <v>-623.36249999999995</v>
          </cell>
          <cell r="R48">
            <v>0</v>
          </cell>
          <cell r="S48">
            <v>-7.40625</v>
          </cell>
          <cell r="T48">
            <v>-46.931249999999999</v>
          </cell>
          <cell r="U48">
            <v>-877.70625000000007</v>
          </cell>
          <cell r="V48">
            <v>-607.5</v>
          </cell>
          <cell r="W48">
            <v>-13.125</v>
          </cell>
          <cell r="X48">
            <v>-39486.224999999999</v>
          </cell>
          <cell r="Y48">
            <v>0</v>
          </cell>
        </row>
        <row r="49">
          <cell r="A49">
            <v>252</v>
          </cell>
          <cell r="B49" t="str">
            <v>10 Minute Non-spinning Market Reserve Hourly Uplift</v>
          </cell>
          <cell r="C49">
            <v>-87848.25</v>
          </cell>
          <cell r="D49">
            <v>-2914.65</v>
          </cell>
          <cell r="E49">
            <v>-6376.7624999999998</v>
          </cell>
          <cell r="F49">
            <v>-11966.25</v>
          </cell>
          <cell r="G49">
            <v>-1.8749999999999999E-2</v>
          </cell>
          <cell r="H49">
            <v>-5.1749999999999998</v>
          </cell>
          <cell r="I49">
            <v>-6.3187499999999996</v>
          </cell>
          <cell r="J49">
            <v>-2604.4499999999998</v>
          </cell>
          <cell r="K49">
            <v>-2.4750000000000001</v>
          </cell>
          <cell r="L49">
            <v>-581.85</v>
          </cell>
          <cell r="M49">
            <v>-2630.0250000000001</v>
          </cell>
          <cell r="N49">
            <v>-2425.9874999999997</v>
          </cell>
          <cell r="O49">
            <v>0</v>
          </cell>
          <cell r="P49">
            <v>-7244.4562500000002</v>
          </cell>
          <cell r="Q49">
            <v>-717.45</v>
          </cell>
          <cell r="R49">
            <v>0</v>
          </cell>
          <cell r="S49">
            <v>-10.03125</v>
          </cell>
          <cell r="T49">
            <v>-75.918750000000003</v>
          </cell>
          <cell r="U49">
            <v>-1349.64375</v>
          </cell>
          <cell r="V49">
            <v>-695.73749999999995</v>
          </cell>
          <cell r="W49">
            <v>-13.125</v>
          </cell>
          <cell r="X49">
            <v>-48227.925000000003</v>
          </cell>
          <cell r="Y49">
            <v>0</v>
          </cell>
        </row>
        <row r="50">
          <cell r="A50">
            <v>254</v>
          </cell>
          <cell r="B50" t="str">
            <v>30 Minute Operating Reserve Market Hourly Uplift</v>
          </cell>
          <cell r="C50">
            <v>-54743.943750000006</v>
          </cell>
          <cell r="D50">
            <v>-1826.34375</v>
          </cell>
          <cell r="E50">
            <v>-3986.5124999999998</v>
          </cell>
          <cell r="F50">
            <v>-7489.7250000000004</v>
          </cell>
          <cell r="G50">
            <v>0</v>
          </cell>
          <cell r="H50">
            <v>-1.03125</v>
          </cell>
          <cell r="I50">
            <v>-2.1937500000000001</v>
          </cell>
          <cell r="J50">
            <v>-1362.4875</v>
          </cell>
          <cell r="K50">
            <v>-1.3125</v>
          </cell>
          <cell r="L50">
            <v>-380.88749999999999</v>
          </cell>
          <cell r="M50">
            <v>-1608.3374999999999</v>
          </cell>
          <cell r="N50">
            <v>-1542.6187500000001</v>
          </cell>
          <cell r="O50">
            <v>0</v>
          </cell>
          <cell r="P50">
            <v>-4463.4937500000005</v>
          </cell>
          <cell r="Q50">
            <v>-440.92500000000001</v>
          </cell>
          <cell r="R50">
            <v>0</v>
          </cell>
          <cell r="S50">
            <v>-8.1374999999999993</v>
          </cell>
          <cell r="T50">
            <v>-46.743749999999999</v>
          </cell>
          <cell r="U50">
            <v>-780</v>
          </cell>
          <cell r="V50">
            <v>-435.54374999999999</v>
          </cell>
          <cell r="W50">
            <v>-7.5</v>
          </cell>
          <cell r="X50">
            <v>-30360.15</v>
          </cell>
          <cell r="Y50">
            <v>0</v>
          </cell>
        </row>
        <row r="51">
          <cell r="A51">
            <v>400</v>
          </cell>
          <cell r="B51" t="str">
            <v>Black Start Capability Settlement Credit</v>
          </cell>
          <cell r="C51">
            <v>36382</v>
          </cell>
          <cell r="D51">
            <v>0</v>
          </cell>
          <cell r="E51">
            <v>0</v>
          </cell>
          <cell r="F51">
            <v>0</v>
          </cell>
          <cell r="G51">
            <v>19514</v>
          </cell>
          <cell r="H51">
            <v>0</v>
          </cell>
          <cell r="I51">
            <v>16868</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row>
        <row r="52">
          <cell r="A52">
            <v>402</v>
          </cell>
          <cell r="B52" t="str">
            <v>Reactive Support and Voltage Control Settlement Credit</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A53">
            <v>404</v>
          </cell>
          <cell r="B53" t="str">
            <v>Regulation Service Settlement Credit</v>
          </cell>
          <cell r="C53">
            <v>3323188.97</v>
          </cell>
          <cell r="D53">
            <v>0</v>
          </cell>
          <cell r="E53">
            <v>0</v>
          </cell>
          <cell r="F53">
            <v>0</v>
          </cell>
          <cell r="G53">
            <v>0</v>
          </cell>
          <cell r="H53">
            <v>0</v>
          </cell>
          <cell r="I53">
            <v>3065745.3121000002</v>
          </cell>
          <cell r="J53">
            <v>88476.99</v>
          </cell>
          <cell r="K53">
            <v>0</v>
          </cell>
          <cell r="L53">
            <v>0</v>
          </cell>
          <cell r="M53">
            <v>0</v>
          </cell>
          <cell r="N53">
            <v>0</v>
          </cell>
          <cell r="O53">
            <v>0</v>
          </cell>
          <cell r="P53">
            <v>54800.000399999997</v>
          </cell>
          <cell r="Q53">
            <v>0</v>
          </cell>
          <cell r="R53">
            <v>0</v>
          </cell>
          <cell r="S53">
            <v>0</v>
          </cell>
          <cell r="T53">
            <v>95900.00069999999</v>
          </cell>
          <cell r="U53">
            <v>0</v>
          </cell>
          <cell r="V53">
            <v>0</v>
          </cell>
          <cell r="W53">
            <v>0</v>
          </cell>
          <cell r="X53">
            <v>18266.666799999999</v>
          </cell>
          <cell r="Y53">
            <v>0</v>
          </cell>
        </row>
        <row r="54">
          <cell r="A54">
            <v>450</v>
          </cell>
          <cell r="B54" t="str">
            <v>Black Start Capability Debit</v>
          </cell>
          <cell r="C54">
            <v>-2191.8885140285797</v>
          </cell>
          <cell r="D54">
            <v>-74.993536567824862</v>
          </cell>
          <cell r="E54">
            <v>-154.15454850937263</v>
          </cell>
          <cell r="F54">
            <v>-296.79880434384955</v>
          </cell>
          <cell r="G54">
            <v>-2.3638843496495864E-4</v>
          </cell>
          <cell r="H54">
            <v>-5.911281068542619E-2</v>
          </cell>
          <cell r="I54">
            <v>-5.912760208511017E-2</v>
          </cell>
          <cell r="J54">
            <v>-255.84221883638594</v>
          </cell>
          <cell r="K54">
            <v>-0.65833954594588373</v>
          </cell>
          <cell r="L54">
            <v>-14.388795166919987</v>
          </cell>
          <cell r="M54">
            <v>-76.288445452806471</v>
          </cell>
          <cell r="N54">
            <v>-64.985893630715907</v>
          </cell>
          <cell r="O54">
            <v>-1.4418656455774597E-6</v>
          </cell>
          <cell r="P54">
            <v>-198.99293829433296</v>
          </cell>
          <cell r="Q54">
            <v>-16.731582991338474</v>
          </cell>
          <cell r="R54">
            <v>-1.4418656455774597E-6</v>
          </cell>
          <cell r="S54">
            <v>-0.55928561363523599</v>
          </cell>
          <cell r="T54">
            <v>-9.8297729596381718</v>
          </cell>
          <cell r="U54">
            <v>-49.147716397687034</v>
          </cell>
          <cell r="V54">
            <v>-16.713725133128317</v>
          </cell>
          <cell r="W54">
            <v>-0.14351755636576924</v>
          </cell>
          <cell r="X54">
            <v>-961.54091334369593</v>
          </cell>
          <cell r="Y54">
            <v>0</v>
          </cell>
        </row>
        <row r="55">
          <cell r="A55">
            <v>451</v>
          </cell>
          <cell r="B55" t="str">
            <v>Hourly Reactive Support and Voltage Control Settlement Debit</v>
          </cell>
          <cell r="C55">
            <v>0</v>
          </cell>
        </row>
        <row r="56">
          <cell r="A56">
            <v>452</v>
          </cell>
          <cell r="B56" t="str">
            <v>Monthly Reactive Support and Voltage Control Settlement Debit</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row>
        <row r="57">
          <cell r="A57">
            <v>454</v>
          </cell>
          <cell r="B57" t="str">
            <v>Regulation Service Debit</v>
          </cell>
          <cell r="C57">
            <v>-72840.597332894671</v>
          </cell>
          <cell r="D57">
            <v>-2492.1769354348726</v>
          </cell>
          <cell r="E57">
            <v>-5122.8469528167707</v>
          </cell>
          <cell r="F57">
            <v>-9863.1851290466893</v>
          </cell>
          <cell r="G57">
            <v>-7.8556343971111289E-3</v>
          </cell>
          <cell r="H57">
            <v>-1.9644304045550647</v>
          </cell>
          <cell r="I57">
            <v>-1.9649219507178712</v>
          </cell>
          <cell r="J57">
            <v>-8502.12039697404</v>
          </cell>
          <cell r="K57">
            <v>-21.877867176021695</v>
          </cell>
          <cell r="L57">
            <v>-478.16685390297812</v>
          </cell>
          <cell r="M57">
            <v>-2535.2092046721314</v>
          </cell>
          <cell r="N57">
            <v>-2159.6040491918839</v>
          </cell>
          <cell r="O57">
            <v>-4.7915920096049438E-5</v>
          </cell>
          <cell r="P57">
            <v>-6612.9113764761787</v>
          </cell>
          <cell r="Q57">
            <v>-556.02212047455623</v>
          </cell>
          <cell r="R57">
            <v>-4.7915920096049438E-5</v>
          </cell>
          <cell r="S57">
            <v>-18.586117823122979</v>
          </cell>
          <cell r="T57">
            <v>-326.66193077073831</v>
          </cell>
          <cell r="U57">
            <v>-1633.2714903348169</v>
          </cell>
          <cell r="V57">
            <v>-555.42867010023815</v>
          </cell>
          <cell r="W57">
            <v>-4.7693596031607761</v>
          </cell>
          <cell r="X57">
            <v>-31953.821574274963</v>
          </cell>
          <cell r="Y57">
            <v>0</v>
          </cell>
        </row>
        <row r="58">
          <cell r="A58">
            <v>500</v>
          </cell>
          <cell r="B58" t="str">
            <v>Must Run Contract Settlement Credit</v>
          </cell>
          <cell r="C58">
            <v>5252915.95</v>
          </cell>
          <cell r="D58">
            <v>0</v>
          </cell>
          <cell r="E58">
            <v>0</v>
          </cell>
          <cell r="F58">
            <v>0</v>
          </cell>
          <cell r="G58">
            <v>0</v>
          </cell>
          <cell r="H58">
            <v>0</v>
          </cell>
          <cell r="I58">
            <v>0</v>
          </cell>
          <cell r="J58">
            <v>0</v>
          </cell>
          <cell r="K58">
            <v>0</v>
          </cell>
          <cell r="L58">
            <v>0</v>
          </cell>
          <cell r="M58">
            <v>0</v>
          </cell>
          <cell r="N58">
            <v>5252915.95</v>
          </cell>
          <cell r="O58">
            <v>0</v>
          </cell>
          <cell r="P58">
            <v>0</v>
          </cell>
          <cell r="Q58">
            <v>0</v>
          </cell>
          <cell r="R58">
            <v>0</v>
          </cell>
          <cell r="S58">
            <v>0</v>
          </cell>
          <cell r="T58">
            <v>0</v>
          </cell>
          <cell r="U58">
            <v>0</v>
          </cell>
          <cell r="V58">
            <v>0</v>
          </cell>
          <cell r="W58">
            <v>0</v>
          </cell>
          <cell r="X58">
            <v>0</v>
          </cell>
          <cell r="Y58">
            <v>0</v>
          </cell>
        </row>
        <row r="59">
          <cell r="A59">
            <v>550</v>
          </cell>
          <cell r="B59" t="str">
            <v>Must Run Contract Shortfall Debit</v>
          </cell>
          <cell r="C59">
            <v>-115138.06135962528</v>
          </cell>
          <cell r="D59">
            <v>-3939.347443840355</v>
          </cell>
          <cell r="E59">
            <v>-8097.6088662993225</v>
          </cell>
          <cell r="F59">
            <v>-15590.591732787367</v>
          </cell>
          <cell r="G59">
            <v>-1.241728580422969E-2</v>
          </cell>
          <cell r="H59">
            <v>-3.1051462609880565</v>
          </cell>
          <cell r="I59">
            <v>-3.1059232407812845</v>
          </cell>
          <cell r="J59">
            <v>-13439.176720090423</v>
          </cell>
          <cell r="K59">
            <v>-34.582023014148909</v>
          </cell>
          <cell r="L59">
            <v>-755.83131633596918</v>
          </cell>
          <cell r="M59">
            <v>-4007.3679191975211</v>
          </cell>
          <cell r="N59">
            <v>-3413.6543717779105</v>
          </cell>
          <cell r="O59">
            <v>-7.5739990474108846E-5</v>
          </cell>
          <cell r="P59">
            <v>-10452.931795036673</v>
          </cell>
          <cell r="Q59">
            <v>-878.89599163950572</v>
          </cell>
          <cell r="R59">
            <v>-7.5739990474108846E-5</v>
          </cell>
          <cell r="S59">
            <v>-29.378803204700688</v>
          </cell>
          <cell r="T59">
            <v>-516.34971164562057</v>
          </cell>
          <cell r="U59">
            <v>-2581.6882337148677</v>
          </cell>
          <cell r="V59">
            <v>-877.95793335725625</v>
          </cell>
          <cell r="W59">
            <v>-7.5388566093877323</v>
          </cell>
          <cell r="X59">
            <v>-50508.936002806688</v>
          </cell>
          <cell r="Y59">
            <v>0</v>
          </cell>
        </row>
        <row r="60">
          <cell r="A60">
            <v>650</v>
          </cell>
          <cell r="B60" t="str">
            <v>Network Pool Service Charge</v>
          </cell>
          <cell r="C60">
            <v>-292398.5295</v>
          </cell>
          <cell r="D60">
            <v>0</v>
          </cell>
          <cell r="E60">
            <v>0</v>
          </cell>
          <cell r="F60">
            <v>0</v>
          </cell>
          <cell r="G60">
            <v>0</v>
          </cell>
          <cell r="H60">
            <v>0</v>
          </cell>
          <cell r="I60">
            <v>0</v>
          </cell>
          <cell r="J60">
            <v>-76327.135500000004</v>
          </cell>
          <cell r="K60">
            <v>0</v>
          </cell>
          <cell r="L60">
            <v>-15702.1095</v>
          </cell>
          <cell r="M60">
            <v>0</v>
          </cell>
          <cell r="N60">
            <v>-51826.582499999997</v>
          </cell>
          <cell r="O60">
            <v>0</v>
          </cell>
          <cell r="P60">
            <v>-45572.834999999999</v>
          </cell>
          <cell r="Q60">
            <v>-14117.565000000001</v>
          </cell>
          <cell r="R60">
            <v>0</v>
          </cell>
          <cell r="S60">
            <v>-4694.7285000000002</v>
          </cell>
          <cell r="T60">
            <v>-8195.6489999999994</v>
          </cell>
          <cell r="U60">
            <v>-68341.581000000006</v>
          </cell>
          <cell r="V60">
            <v>-6919.3739999999998</v>
          </cell>
          <cell r="W60">
            <v>-700.96950000000004</v>
          </cell>
          <cell r="X60">
            <v>0</v>
          </cell>
          <cell r="Y60">
            <v>0</v>
          </cell>
        </row>
        <row r="61">
          <cell r="A61">
            <v>651</v>
          </cell>
          <cell r="B61" t="str">
            <v>Line Connection Pool Service Charge</v>
          </cell>
          <cell r="C61">
            <v>-2888.64</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-809.48</v>
          </cell>
          <cell r="T61">
            <v>0</v>
          </cell>
          <cell r="U61">
            <v>0</v>
          </cell>
          <cell r="V61">
            <v>-2079.16</v>
          </cell>
          <cell r="W61">
            <v>0</v>
          </cell>
          <cell r="X61">
            <v>0</v>
          </cell>
          <cell r="Y61">
            <v>0</v>
          </cell>
        </row>
        <row r="62">
          <cell r="A62">
            <v>652</v>
          </cell>
          <cell r="B62" t="str">
            <v>Transformation Connection Pool Service Charge</v>
          </cell>
          <cell r="C62">
            <v>-7980.77</v>
          </cell>
          <cell r="D62">
            <v>0</v>
          </cell>
          <cell r="E62">
            <v>0</v>
          </cell>
          <cell r="F62">
            <v>0</v>
          </cell>
          <cell r="G62">
            <v>0</v>
          </cell>
          <cell r="H62">
            <v>0</v>
          </cell>
          <cell r="I62">
            <v>0</v>
          </cell>
          <cell r="J62">
            <v>0</v>
          </cell>
          <cell r="K62">
            <v>0</v>
          </cell>
          <cell r="L62">
            <v>-98.21</v>
          </cell>
          <cell r="M62">
            <v>0</v>
          </cell>
          <cell r="N62">
            <v>0</v>
          </cell>
          <cell r="O62">
            <v>0</v>
          </cell>
          <cell r="P62">
            <v>0</v>
          </cell>
          <cell r="Q62">
            <v>0</v>
          </cell>
          <cell r="R62">
            <v>0</v>
          </cell>
          <cell r="S62">
            <v>-2208.92</v>
          </cell>
          <cell r="T62">
            <v>0</v>
          </cell>
          <cell r="U62">
            <v>0</v>
          </cell>
          <cell r="V62">
            <v>-5673.64</v>
          </cell>
          <cell r="W62">
            <v>0</v>
          </cell>
          <cell r="X62">
            <v>0</v>
          </cell>
          <cell r="Y62">
            <v>0</v>
          </cell>
        </row>
        <row r="63">
          <cell r="A63">
            <v>653</v>
          </cell>
          <cell r="B63" t="str">
            <v>Export and Wheel-through Service Charge</v>
          </cell>
          <cell r="C63">
            <v>-241246.78333333309</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-241246.78333333309</v>
          </cell>
          <cell r="Y63">
            <v>0</v>
          </cell>
        </row>
        <row r="64">
          <cell r="A64">
            <v>752</v>
          </cell>
          <cell r="B64" t="str">
            <v>Debt Retirement Charge</v>
          </cell>
          <cell r="C64">
            <v>-1036966.1365607512</v>
          </cell>
          <cell r="D64">
            <v>-63206.331078583571</v>
          </cell>
          <cell r="E64">
            <v>-129925.10923312473</v>
          </cell>
          <cell r="F64">
            <v>-250149.07083517493</v>
          </cell>
          <cell r="G64">
            <v>-0.19923377890080429</v>
          </cell>
          <cell r="H64">
            <v>-49.821678696130462</v>
          </cell>
          <cell r="I64">
            <v>-49.834145238559699</v>
          </cell>
          <cell r="J64">
            <v>-215629.88929088542</v>
          </cell>
          <cell r="K64">
            <v>-554.86418173579966</v>
          </cell>
          <cell r="L64">
            <v>-12127.217794559416</v>
          </cell>
          <cell r="M64">
            <v>-64297.710995394475</v>
          </cell>
          <cell r="N64">
            <v>-54771.652281603834</v>
          </cell>
          <cell r="O64">
            <v>-1.2152385596961568E-3</v>
          </cell>
          <cell r="P64">
            <v>-167715.96747882999</v>
          </cell>
          <cell r="Q64">
            <v>-14101.774931802107</v>
          </cell>
          <cell r="R64">
            <v>-1.2152385596961568E-3</v>
          </cell>
          <cell r="S64">
            <v>-471.37917853688998</v>
          </cell>
          <cell r="T64">
            <v>-8284.7657618104931</v>
          </cell>
          <cell r="U64">
            <v>-41422.860909873714</v>
          </cell>
          <cell r="V64">
            <v>-14086.723905406458</v>
          </cell>
          <cell r="W64">
            <v>-120.96</v>
          </cell>
          <cell r="X64">
            <v>-1.2152385596961568E-3</v>
          </cell>
          <cell r="Y64">
            <v>0</v>
          </cell>
        </row>
        <row r="65">
          <cell r="A65">
            <v>753</v>
          </cell>
          <cell r="B65" t="str">
            <v>Rural Rate Assistance Debit</v>
          </cell>
          <cell r="C65">
            <v>-192579.42536128234</v>
          </cell>
          <cell r="D65">
            <v>-11738.318628879806</v>
          </cell>
          <cell r="E65">
            <v>-24128.948857580308</v>
          </cell>
          <cell r="F65">
            <v>-46456.256012246769</v>
          </cell>
          <cell r="G65">
            <v>-3.7000558938720798E-2</v>
          </cell>
          <cell r="H65">
            <v>-9.2525974721385147</v>
          </cell>
          <cell r="I65">
            <v>-9.2549126871610863</v>
          </cell>
          <cell r="J65">
            <v>-40045.550868307291</v>
          </cell>
          <cell r="K65">
            <v>-103.04620517950566</v>
          </cell>
          <cell r="L65">
            <v>-2252.1975904181772</v>
          </cell>
          <cell r="M65">
            <v>-11941.00347057326</v>
          </cell>
          <cell r="N65">
            <v>-10171.878280869283</v>
          </cell>
          <cell r="O65">
            <v>-2.2568716108642916E-4</v>
          </cell>
          <cell r="P65">
            <v>-31147.251103211282</v>
          </cell>
          <cell r="Q65">
            <v>-2618.9010587632483</v>
          </cell>
          <cell r="R65">
            <v>-2.2568716108642916E-4</v>
          </cell>
          <cell r="S65">
            <v>-87.541847442565285</v>
          </cell>
          <cell r="T65">
            <v>-1538.599355764806</v>
          </cell>
          <cell r="U65">
            <v>-7692.8170261194045</v>
          </cell>
          <cell r="V65">
            <v>-2616.1058681469135</v>
          </cell>
          <cell r="W65">
            <v>-22.463999999999988</v>
          </cell>
          <cell r="X65">
            <v>-2.2568716108642916E-4</v>
          </cell>
          <cell r="Y65">
            <v>0</v>
          </cell>
        </row>
        <row r="66">
          <cell r="A66">
            <v>754</v>
          </cell>
          <cell r="B66" t="str">
            <v>OPA Adminstration Charge</v>
          </cell>
          <cell r="C66">
            <v>-71846.939461709204</v>
          </cell>
          <cell r="D66">
            <v>-4379.2957961590046</v>
          </cell>
          <cell r="E66">
            <v>-9001.9539968664994</v>
          </cell>
          <cell r="F66">
            <v>-17331.757050722834</v>
          </cell>
          <cell r="G66">
            <v>-1.3804054680984296E-2</v>
          </cell>
          <cell r="H66">
            <v>-3.451930595374753</v>
          </cell>
          <cell r="I66">
            <v>-3.4527943486716359</v>
          </cell>
          <cell r="J66">
            <v>-14940.070900868488</v>
          </cell>
          <cell r="K66">
            <v>-38.444161163123262</v>
          </cell>
          <cell r="L66">
            <v>-840.2429471944738</v>
          </cell>
          <cell r="M66">
            <v>-4454.9128332523314</v>
          </cell>
          <cell r="N66">
            <v>-3794.8930509396941</v>
          </cell>
          <cell r="O66">
            <v>-8.4198671636090869E-5</v>
          </cell>
          <cell r="P66">
            <v>-11620.320603890363</v>
          </cell>
          <cell r="Q66">
            <v>-977.05154884628871</v>
          </cell>
          <cell r="R66">
            <v>-8.4198671636090869E-5</v>
          </cell>
          <cell r="S66">
            <v>-32.659843084341666</v>
          </cell>
          <cell r="T66">
            <v>-574.01591349686987</v>
          </cell>
          <cell r="U66">
            <v>-2870.0125058983931</v>
          </cell>
          <cell r="V66">
            <v>-976.00872773173307</v>
          </cell>
          <cell r="W66">
            <v>-8.3807999999999954</v>
          </cell>
          <cell r="X66">
            <v>-8.4198671636090869E-5</v>
          </cell>
          <cell r="Y66">
            <v>0</v>
          </cell>
        </row>
        <row r="67">
          <cell r="A67">
            <v>1130</v>
          </cell>
          <cell r="B67" t="str">
            <v>Day-Ahead Intertie Offer Guarantee</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row>
        <row r="68">
          <cell r="A68">
            <v>1133</v>
          </cell>
          <cell r="B68" t="str">
            <v>Day-Ahead Generation Cost Guarantee</v>
          </cell>
          <cell r="C68">
            <v>735607.83</v>
          </cell>
          <cell r="D68">
            <v>0</v>
          </cell>
          <cell r="E68">
            <v>0</v>
          </cell>
          <cell r="F68">
            <v>0</v>
          </cell>
          <cell r="G68">
            <v>0</v>
          </cell>
          <cell r="H68">
            <v>0</v>
          </cell>
          <cell r="I68">
            <v>0</v>
          </cell>
          <cell r="J68">
            <v>0</v>
          </cell>
          <cell r="K68">
            <v>0</v>
          </cell>
          <cell r="L68">
            <v>5861.65</v>
          </cell>
          <cell r="M68">
            <v>187789.94</v>
          </cell>
          <cell r="N68">
            <v>352515.33</v>
          </cell>
          <cell r="O68">
            <v>0</v>
          </cell>
          <cell r="P68">
            <v>189440.91</v>
          </cell>
          <cell r="Q68">
            <v>0</v>
          </cell>
          <cell r="R68">
            <v>0</v>
          </cell>
          <cell r="S68">
            <v>0</v>
          </cell>
          <cell r="T68">
            <v>0</v>
          </cell>
          <cell r="U68">
            <v>0</v>
          </cell>
          <cell r="V68">
            <v>0</v>
          </cell>
          <cell r="W68">
            <v>0</v>
          </cell>
          <cell r="X68">
            <v>0</v>
          </cell>
          <cell r="Y68">
            <v>0</v>
          </cell>
        </row>
        <row r="69">
          <cell r="A69">
            <v>1137</v>
          </cell>
          <cell r="B69" t="str">
            <v>Intertie Offer Guarantee Reversal</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row>
        <row r="70">
          <cell r="A70">
            <v>1138</v>
          </cell>
          <cell r="B70" t="str">
            <v>Day-Ahead Fuel Cost Compensation Credit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row>
        <row r="71">
          <cell r="A71">
            <v>1139</v>
          </cell>
          <cell r="B71" t="str">
            <v>Intertie Failure Charge Reversal</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row>
        <row r="72">
          <cell r="A72">
            <v>1188</v>
          </cell>
          <cell r="B72" t="str">
            <v>Day-Ahead Fuel Cost Compensation Debit</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row>
        <row r="73">
          <cell r="A73">
            <v>1401</v>
          </cell>
          <cell r="B73" t="str">
            <v>Incremental Loss Settlement Credit</v>
          </cell>
          <cell r="C73">
            <v>162039.375</v>
          </cell>
          <cell r="D73">
            <v>46060.818749999999</v>
          </cell>
          <cell r="E73">
            <v>27169.181249999998</v>
          </cell>
          <cell r="F73">
            <v>29714.71875</v>
          </cell>
          <cell r="G73">
            <v>6832.8374999999996</v>
          </cell>
          <cell r="H73">
            <v>2496.4499999999998</v>
          </cell>
          <cell r="I73">
            <v>4574.55</v>
          </cell>
          <cell r="J73">
            <v>363.03750000000002</v>
          </cell>
          <cell r="K73">
            <v>540.86249999999995</v>
          </cell>
          <cell r="L73">
            <v>131.68125000000001</v>
          </cell>
          <cell r="M73">
            <v>1399.48125</v>
          </cell>
          <cell r="N73">
            <v>2785.5374999999999</v>
          </cell>
          <cell r="O73">
            <v>13.387499999999999</v>
          </cell>
          <cell r="P73">
            <v>2198.2687500000002</v>
          </cell>
          <cell r="Q73">
            <v>40.162500000000001</v>
          </cell>
          <cell r="R73">
            <v>0</v>
          </cell>
          <cell r="S73">
            <v>10312.837500000001</v>
          </cell>
          <cell r="T73">
            <v>10760.1</v>
          </cell>
          <cell r="U73">
            <v>15463.968750000002</v>
          </cell>
          <cell r="V73">
            <v>0</v>
          </cell>
          <cell r="W73">
            <v>0</v>
          </cell>
          <cell r="X73">
            <v>0</v>
          </cell>
          <cell r="Y73">
            <v>1181.4937500000001</v>
          </cell>
        </row>
        <row r="74">
          <cell r="A74">
            <v>1402</v>
          </cell>
          <cell r="B74" t="str">
            <v>Hourly Condense System Constraints Settlement Credit</v>
          </cell>
          <cell r="C74">
            <v>169452.78750000001</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169452.78750000001</v>
          </cell>
          <cell r="V74">
            <v>0</v>
          </cell>
          <cell r="W74">
            <v>0</v>
          </cell>
          <cell r="X74">
            <v>0</v>
          </cell>
          <cell r="Y74">
            <v>0</v>
          </cell>
        </row>
        <row r="75">
          <cell r="A75">
            <v>1403</v>
          </cell>
          <cell r="B75" t="str">
            <v>Speed-no-load Settlement Credit</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row>
        <row r="76">
          <cell r="A76">
            <v>1404</v>
          </cell>
          <cell r="B76" t="str">
            <v>Condense Unit Start-up and OM&amp;A Settlement Credit</v>
          </cell>
          <cell r="C76">
            <v>151663.125</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151663.125</v>
          </cell>
          <cell r="V76">
            <v>0</v>
          </cell>
          <cell r="W76">
            <v>0</v>
          </cell>
          <cell r="X76">
            <v>0</v>
          </cell>
          <cell r="Y76">
            <v>0</v>
          </cell>
        </row>
        <row r="77">
          <cell r="A77">
            <v>1405</v>
          </cell>
          <cell r="B77" t="str">
            <v>Hourly Condense Energy Costs Settlement Credit</v>
          </cell>
          <cell r="C77">
            <v>6681.5249999999996</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6681.5249999999996</v>
          </cell>
          <cell r="V77">
            <v>0</v>
          </cell>
          <cell r="W77">
            <v>0</v>
          </cell>
          <cell r="X77">
            <v>0</v>
          </cell>
          <cell r="Y77">
            <v>0</v>
          </cell>
        </row>
        <row r="78">
          <cell r="A78">
            <v>1406</v>
          </cell>
          <cell r="B78" t="str">
            <v>Monthly Condense Energy Costs Settlement Credit</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row>
        <row r="79">
          <cell r="A79">
            <v>1407</v>
          </cell>
          <cell r="B79" t="str">
            <v>Condense Transmission Tariff Reimbursement Settlement Credit</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row>
        <row r="80">
          <cell r="A80">
            <v>1408</v>
          </cell>
          <cell r="B80" t="str">
            <v>Condense Availability Cost Settlement Credit</v>
          </cell>
          <cell r="C80">
            <v>140333.32999999999</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31185.18</v>
          </cell>
          <cell r="T80">
            <v>31185.18</v>
          </cell>
          <cell r="U80">
            <v>77962.97</v>
          </cell>
          <cell r="V80">
            <v>0</v>
          </cell>
          <cell r="W80">
            <v>0</v>
          </cell>
          <cell r="X80">
            <v>0</v>
          </cell>
          <cell r="Y80">
            <v>0</v>
          </cell>
        </row>
        <row r="81">
          <cell r="A81">
            <v>1409</v>
          </cell>
          <cell r="B81" t="str">
            <v>Monthly Condense System Constraints Settlement Credit</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row>
        <row r="82">
          <cell r="A82">
            <v>1451</v>
          </cell>
          <cell r="B82" t="str">
            <v>Incremental Loss Offset Settlement Amount</v>
          </cell>
          <cell r="C82">
            <v>-48.693750000000001</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-48.693750000000001</v>
          </cell>
          <cell r="V82">
            <v>0</v>
          </cell>
          <cell r="W82">
            <v>0</v>
          </cell>
          <cell r="X82">
            <v>0</v>
          </cell>
          <cell r="Y82">
            <v>0</v>
          </cell>
        </row>
        <row r="83">
          <cell r="A83">
            <v>9990</v>
          </cell>
          <cell r="B83" t="str">
            <v>IMO Energy Market Administration Charge</v>
          </cell>
          <cell r="C83">
            <v>-216934.67993613367</v>
          </cell>
          <cell r="D83">
            <v>-7422.2291637993849</v>
          </cell>
          <cell r="E83">
            <v>-15256.919969946932</v>
          </cell>
          <cell r="F83">
            <v>-29374.648032359109</v>
          </cell>
          <cell r="G83">
            <v>-2.33957380366373E-2</v>
          </cell>
          <cell r="H83">
            <v>-5.8504885554598909</v>
          </cell>
          <cell r="I83">
            <v>-5.8519524837280095</v>
          </cell>
          <cell r="J83">
            <v>-25321.109856729687</v>
          </cell>
          <cell r="K83">
            <v>-65.156908198118188</v>
          </cell>
          <cell r="L83">
            <v>-1424.0818610182628</v>
          </cell>
          <cell r="M83">
            <v>-7550.3883483163218</v>
          </cell>
          <cell r="N83">
            <v>-6431.7568822111925</v>
          </cell>
          <cell r="O83">
            <v>-1.4270372801003441E-4</v>
          </cell>
          <cell r="P83">
            <v>-19694.64646679975</v>
          </cell>
          <cell r="Q83">
            <v>-1655.9512848487616</v>
          </cell>
          <cell r="R83">
            <v>-1.4270372801003441E-4</v>
          </cell>
          <cell r="S83">
            <v>-55.353383536760511</v>
          </cell>
          <cell r="T83">
            <v>-972.86820802974648</v>
          </cell>
          <cell r="U83">
            <v>-4864.2273811308842</v>
          </cell>
          <cell r="V83">
            <v>-1654.1838643205867</v>
          </cell>
          <cell r="W83">
            <v>-14.204159999999991</v>
          </cell>
          <cell r="X83">
            <v>-95165.228042703515</v>
          </cell>
          <cell r="Y83">
            <v>0</v>
          </cell>
        </row>
        <row r="84">
          <cell r="A84">
            <v>900</v>
          </cell>
          <cell r="B84" t="str">
            <v>Goods and Services Tax Credit</v>
          </cell>
          <cell r="C84">
            <v>17931302.958783768</v>
          </cell>
          <cell r="D84">
            <v>5196950.3976656301</v>
          </cell>
          <cell r="E84">
            <v>2018757.9463448511</v>
          </cell>
          <cell r="F84">
            <v>3714804.7729605935</v>
          </cell>
          <cell r="G84">
            <v>1097124.7410093646</v>
          </cell>
          <cell r="H84">
            <v>292083.17876218067</v>
          </cell>
          <cell r="I84">
            <v>1778102.3381835851</v>
          </cell>
          <cell r="J84">
            <v>86067.622095274972</v>
          </cell>
          <cell r="K84">
            <v>179448.3861039826</v>
          </cell>
          <cell r="L84">
            <v>19450.400471251418</v>
          </cell>
          <cell r="M84">
            <v>338754.12429541955</v>
          </cell>
          <cell r="N84">
            <v>440665.05645726528</v>
          </cell>
          <cell r="O84">
            <v>5266.4598752908996</v>
          </cell>
          <cell r="P84">
            <v>596253.97231479699</v>
          </cell>
          <cell r="Q84">
            <v>11226.815660292341</v>
          </cell>
          <cell r="R84">
            <v>2.9089947958773409E-7</v>
          </cell>
          <cell r="S84">
            <v>476342.07632467709</v>
          </cell>
          <cell r="T84">
            <v>809727.87986492144</v>
          </cell>
          <cell r="U84">
            <v>763057.54647596763</v>
          </cell>
          <cell r="V84">
            <v>4.6955298129804239</v>
          </cell>
          <cell r="W84">
            <v>11.841454974124366</v>
          </cell>
          <cell r="X84">
            <v>92210.499674759543</v>
          </cell>
          <cell r="Y84">
            <v>14992.207258579301</v>
          </cell>
        </row>
        <row r="85">
          <cell r="A85">
            <v>950</v>
          </cell>
          <cell r="B85" t="str">
            <v>Goods and Services Tax Debit</v>
          </cell>
          <cell r="C85">
            <v>-582007.98915234301</v>
          </cell>
          <cell r="D85">
            <v>-7033.6548895129526</v>
          </cell>
          <cell r="E85">
            <v>-67256.352751983126</v>
          </cell>
          <cell r="F85">
            <v>-123686.91906751451</v>
          </cell>
          <cell r="G85">
            <v>342.37390786805202</v>
          </cell>
          <cell r="H85">
            <v>-25527.211550609161</v>
          </cell>
          <cell r="I85">
            <v>-70.260684198566722</v>
          </cell>
          <cell r="J85">
            <v>-104801.99828967307</v>
          </cell>
          <cell r="K85">
            <v>-222.11187506082885</v>
          </cell>
          <cell r="L85">
            <v>-4122.1299549497598</v>
          </cell>
          <cell r="M85">
            <v>-38778.77002484211</v>
          </cell>
          <cell r="N85">
            <v>-41850.147977986984</v>
          </cell>
          <cell r="O85">
            <v>-4.1812455644560202E-4</v>
          </cell>
          <cell r="P85">
            <v>-112977.69082755636</v>
          </cell>
          <cell r="Q85">
            <v>-4978.774822622172</v>
          </cell>
          <cell r="R85">
            <v>-4.1812455644560202E-4</v>
          </cell>
          <cell r="S85">
            <v>13528.371431675743</v>
          </cell>
          <cell r="T85">
            <v>856.30694045531254</v>
          </cell>
          <cell r="U85">
            <v>-4135.4785721809458</v>
          </cell>
          <cell r="V85">
            <v>-8329.2193853596127</v>
          </cell>
          <cell r="W85">
            <v>-107.69817591576543</v>
          </cell>
          <cell r="X85">
            <v>-52856.621746127028</v>
          </cell>
          <cell r="Y85">
            <v>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A87">
            <v>112</v>
          </cell>
          <cell r="B87" t="str">
            <v>OPGI Market Power Mitigation Rebate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row>
        <row r="88">
          <cell r="A88">
            <v>162</v>
          </cell>
          <cell r="B88" t="str">
            <v>OPG Market Power Mitigation Debit</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row>
      </sheetData>
      <sheetData sheetId="27" refreshError="1">
        <row r="41">
          <cell r="A41" t="str">
            <v>Total-2009</v>
          </cell>
          <cell r="BA41" t="str">
            <v>2009 Total</v>
          </cell>
          <cell r="BB41">
            <v>1884835.0273333322</v>
          </cell>
          <cell r="BC41">
            <v>730912.44833333348</v>
          </cell>
          <cell r="BD41">
            <v>1345641.3700000013</v>
          </cell>
          <cell r="BE41">
            <v>571210.84800000081</v>
          </cell>
          <cell r="BF41">
            <v>92896.630333333625</v>
          </cell>
          <cell r="BG41">
            <v>825423.92966666713</v>
          </cell>
          <cell r="BH41">
            <v>16105.740333333342</v>
          </cell>
          <cell r="BI41">
            <v>95002.061333332953</v>
          </cell>
          <cell r="BJ41">
            <v>11109.575333333329</v>
          </cell>
          <cell r="BK41">
            <v>148065.36033333329</v>
          </cell>
          <cell r="BL41">
            <v>26632.329666666676</v>
          </cell>
          <cell r="BM41">
            <v>5020.8559999999998</v>
          </cell>
          <cell r="BN41">
            <v>269680.194333333</v>
          </cell>
          <cell r="BO41">
            <v>4083.5909999999999</v>
          </cell>
          <cell r="BP41">
            <v>0</v>
          </cell>
          <cell r="BQ41">
            <v>402842.17000000004</v>
          </cell>
          <cell r="BR41">
            <v>565004.71866666677</v>
          </cell>
          <cell r="BS41">
            <v>440557.20600000082</v>
          </cell>
          <cell r="BT41">
            <v>0</v>
          </cell>
          <cell r="BU41">
            <v>0</v>
          </cell>
          <cell r="BV41">
            <v>0</v>
          </cell>
        </row>
        <row r="42">
          <cell r="BA42">
            <v>39844</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row>
        <row r="43">
          <cell r="BA43">
            <v>39872</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row>
        <row r="44">
          <cell r="BA44">
            <v>39903</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row>
        <row r="45">
          <cell r="BA45">
            <v>39933</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row>
        <row r="46">
          <cell r="BA46">
            <v>39964</v>
          </cell>
          <cell r="BB46">
            <v>-2202.5260000000708</v>
          </cell>
          <cell r="BC46">
            <v>2134.3356666667969</v>
          </cell>
          <cell r="BD46">
            <v>4689.9893333336804</v>
          </cell>
          <cell r="BE46">
            <v>183.9490000003716</v>
          </cell>
          <cell r="BF46">
            <v>-1717.2106666663894</v>
          </cell>
          <cell r="BG46">
            <v>-4243.5410000007832</v>
          </cell>
          <cell r="BH46">
            <v>915.75400000000172</v>
          </cell>
          <cell r="BI46">
            <v>-218.45166666673322</v>
          </cell>
          <cell r="BJ46">
            <v>4.8279999999999745</v>
          </cell>
          <cell r="BK46">
            <v>0</v>
          </cell>
          <cell r="BL46">
            <v>41.718999999990046</v>
          </cell>
          <cell r="BM46">
            <v>306.97100000000091</v>
          </cell>
          <cell r="BN46">
            <v>629.00833333312767</v>
          </cell>
          <cell r="BO46">
            <v>0</v>
          </cell>
          <cell r="BP46">
            <v>0</v>
          </cell>
          <cell r="BQ46">
            <v>192.35433333338005</v>
          </cell>
          <cell r="BR46">
            <v>-519.41566666704603</v>
          </cell>
          <cell r="BS46">
            <v>-511.89833333343267</v>
          </cell>
          <cell r="BT46">
            <v>0</v>
          </cell>
          <cell r="BU46">
            <v>0</v>
          </cell>
          <cell r="BV46">
            <v>0</v>
          </cell>
        </row>
        <row r="47">
          <cell r="BA47">
            <v>39994</v>
          </cell>
          <cell r="BB47">
            <v>1887037.5533333323</v>
          </cell>
          <cell r="BC47">
            <v>728778.11266666662</v>
          </cell>
          <cell r="BD47">
            <v>1340951.3806666676</v>
          </cell>
          <cell r="BE47">
            <v>571026.89900000044</v>
          </cell>
          <cell r="BF47">
            <v>94613.841000000015</v>
          </cell>
          <cell r="BG47">
            <v>829667.47066666791</v>
          </cell>
          <cell r="BH47">
            <v>15189.986333333341</v>
          </cell>
          <cell r="BI47">
            <v>95220.512999999686</v>
          </cell>
          <cell r="BJ47">
            <v>11104.747333333329</v>
          </cell>
          <cell r="BK47">
            <v>148065.36033333329</v>
          </cell>
          <cell r="BL47">
            <v>26590.610666666686</v>
          </cell>
          <cell r="BM47">
            <v>4713.8849999999993</v>
          </cell>
          <cell r="BN47">
            <v>269051.18599999987</v>
          </cell>
          <cell r="BO47">
            <v>4083.5909999999999</v>
          </cell>
          <cell r="BP47">
            <v>0</v>
          </cell>
          <cell r="BQ47">
            <v>402649.81566666666</v>
          </cell>
          <cell r="BR47">
            <v>565524.13433333382</v>
          </cell>
          <cell r="BS47">
            <v>441069.10433333425</v>
          </cell>
          <cell r="BT47">
            <v>0</v>
          </cell>
          <cell r="BU47">
            <v>0</v>
          </cell>
          <cell r="BV47">
            <v>0</v>
          </cell>
        </row>
        <row r="48">
          <cell r="BA48">
            <v>40025</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row>
        <row r="49">
          <cell r="BA49">
            <v>40056</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row>
        <row r="50">
          <cell r="BA50">
            <v>40086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row>
        <row r="51">
          <cell r="BA51">
            <v>40117</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row>
        <row r="52">
          <cell r="BA52">
            <v>40147</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row>
        <row r="53">
          <cell r="BA53">
            <v>40178</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row>
        <row r="57">
          <cell r="A57" t="str">
            <v>Total-2009</v>
          </cell>
          <cell r="B57">
            <v>89297.792000000045</v>
          </cell>
          <cell r="C57">
            <v>105526.41199999991</v>
          </cell>
          <cell r="D57">
            <v>211007.71</v>
          </cell>
          <cell r="E57">
            <v>0.24900000000000003</v>
          </cell>
          <cell r="F57">
            <v>8039.2969999999832</v>
          </cell>
          <cell r="G57">
            <v>39.841999999999999</v>
          </cell>
          <cell r="H57">
            <v>122302.30166666661</v>
          </cell>
          <cell r="I57">
            <v>511.68799999999987</v>
          </cell>
          <cell r="J57">
            <v>10358.151999999987</v>
          </cell>
          <cell r="K57">
            <v>51774.771000000001</v>
          </cell>
          <cell r="L57">
            <v>41939.502999999997</v>
          </cell>
          <cell r="M57">
            <v>2.5970000000000004</v>
          </cell>
          <cell r="N57">
            <v>101085.04299999995</v>
          </cell>
          <cell r="O57">
            <v>26808.580999999998</v>
          </cell>
          <cell r="P57">
            <v>0</v>
          </cell>
          <cell r="Q57">
            <v>529.57699999999988</v>
          </cell>
          <cell r="R57">
            <v>4791.1229999999987</v>
          </cell>
          <cell r="S57">
            <v>35590.251000000011</v>
          </cell>
          <cell r="T57">
            <v>13284.341999999997</v>
          </cell>
          <cell r="U57">
            <v>3175.923000000023</v>
          </cell>
          <cell r="V57">
            <v>0</v>
          </cell>
          <cell r="BA57" t="str">
            <v>2009 Total</v>
          </cell>
          <cell r="BB57">
            <v>8959.172000000035</v>
          </cell>
          <cell r="BC57">
            <v>18906.716999999968</v>
          </cell>
          <cell r="BD57">
            <v>36296.024999999987</v>
          </cell>
          <cell r="BE57">
            <v>3.8000000000000006E-2</v>
          </cell>
          <cell r="BF57">
            <v>7.65</v>
          </cell>
          <cell r="BG57">
            <v>7.1419999999999995</v>
          </cell>
          <cell r="BH57">
            <v>24895.756999999998</v>
          </cell>
          <cell r="BI57">
            <v>86.655999999999977</v>
          </cell>
          <cell r="BJ57">
            <v>1820.0609999999976</v>
          </cell>
          <cell r="BK57">
            <v>9114.2050000000017</v>
          </cell>
          <cell r="BL57">
            <v>7858.1220000000003</v>
          </cell>
          <cell r="BM57">
            <v>0.14000000000000001</v>
          </cell>
          <cell r="BN57">
            <v>21532.171999999999</v>
          </cell>
          <cell r="BO57">
            <v>2020.2570000000007</v>
          </cell>
          <cell r="BP57">
            <v>0</v>
          </cell>
          <cell r="BQ57">
            <v>69.740999999999985</v>
          </cell>
          <cell r="BR57">
            <v>909.01000000000045</v>
          </cell>
          <cell r="BS57">
            <v>6555.4240000000018</v>
          </cell>
          <cell r="BT57">
            <v>2039.3659999999991</v>
          </cell>
          <cell r="BU57">
            <v>69.120000000001937</v>
          </cell>
          <cell r="BV57">
            <v>0</v>
          </cell>
        </row>
        <row r="58">
          <cell r="A58">
            <v>39814</v>
          </cell>
          <cell r="B58">
            <v>8291.8590000000058</v>
          </cell>
          <cell r="C58">
            <v>14572.261999999997</v>
          </cell>
          <cell r="D58">
            <v>38533.924999999967</v>
          </cell>
          <cell r="E58">
            <v>2.9000000000000005E-2</v>
          </cell>
          <cell r="F58">
            <v>902.23099999999988</v>
          </cell>
          <cell r="G58">
            <v>0</v>
          </cell>
          <cell r="H58">
            <v>21078.91499999999</v>
          </cell>
          <cell r="I58">
            <v>27.11099999999994</v>
          </cell>
          <cell r="J58">
            <v>2241.4719999999975</v>
          </cell>
          <cell r="K58">
            <v>9164.7199999999939</v>
          </cell>
          <cell r="L58">
            <v>9119.9790000000012</v>
          </cell>
          <cell r="M58">
            <v>0</v>
          </cell>
          <cell r="N58">
            <v>11547.147999999974</v>
          </cell>
          <cell r="O58">
            <v>2264.65</v>
          </cell>
          <cell r="P58">
            <v>0</v>
          </cell>
          <cell r="Q58">
            <v>47.126000000000005</v>
          </cell>
          <cell r="R58">
            <v>899.16799999999989</v>
          </cell>
          <cell r="S58">
            <v>7795.1670000000004</v>
          </cell>
          <cell r="T58">
            <v>2837.3070000000016</v>
          </cell>
          <cell r="U58">
            <v>787.69200000000558</v>
          </cell>
          <cell r="V58">
            <v>0</v>
          </cell>
          <cell r="BA58">
            <v>39844</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row>
        <row r="59">
          <cell r="A59">
            <v>39845</v>
          </cell>
          <cell r="B59">
            <v>6800.49</v>
          </cell>
          <cell r="C59">
            <v>13811.724999999977</v>
          </cell>
          <cell r="D59">
            <v>34197.81</v>
          </cell>
          <cell r="E59">
            <v>3.9000000000000007E-2</v>
          </cell>
          <cell r="F59">
            <v>1414.1239999999982</v>
          </cell>
          <cell r="G59">
            <v>0</v>
          </cell>
          <cell r="H59">
            <v>18991.45</v>
          </cell>
          <cell r="I59">
            <v>19.219999999999931</v>
          </cell>
          <cell r="J59">
            <v>1814.1889999999933</v>
          </cell>
          <cell r="K59">
            <v>9078.6329999999998</v>
          </cell>
          <cell r="L59">
            <v>7182.8239999999978</v>
          </cell>
          <cell r="M59">
            <v>0</v>
          </cell>
          <cell r="N59">
            <v>11148.543</v>
          </cell>
          <cell r="O59">
            <v>5401.0589999999984</v>
          </cell>
          <cell r="P59">
            <v>0</v>
          </cell>
          <cell r="Q59">
            <v>27.047000000000004</v>
          </cell>
          <cell r="R59">
            <v>707.0149999999968</v>
          </cell>
          <cell r="S59">
            <v>7242.2790000000068</v>
          </cell>
          <cell r="T59">
            <v>2352.1669999999976</v>
          </cell>
          <cell r="U59">
            <v>690.77100000000439</v>
          </cell>
          <cell r="V59">
            <v>0</v>
          </cell>
          <cell r="BA59">
            <v>39872</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row>
        <row r="60">
          <cell r="A60">
            <v>39873</v>
          </cell>
          <cell r="B60">
            <v>6787.0760000000055</v>
          </cell>
          <cell r="C60">
            <v>14012.4</v>
          </cell>
          <cell r="D60">
            <v>33731.323000000011</v>
          </cell>
          <cell r="E60">
            <v>6.2000000000000013E-2</v>
          </cell>
          <cell r="F60">
            <v>2225.7410000000009</v>
          </cell>
          <cell r="G60">
            <v>1.9569999999999999</v>
          </cell>
          <cell r="H60">
            <v>19586.875999999986</v>
          </cell>
          <cell r="I60">
            <v>26.761999999999958</v>
          </cell>
          <cell r="J60">
            <v>730.98799999999994</v>
          </cell>
          <cell r="K60">
            <v>8200.2839999999997</v>
          </cell>
          <cell r="L60">
            <v>6379.91</v>
          </cell>
          <cell r="M60">
            <v>0.84299999999999997</v>
          </cell>
          <cell r="N60">
            <v>13054.063999999975</v>
          </cell>
          <cell r="O60">
            <v>7926.7310000000007</v>
          </cell>
          <cell r="P60">
            <v>0</v>
          </cell>
          <cell r="Q60">
            <v>143.28400000000002</v>
          </cell>
          <cell r="R60">
            <v>1227.4120000000005</v>
          </cell>
          <cell r="S60">
            <v>7249.029000000005</v>
          </cell>
          <cell r="T60">
            <v>2343.9089999999969</v>
          </cell>
          <cell r="U60">
            <v>752.40600000000541</v>
          </cell>
          <cell r="V60">
            <v>0</v>
          </cell>
          <cell r="BA60">
            <v>39903</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row>
        <row r="61">
          <cell r="A61">
            <v>39904</v>
          </cell>
          <cell r="B61">
            <v>23833.422000000002</v>
          </cell>
          <cell r="C61">
            <v>23933.317999999992</v>
          </cell>
          <cell r="D61">
            <v>34235.918999999951</v>
          </cell>
          <cell r="E61">
            <v>3.8000000000000006E-2</v>
          </cell>
          <cell r="F61">
            <v>3489.550999999984</v>
          </cell>
          <cell r="G61">
            <v>9.1820000000000004</v>
          </cell>
          <cell r="H61">
            <v>20918.904999999995</v>
          </cell>
          <cell r="I61">
            <v>307.10600000000005</v>
          </cell>
          <cell r="J61">
            <v>2088.29</v>
          </cell>
          <cell r="K61">
            <v>9436.0930000000062</v>
          </cell>
          <cell r="L61">
            <v>6134.5849999999991</v>
          </cell>
          <cell r="M61">
            <v>0.87</v>
          </cell>
          <cell r="N61">
            <v>21926.222999999994</v>
          </cell>
          <cell r="O61">
            <v>7383.5610000000015</v>
          </cell>
          <cell r="P61">
            <v>0</v>
          </cell>
          <cell r="Q61">
            <v>197.03299999999973</v>
          </cell>
          <cell r="R61">
            <v>747.85300000000052</v>
          </cell>
          <cell r="S61">
            <v>6074.6839999999956</v>
          </cell>
          <cell r="T61">
            <v>1994.7620000000002</v>
          </cell>
          <cell r="U61">
            <v>659.93400000000247</v>
          </cell>
          <cell r="V61">
            <v>0</v>
          </cell>
          <cell r="BA61">
            <v>39933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row>
        <row r="62">
          <cell r="A62">
            <v>39934</v>
          </cell>
          <cell r="B62">
            <v>36303.337000000036</v>
          </cell>
          <cell r="C62">
            <v>24084.196999999967</v>
          </cell>
          <cell r="D62">
            <v>41525.03899999999</v>
          </cell>
          <cell r="E62">
            <v>5.400000000000002E-2</v>
          </cell>
          <cell r="F62">
            <v>2.8610000000000002</v>
          </cell>
          <cell r="G62">
            <v>21.584</v>
          </cell>
          <cell r="H62">
            <v>16653.686000000023</v>
          </cell>
          <cell r="I62">
            <v>64.703999999999994</v>
          </cell>
          <cell r="J62">
            <v>2067.9250000000002</v>
          </cell>
          <cell r="K62">
            <v>8350.7419999999947</v>
          </cell>
          <cell r="L62">
            <v>6705.3150000000014</v>
          </cell>
          <cell r="M62">
            <v>0.88400000000000012</v>
          </cell>
          <cell r="N62">
            <v>24707.866999999995</v>
          </cell>
          <cell r="O62">
            <v>2173.619000000002</v>
          </cell>
          <cell r="P62">
            <v>0</v>
          </cell>
          <cell r="Q62">
            <v>53.7</v>
          </cell>
          <cell r="R62">
            <v>464.98400000000004</v>
          </cell>
          <cell r="S62">
            <v>2102.37</v>
          </cell>
          <cell r="T62">
            <v>2121.0420000000008</v>
          </cell>
          <cell r="U62">
            <v>267.84000000000509</v>
          </cell>
          <cell r="V62">
            <v>0</v>
          </cell>
          <cell r="BA62">
            <v>39964</v>
          </cell>
          <cell r="BB62">
            <v>1677.5640000000276</v>
          </cell>
          <cell r="BC62">
            <v>3794.2069999999658</v>
          </cell>
          <cell r="BD62">
            <v>7512.3310000000129</v>
          </cell>
          <cell r="BE62">
            <v>1.100000000000001E-2</v>
          </cell>
          <cell r="BF62">
            <v>2.8610000000000002</v>
          </cell>
          <cell r="BG62">
            <v>2.2999999999999687E-2</v>
          </cell>
          <cell r="BH62">
            <v>-176.71266666665178</v>
          </cell>
          <cell r="BI62">
            <v>19.870999999999988</v>
          </cell>
          <cell r="BJ62">
            <v>404.77300000000059</v>
          </cell>
          <cell r="BK62">
            <v>1569.9059999999972</v>
          </cell>
          <cell r="BL62">
            <v>1441.232</v>
          </cell>
          <cell r="BM62">
            <v>0.14000000000000001</v>
          </cell>
          <cell r="BN62">
            <v>2830.9739999999911</v>
          </cell>
          <cell r="BO62">
            <v>361.2960000000021</v>
          </cell>
          <cell r="BP62">
            <v>0</v>
          </cell>
          <cell r="BQ62">
            <v>8.353999999999985</v>
          </cell>
          <cell r="BR62">
            <v>164.31900000000002</v>
          </cell>
          <cell r="BS62">
            <v>1428.7020000000002</v>
          </cell>
          <cell r="BT62">
            <v>404.2109999999991</v>
          </cell>
          <cell r="BU62">
            <v>51.840000000001936</v>
          </cell>
          <cell r="BV62">
            <v>0</v>
          </cell>
        </row>
        <row r="63">
          <cell r="A63">
            <v>39965</v>
          </cell>
          <cell r="B63">
            <v>7281.6080000000065</v>
          </cell>
          <cell r="C63">
            <v>15112.51</v>
          </cell>
          <cell r="D63">
            <v>28783.693999999974</v>
          </cell>
          <cell r="E63">
            <v>2.7E-2</v>
          </cell>
          <cell r="F63">
            <v>4.7889999999999997</v>
          </cell>
          <cell r="G63">
            <v>7.1189999999999998</v>
          </cell>
          <cell r="H63">
            <v>25072.46966666665</v>
          </cell>
          <cell r="I63">
            <v>66.784999999999997</v>
          </cell>
          <cell r="J63">
            <v>1415.2879999999971</v>
          </cell>
          <cell r="K63">
            <v>7544.2990000000036</v>
          </cell>
          <cell r="L63">
            <v>6416.89</v>
          </cell>
          <cell r="M63">
            <v>0</v>
          </cell>
          <cell r="N63">
            <v>18701.198000000008</v>
          </cell>
          <cell r="O63">
            <v>1658.9609999999986</v>
          </cell>
          <cell r="P63">
            <v>0</v>
          </cell>
          <cell r="Q63">
            <v>61.387000000000008</v>
          </cell>
          <cell r="R63">
            <v>744.69100000000037</v>
          </cell>
          <cell r="S63">
            <v>5126.7220000000016</v>
          </cell>
          <cell r="T63">
            <v>1635.155</v>
          </cell>
          <cell r="U63">
            <v>17.28</v>
          </cell>
          <cell r="V63">
            <v>0</v>
          </cell>
          <cell r="BA63">
            <v>39994</v>
          </cell>
          <cell r="BB63">
            <v>7281.6080000000065</v>
          </cell>
          <cell r="BC63">
            <v>15112.51</v>
          </cell>
          <cell r="BD63">
            <v>28783.693999999974</v>
          </cell>
          <cell r="BE63">
            <v>2.7E-2</v>
          </cell>
          <cell r="BF63">
            <v>4.7889999999999997</v>
          </cell>
          <cell r="BG63">
            <v>7.1189999999999998</v>
          </cell>
          <cell r="BH63">
            <v>25072.46966666665</v>
          </cell>
          <cell r="BI63">
            <v>66.784999999999997</v>
          </cell>
          <cell r="BJ63">
            <v>1415.2879999999971</v>
          </cell>
          <cell r="BK63">
            <v>7544.2990000000036</v>
          </cell>
          <cell r="BL63">
            <v>6416.89</v>
          </cell>
          <cell r="BM63">
            <v>0</v>
          </cell>
          <cell r="BN63">
            <v>18701.198000000008</v>
          </cell>
          <cell r="BO63">
            <v>1658.9609999999986</v>
          </cell>
          <cell r="BP63">
            <v>0</v>
          </cell>
          <cell r="BQ63">
            <v>61.387000000000008</v>
          </cell>
          <cell r="BR63">
            <v>744.69100000000037</v>
          </cell>
          <cell r="BS63">
            <v>5126.7220000000016</v>
          </cell>
          <cell r="BT63">
            <v>1635.155</v>
          </cell>
          <cell r="BU63">
            <v>17.28</v>
          </cell>
          <cell r="BV63">
            <v>0</v>
          </cell>
        </row>
        <row r="64">
          <cell r="A64">
            <v>39995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BA64">
            <v>40025</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row>
        <row r="65">
          <cell r="A65">
            <v>40026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BA65">
            <v>40056</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row>
        <row r="66">
          <cell r="A66">
            <v>40057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BA66">
            <v>40086</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row>
        <row r="67">
          <cell r="A67">
            <v>40087</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BA67">
            <v>40117</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row>
        <row r="68">
          <cell r="A68">
            <v>40118</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BA68">
            <v>40147</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row>
        <row r="69">
          <cell r="A69">
            <v>40148</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BA69">
            <v>40178</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row>
        <row r="74">
          <cell r="A74" t="str">
            <v>Total-2009</v>
          </cell>
        </row>
        <row r="75">
          <cell r="A75">
            <v>39814</v>
          </cell>
        </row>
        <row r="76">
          <cell r="A76">
            <v>39845</v>
          </cell>
        </row>
        <row r="77">
          <cell r="A77">
            <v>39873</v>
          </cell>
        </row>
        <row r="78">
          <cell r="A78">
            <v>39904</v>
          </cell>
        </row>
        <row r="79">
          <cell r="A79">
            <v>39934</v>
          </cell>
        </row>
        <row r="80">
          <cell r="A80">
            <v>39965</v>
          </cell>
        </row>
        <row r="81">
          <cell r="A81">
            <v>39995</v>
          </cell>
        </row>
        <row r="82">
          <cell r="A82">
            <v>40026</v>
          </cell>
        </row>
        <row r="83">
          <cell r="A83">
            <v>40057</v>
          </cell>
        </row>
        <row r="84">
          <cell r="A84">
            <v>40087</v>
          </cell>
        </row>
        <row r="85">
          <cell r="A85">
            <v>40118</v>
          </cell>
        </row>
        <row r="86">
          <cell r="A86">
            <v>40148</v>
          </cell>
        </row>
        <row r="159">
          <cell r="A159" t="str">
            <v>Total-2009</v>
          </cell>
          <cell r="B159">
            <v>751004.13799999992</v>
          </cell>
          <cell r="C159">
            <v>5037190.4426666684</v>
          </cell>
          <cell r="D159">
            <v>-60922.812333333335</v>
          </cell>
          <cell r="E159">
            <v>574963.06699999981</v>
          </cell>
          <cell r="F159">
            <v>2881391.2769999998</v>
          </cell>
          <cell r="H159">
            <v>199906.76122892988</v>
          </cell>
          <cell r="I159">
            <v>257164.26701733557</v>
          </cell>
          <cell r="J159">
            <v>94804.611577986856</v>
          </cell>
          <cell r="K159">
            <v>31408.377610448821</v>
          </cell>
          <cell r="L159">
            <v>346167.52961158409</v>
          </cell>
          <cell r="N159">
            <v>199906.76122892986</v>
          </cell>
          <cell r="O159">
            <v>257164.267017337</v>
          </cell>
          <cell r="P159">
            <v>94804.6115779869</v>
          </cell>
          <cell r="Q159">
            <v>31408.377610448646</v>
          </cell>
          <cell r="R159">
            <v>346167.52961158467</v>
          </cell>
          <cell r="S159">
            <v>660019</v>
          </cell>
          <cell r="T159">
            <v>0</v>
          </cell>
          <cell r="U159">
            <v>660018.99999999837</v>
          </cell>
          <cell r="V159">
            <v>-214848</v>
          </cell>
          <cell r="W159">
            <v>-11415</v>
          </cell>
          <cell r="X159">
            <v>588785</v>
          </cell>
          <cell r="Y159">
            <v>26799</v>
          </cell>
          <cell r="Z159">
            <v>-19960</v>
          </cell>
          <cell r="BA159" t="str">
            <v>Total-2009</v>
          </cell>
          <cell r="BB159">
            <v>92888.980333333515</v>
          </cell>
          <cell r="BC159">
            <v>825416.7876666669</v>
          </cell>
          <cell r="BD159">
            <v>-8790.0166666666719</v>
          </cell>
          <cell r="BE159">
            <v>94915.405333332907</v>
          </cell>
          <cell r="BF159">
            <v>571210.81000000075</v>
          </cell>
          <cell r="BH159">
            <v>35396.519103225728</v>
          </cell>
          <cell r="BI159">
            <v>63195.143531436581</v>
          </cell>
          <cell r="BJ159">
            <v>20661.817072431288</v>
          </cell>
          <cell r="BK159">
            <v>5899.3821268821011</v>
          </cell>
          <cell r="BL159">
            <v>45120.59258207785</v>
          </cell>
          <cell r="BN159">
            <v>35396.519103225968</v>
          </cell>
          <cell r="BO159">
            <v>63195.143531436661</v>
          </cell>
          <cell r="BP159">
            <v>20661.817072431339</v>
          </cell>
          <cell r="BQ159">
            <v>5899.382126881671</v>
          </cell>
          <cell r="BR159">
            <v>45120.592582079189</v>
          </cell>
          <cell r="BS159">
            <v>57744</v>
          </cell>
          <cell r="BT159">
            <v>0</v>
          </cell>
          <cell r="BU159">
            <v>57743.999999999302</v>
          </cell>
          <cell r="BV159">
            <v>0</v>
          </cell>
          <cell r="BW159">
            <v>0</v>
          </cell>
          <cell r="BX159">
            <v>60845</v>
          </cell>
          <cell r="BY159">
            <v>0</v>
          </cell>
          <cell r="BZ159">
            <v>-18863</v>
          </cell>
        </row>
        <row r="160">
          <cell r="A160">
            <v>39814</v>
          </cell>
          <cell r="B160">
            <v>122739.74499999995</v>
          </cell>
          <cell r="C160">
            <v>896517.66200000164</v>
          </cell>
          <cell r="D160">
            <v>-11717.583999999992</v>
          </cell>
          <cell r="E160">
            <v>100992.50899999996</v>
          </cell>
          <cell r="F160">
            <v>366993.29799999989</v>
          </cell>
          <cell r="H160">
            <v>29717.547844086075</v>
          </cell>
          <cell r="I160">
            <v>27961.164099461228</v>
          </cell>
          <cell r="J160">
            <v>15618.138215053754</v>
          </cell>
          <cell r="K160">
            <v>2571.5720779570174</v>
          </cell>
          <cell r="L160">
            <v>54120.936809139814</v>
          </cell>
          <cell r="N160">
            <v>29717.547844085995</v>
          </cell>
          <cell r="O160">
            <v>27961.164099462971</v>
          </cell>
          <cell r="P160">
            <v>15618.138215053761</v>
          </cell>
          <cell r="Q160">
            <v>2571.5720779569751</v>
          </cell>
          <cell r="R160">
            <v>54120.936809139741</v>
          </cell>
          <cell r="S160">
            <v>144108</v>
          </cell>
          <cell r="T160">
            <v>0</v>
          </cell>
          <cell r="U160">
            <v>144107.99999999814</v>
          </cell>
          <cell r="V160">
            <v>-55502.400000000001</v>
          </cell>
          <cell r="W160">
            <v>-1413</v>
          </cell>
          <cell r="X160">
            <v>126746</v>
          </cell>
          <cell r="Y160">
            <v>1062</v>
          </cell>
          <cell r="Z160">
            <v>-846</v>
          </cell>
          <cell r="BA160">
            <v>39814</v>
          </cell>
          <cell r="BB160">
            <v>0</v>
          </cell>
          <cell r="BC160">
            <v>0</v>
          </cell>
          <cell r="BD160">
            <v>0</v>
          </cell>
          <cell r="BE160">
            <v>0</v>
          </cell>
          <cell r="BF160">
            <v>0</v>
          </cell>
          <cell r="BH160">
            <v>0</v>
          </cell>
          <cell r="BI160">
            <v>0</v>
          </cell>
          <cell r="BJ160">
            <v>0</v>
          </cell>
          <cell r="BK160">
            <v>0</v>
          </cell>
          <cell r="BL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row>
        <row r="161">
          <cell r="A161">
            <v>39845</v>
          </cell>
          <cell r="B161">
            <v>119832.58500000005</v>
          </cell>
          <cell r="C161">
            <v>814532.62499999977</v>
          </cell>
          <cell r="D161">
            <v>-9948.48</v>
          </cell>
          <cell r="E161">
            <v>93816.955000000002</v>
          </cell>
          <cell r="F161">
            <v>372079.62799999991</v>
          </cell>
          <cell r="H161">
            <v>26209.298803571393</v>
          </cell>
          <cell r="I161">
            <v>25225.81907142869</v>
          </cell>
          <cell r="J161">
            <v>14728.765999999998</v>
          </cell>
          <cell r="K161">
            <v>747.60600148810101</v>
          </cell>
          <cell r="L161">
            <v>63257.531851190484</v>
          </cell>
          <cell r="N161">
            <v>26209.29880357143</v>
          </cell>
          <cell r="O161">
            <v>25225.819071428486</v>
          </cell>
          <cell r="P161">
            <v>14728.766000000003</v>
          </cell>
          <cell r="Q161">
            <v>747.60600148809272</v>
          </cell>
          <cell r="R161">
            <v>63257.531851190499</v>
          </cell>
          <cell r="S161">
            <v>135490</v>
          </cell>
          <cell r="T161">
            <v>0</v>
          </cell>
          <cell r="U161">
            <v>135490.00000000131</v>
          </cell>
          <cell r="V161">
            <v>-50131.199999999997</v>
          </cell>
          <cell r="W161">
            <v>-7772</v>
          </cell>
          <cell r="X161">
            <v>92022</v>
          </cell>
          <cell r="Y161">
            <v>2764</v>
          </cell>
          <cell r="Z161">
            <v>-614</v>
          </cell>
          <cell r="BA161">
            <v>39845</v>
          </cell>
          <cell r="BB161">
            <v>0</v>
          </cell>
          <cell r="BC161">
            <v>0</v>
          </cell>
          <cell r="BD161">
            <v>0</v>
          </cell>
          <cell r="BE161">
            <v>0</v>
          </cell>
          <cell r="BF161">
            <v>0</v>
          </cell>
          <cell r="BH161">
            <v>0</v>
          </cell>
          <cell r="BI161">
            <v>0</v>
          </cell>
          <cell r="BJ161">
            <v>0</v>
          </cell>
          <cell r="BK161">
            <v>0</v>
          </cell>
          <cell r="BL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row>
        <row r="162">
          <cell r="A162">
            <v>39873</v>
          </cell>
          <cell r="B162">
            <v>139809.97800000006</v>
          </cell>
          <cell r="C162">
            <v>862252.28899999987</v>
          </cell>
          <cell r="D162">
            <v>-10261.194</v>
          </cell>
          <cell r="E162">
            <v>104250.81200000022</v>
          </cell>
          <cell r="F162">
            <v>521711.67499999976</v>
          </cell>
          <cell r="H162">
            <v>32289.355072580624</v>
          </cell>
          <cell r="I162">
            <v>45861.440418010803</v>
          </cell>
          <cell r="J162">
            <v>14840.601112903227</v>
          </cell>
          <cell r="K162">
            <v>1171.2097419352926</v>
          </cell>
          <cell r="L162">
            <v>48819.781305107637</v>
          </cell>
          <cell r="N162">
            <v>32289.355072580689</v>
          </cell>
          <cell r="O162">
            <v>45861.440418010701</v>
          </cell>
          <cell r="P162">
            <v>14840.601112903232</v>
          </cell>
          <cell r="Q162">
            <v>1171.2097419355187</v>
          </cell>
          <cell r="R162">
            <v>48819.781305107397</v>
          </cell>
          <cell r="S162">
            <v>94723</v>
          </cell>
          <cell r="T162">
            <v>0</v>
          </cell>
          <cell r="U162">
            <v>94722.999999998574</v>
          </cell>
          <cell r="V162">
            <v>-55502.400000000001</v>
          </cell>
          <cell r="W162">
            <v>0</v>
          </cell>
          <cell r="X162">
            <v>79579</v>
          </cell>
          <cell r="Y162">
            <v>5866</v>
          </cell>
          <cell r="Z162">
            <v>363</v>
          </cell>
          <cell r="BA162">
            <v>39873</v>
          </cell>
          <cell r="BB162">
            <v>0</v>
          </cell>
          <cell r="BC162">
            <v>0</v>
          </cell>
          <cell r="BD162">
            <v>0</v>
          </cell>
          <cell r="BE162">
            <v>0</v>
          </cell>
          <cell r="BF162">
            <v>0</v>
          </cell>
          <cell r="BH162">
            <v>0</v>
          </cell>
          <cell r="BI162">
            <v>0</v>
          </cell>
          <cell r="BJ162">
            <v>0</v>
          </cell>
          <cell r="BK162">
            <v>0</v>
          </cell>
          <cell r="BL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row>
        <row r="163">
          <cell r="A163">
            <v>39904</v>
          </cell>
          <cell r="B163">
            <v>140386.49899999998</v>
          </cell>
          <cell r="C163">
            <v>784065.0429999996</v>
          </cell>
          <cell r="D163">
            <v>-10346.236000000004</v>
          </cell>
          <cell r="E163">
            <v>86372.755000000048</v>
          </cell>
          <cell r="F163">
            <v>466182.43</v>
          </cell>
          <cell r="H163">
            <v>41325.211041666669</v>
          </cell>
          <cell r="I163">
            <v>53418.210181944727</v>
          </cell>
          <cell r="J163">
            <v>16128.219922222235</v>
          </cell>
          <cell r="K163">
            <v>11594.316749999964</v>
          </cell>
          <cell r="L163">
            <v>74845.594902777884</v>
          </cell>
          <cell r="N163">
            <v>41325.21104166664</v>
          </cell>
          <cell r="O163">
            <v>53418.21018194432</v>
          </cell>
          <cell r="P163">
            <v>16128.219922222215</v>
          </cell>
          <cell r="Q163">
            <v>11594.316750000015</v>
          </cell>
          <cell r="R163">
            <v>74845.594902777622</v>
          </cell>
          <cell r="S163">
            <v>148220</v>
          </cell>
          <cell r="T163">
            <v>0</v>
          </cell>
          <cell r="U163">
            <v>148220</v>
          </cell>
          <cell r="V163">
            <v>-53712</v>
          </cell>
          <cell r="W163">
            <v>-1190</v>
          </cell>
          <cell r="X163">
            <v>147117</v>
          </cell>
          <cell r="Y163">
            <v>16043</v>
          </cell>
          <cell r="Z163">
            <v>-370</v>
          </cell>
          <cell r="BA163">
            <v>39904</v>
          </cell>
          <cell r="BB163">
            <v>0</v>
          </cell>
          <cell r="BC163">
            <v>0</v>
          </cell>
          <cell r="BD163">
            <v>0</v>
          </cell>
          <cell r="BE163">
            <v>0</v>
          </cell>
          <cell r="BF163">
            <v>0</v>
          </cell>
          <cell r="BH163">
            <v>0</v>
          </cell>
          <cell r="BI163">
            <v>0</v>
          </cell>
          <cell r="BJ163">
            <v>0</v>
          </cell>
          <cell r="BK163">
            <v>0</v>
          </cell>
          <cell r="BL163">
            <v>0</v>
          </cell>
          <cell r="BN163">
            <v>0</v>
          </cell>
          <cell r="BO163">
            <v>0</v>
          </cell>
          <cell r="BP163">
            <v>0</v>
          </cell>
          <cell r="BQ163">
            <v>0</v>
          </cell>
          <cell r="BR163">
            <v>0</v>
          </cell>
          <cell r="BS163">
            <v>0</v>
          </cell>
          <cell r="BT163">
            <v>0</v>
          </cell>
          <cell r="BU163">
            <v>0</v>
          </cell>
          <cell r="BV163">
            <v>0</v>
          </cell>
          <cell r="BW163">
            <v>0</v>
          </cell>
          <cell r="BX163">
            <v>0</v>
          </cell>
          <cell r="BY163">
            <v>0</v>
          </cell>
          <cell r="BZ163">
            <v>-370</v>
          </cell>
        </row>
        <row r="164">
          <cell r="A164">
            <v>39934</v>
          </cell>
          <cell r="B164">
            <v>133626.27899999992</v>
          </cell>
          <cell r="C164">
            <v>850162.47199999914</v>
          </cell>
          <cell r="D164">
            <v>-8766.8350000000046</v>
          </cell>
          <cell r="E164">
            <v>94376.307999999975</v>
          </cell>
          <cell r="F164">
            <v>583397.3740000003</v>
          </cell>
          <cell r="H164">
            <v>35527.683822580679</v>
          </cell>
          <cell r="I164">
            <v>41780.219258064993</v>
          </cell>
          <cell r="J164">
            <v>12589.437360215057</v>
          </cell>
          <cell r="K164">
            <v>9574.2883279570142</v>
          </cell>
          <cell r="L164">
            <v>59826.15903225779</v>
          </cell>
          <cell r="N164">
            <v>35527.683822580599</v>
          </cell>
          <cell r="O164">
            <v>41780.219258064128</v>
          </cell>
          <cell r="P164">
            <v>12589.43736021507</v>
          </cell>
          <cell r="Q164">
            <v>9574.2883279569869</v>
          </cell>
          <cell r="R164">
            <v>59826.159032258169</v>
          </cell>
          <cell r="S164">
            <v>79734</v>
          </cell>
          <cell r="T164">
            <v>0</v>
          </cell>
          <cell r="U164">
            <v>79734.000000000859</v>
          </cell>
          <cell r="V164">
            <v>0</v>
          </cell>
          <cell r="W164">
            <v>-1040</v>
          </cell>
          <cell r="X164">
            <v>82476</v>
          </cell>
          <cell r="Y164">
            <v>1064</v>
          </cell>
          <cell r="Z164">
            <v>-18493</v>
          </cell>
          <cell r="BA164">
            <v>39934</v>
          </cell>
          <cell r="BB164">
            <v>-1720.0716666664812</v>
          </cell>
          <cell r="BC164">
            <v>-4243.5640000010608</v>
          </cell>
          <cell r="BD164">
            <v>1092.4666666666653</v>
          </cell>
          <cell r="BE164">
            <v>-238.32266666674695</v>
          </cell>
          <cell r="BF164">
            <v>183.93800000031479</v>
          </cell>
          <cell r="BH164">
            <v>558.85445878128667</v>
          </cell>
          <cell r="BI164">
            <v>277.72954301140999</v>
          </cell>
          <cell r="BJ164">
            <v>-237.63189516129569</v>
          </cell>
          <cell r="BK164">
            <v>149.99741577067107</v>
          </cell>
          <cell r="BL164">
            <v>-176.93312903263723</v>
          </cell>
          <cell r="BN164">
            <v>558.85445878146857</v>
          </cell>
          <cell r="BO164">
            <v>277.72954301025311</v>
          </cell>
          <cell r="BP164">
            <v>-237.63189516127204</v>
          </cell>
          <cell r="BQ164">
            <v>149.99741577061104</v>
          </cell>
          <cell r="BR164">
            <v>-176.93312903208425</v>
          </cell>
          <cell r="BS164">
            <v>0</v>
          </cell>
          <cell r="BT164">
            <v>0</v>
          </cell>
          <cell r="BU164">
            <v>0</v>
          </cell>
          <cell r="BV164">
            <v>0</v>
          </cell>
          <cell r="BW164">
            <v>0</v>
          </cell>
          <cell r="BX164">
            <v>0</v>
          </cell>
          <cell r="BY164">
            <v>0</v>
          </cell>
          <cell r="BZ164">
            <v>-18493</v>
          </cell>
        </row>
        <row r="165">
          <cell r="A165">
            <v>39965</v>
          </cell>
          <cell r="B165">
            <v>94609.051999999996</v>
          </cell>
          <cell r="C165">
            <v>829660.35166666796</v>
          </cell>
          <cell r="D165">
            <v>-9882.4833333333372</v>
          </cell>
          <cell r="E165">
            <v>95153.727999999654</v>
          </cell>
          <cell r="F165">
            <v>571026.87200000044</v>
          </cell>
          <cell r="H165">
            <v>34837.664644444441</v>
          </cell>
          <cell r="I165">
            <v>62917.413988425171</v>
          </cell>
          <cell r="J165">
            <v>20899.448967592583</v>
          </cell>
          <cell r="K165">
            <v>5749.3847111114301</v>
          </cell>
          <cell r="L165">
            <v>45297.525711110487</v>
          </cell>
          <cell r="N165">
            <v>34837.6646444445</v>
          </cell>
          <cell r="O165">
            <v>62917.413988426408</v>
          </cell>
          <cell r="P165">
            <v>20899.448967592612</v>
          </cell>
          <cell r="Q165">
            <v>5749.3847111110599</v>
          </cell>
          <cell r="R165">
            <v>45297.525711111273</v>
          </cell>
          <cell r="S165">
            <v>57744</v>
          </cell>
          <cell r="T165">
            <v>0</v>
          </cell>
          <cell r="U165">
            <v>57743.999999999302</v>
          </cell>
          <cell r="V165">
            <v>0</v>
          </cell>
          <cell r="W165">
            <v>0</v>
          </cell>
          <cell r="X165">
            <v>60845</v>
          </cell>
          <cell r="Y165">
            <v>0</v>
          </cell>
          <cell r="BA165">
            <v>39965</v>
          </cell>
          <cell r="BB165">
            <v>94609.051999999996</v>
          </cell>
          <cell r="BC165">
            <v>829660.35166666796</v>
          </cell>
          <cell r="BD165">
            <v>-9882.4833333333372</v>
          </cell>
          <cell r="BE165">
            <v>95153.727999999654</v>
          </cell>
          <cell r="BF165">
            <v>571026.87200000044</v>
          </cell>
          <cell r="BH165">
            <v>34837.664644444441</v>
          </cell>
          <cell r="BI165">
            <v>62917.413988425171</v>
          </cell>
          <cell r="BJ165">
            <v>20899.448967592583</v>
          </cell>
          <cell r="BK165">
            <v>5749.3847111114301</v>
          </cell>
          <cell r="BL165">
            <v>45297.525711110487</v>
          </cell>
          <cell r="BN165">
            <v>34837.6646444445</v>
          </cell>
          <cell r="BO165">
            <v>62917.413988426408</v>
          </cell>
          <cell r="BP165">
            <v>20899.448967592612</v>
          </cell>
          <cell r="BQ165">
            <v>5749.3847111110599</v>
          </cell>
          <cell r="BR165">
            <v>45297.525711111273</v>
          </cell>
          <cell r="BS165">
            <v>57744</v>
          </cell>
          <cell r="BT165">
            <v>0</v>
          </cell>
          <cell r="BU165">
            <v>57743.999999999302</v>
          </cell>
          <cell r="BV165">
            <v>0</v>
          </cell>
          <cell r="BW165">
            <v>0</v>
          </cell>
          <cell r="BX165">
            <v>60845</v>
          </cell>
          <cell r="BY165">
            <v>0</v>
          </cell>
          <cell r="BZ165">
            <v>0</v>
          </cell>
        </row>
        <row r="166">
          <cell r="A166">
            <v>39995</v>
          </cell>
          <cell r="B166">
            <v>0</v>
          </cell>
          <cell r="C166">
            <v>0</v>
          </cell>
          <cell r="D166">
            <v>0</v>
          </cell>
          <cell r="E166">
            <v>0</v>
          </cell>
          <cell r="F166">
            <v>0</v>
          </cell>
          <cell r="H166">
            <v>0</v>
          </cell>
          <cell r="I166">
            <v>0</v>
          </cell>
          <cell r="J166">
            <v>0</v>
          </cell>
          <cell r="K166">
            <v>0</v>
          </cell>
          <cell r="L166">
            <v>0</v>
          </cell>
          <cell r="N166">
            <v>0</v>
          </cell>
          <cell r="O166">
            <v>0</v>
          </cell>
          <cell r="P166">
            <v>0</v>
          </cell>
          <cell r="Q166">
            <v>0</v>
          </cell>
          <cell r="R166">
            <v>0</v>
          </cell>
          <cell r="S166">
            <v>0</v>
          </cell>
          <cell r="T166">
            <v>0</v>
          </cell>
          <cell r="U166">
            <v>0</v>
          </cell>
          <cell r="W166">
            <v>0</v>
          </cell>
          <cell r="X166">
            <v>0</v>
          </cell>
          <cell r="Y166">
            <v>0</v>
          </cell>
          <cell r="BA166">
            <v>39995</v>
          </cell>
          <cell r="BB166">
            <v>0</v>
          </cell>
          <cell r="BC166">
            <v>0</v>
          </cell>
          <cell r="BD166">
            <v>0</v>
          </cell>
          <cell r="BE166">
            <v>0</v>
          </cell>
          <cell r="BF166">
            <v>0</v>
          </cell>
          <cell r="BH166">
            <v>0</v>
          </cell>
          <cell r="BI166">
            <v>0</v>
          </cell>
          <cell r="BJ166">
            <v>0</v>
          </cell>
          <cell r="BK166">
            <v>0</v>
          </cell>
          <cell r="BL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row>
        <row r="167">
          <cell r="A167">
            <v>40026</v>
          </cell>
          <cell r="B167">
            <v>0</v>
          </cell>
          <cell r="C167">
            <v>0</v>
          </cell>
          <cell r="D167">
            <v>0</v>
          </cell>
          <cell r="E167">
            <v>0</v>
          </cell>
          <cell r="F167">
            <v>0</v>
          </cell>
          <cell r="H167">
            <v>0</v>
          </cell>
          <cell r="I167">
            <v>0</v>
          </cell>
          <cell r="J167">
            <v>0</v>
          </cell>
          <cell r="K167">
            <v>0</v>
          </cell>
          <cell r="L167">
            <v>0</v>
          </cell>
          <cell r="N167">
            <v>0</v>
          </cell>
          <cell r="O167">
            <v>0</v>
          </cell>
          <cell r="P167">
            <v>0</v>
          </cell>
          <cell r="Q167">
            <v>0</v>
          </cell>
          <cell r="R167">
            <v>0</v>
          </cell>
          <cell r="S167">
            <v>0</v>
          </cell>
          <cell r="T167">
            <v>0</v>
          </cell>
          <cell r="U167">
            <v>0</v>
          </cell>
          <cell r="W167">
            <v>0</v>
          </cell>
          <cell r="X167">
            <v>0</v>
          </cell>
          <cell r="Y167">
            <v>0</v>
          </cell>
          <cell r="BA167">
            <v>40026</v>
          </cell>
          <cell r="BB167">
            <v>0</v>
          </cell>
          <cell r="BC167">
            <v>0</v>
          </cell>
          <cell r="BD167">
            <v>0</v>
          </cell>
          <cell r="BE167">
            <v>0</v>
          </cell>
          <cell r="BF167">
            <v>0</v>
          </cell>
          <cell r="BH167">
            <v>0</v>
          </cell>
          <cell r="BI167">
            <v>0</v>
          </cell>
          <cell r="BJ167">
            <v>0</v>
          </cell>
          <cell r="BK167">
            <v>0</v>
          </cell>
          <cell r="BL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row>
        <row r="168">
          <cell r="A168">
            <v>40057</v>
          </cell>
          <cell r="B168">
            <v>0</v>
          </cell>
          <cell r="C168">
            <v>0</v>
          </cell>
          <cell r="D168">
            <v>0</v>
          </cell>
          <cell r="E168">
            <v>0</v>
          </cell>
          <cell r="F168">
            <v>0</v>
          </cell>
          <cell r="H168">
            <v>0</v>
          </cell>
          <cell r="I168">
            <v>0</v>
          </cell>
          <cell r="J168">
            <v>0</v>
          </cell>
          <cell r="K168">
            <v>0</v>
          </cell>
          <cell r="L168">
            <v>0</v>
          </cell>
          <cell r="N168">
            <v>0</v>
          </cell>
          <cell r="O168">
            <v>0</v>
          </cell>
          <cell r="P168">
            <v>0</v>
          </cell>
          <cell r="Q168">
            <v>0</v>
          </cell>
          <cell r="R168">
            <v>0</v>
          </cell>
          <cell r="S168">
            <v>0</v>
          </cell>
          <cell r="T168">
            <v>0</v>
          </cell>
          <cell r="U168">
            <v>0</v>
          </cell>
          <cell r="W168">
            <v>0</v>
          </cell>
          <cell r="X168">
            <v>0</v>
          </cell>
          <cell r="Y168">
            <v>0</v>
          </cell>
          <cell r="BA168">
            <v>40057</v>
          </cell>
          <cell r="BB168">
            <v>0</v>
          </cell>
          <cell r="BC168">
            <v>0</v>
          </cell>
          <cell r="BD168">
            <v>0</v>
          </cell>
          <cell r="BE168">
            <v>0</v>
          </cell>
          <cell r="BF168">
            <v>0</v>
          </cell>
          <cell r="BH168">
            <v>0</v>
          </cell>
          <cell r="BI168">
            <v>0</v>
          </cell>
          <cell r="BJ168">
            <v>0</v>
          </cell>
          <cell r="BK168">
            <v>0</v>
          </cell>
          <cell r="BL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row>
        <row r="169">
          <cell r="A169">
            <v>40087</v>
          </cell>
          <cell r="B169">
            <v>0</v>
          </cell>
          <cell r="C169">
            <v>0</v>
          </cell>
          <cell r="D169">
            <v>0</v>
          </cell>
          <cell r="E169">
            <v>0</v>
          </cell>
          <cell r="F169">
            <v>0</v>
          </cell>
          <cell r="H169">
            <v>0</v>
          </cell>
          <cell r="I169">
            <v>0</v>
          </cell>
          <cell r="J169">
            <v>0</v>
          </cell>
          <cell r="K169">
            <v>0</v>
          </cell>
          <cell r="L169">
            <v>0</v>
          </cell>
          <cell r="N169">
            <v>0</v>
          </cell>
          <cell r="O169">
            <v>0</v>
          </cell>
          <cell r="P169">
            <v>0</v>
          </cell>
          <cell r="Q169">
            <v>0</v>
          </cell>
          <cell r="R169">
            <v>0</v>
          </cell>
          <cell r="S169">
            <v>0</v>
          </cell>
          <cell r="T169">
            <v>0</v>
          </cell>
          <cell r="U169">
            <v>0</v>
          </cell>
          <cell r="W169">
            <v>0</v>
          </cell>
          <cell r="X169">
            <v>0</v>
          </cell>
          <cell r="Y169">
            <v>0</v>
          </cell>
          <cell r="BA169">
            <v>40087</v>
          </cell>
          <cell r="BB169">
            <v>0</v>
          </cell>
          <cell r="BC169">
            <v>0</v>
          </cell>
          <cell r="BD169">
            <v>0</v>
          </cell>
          <cell r="BE169">
            <v>0</v>
          </cell>
          <cell r="BF169">
            <v>0</v>
          </cell>
          <cell r="BH169">
            <v>0</v>
          </cell>
          <cell r="BI169">
            <v>0</v>
          </cell>
          <cell r="BJ169">
            <v>0</v>
          </cell>
          <cell r="BK169">
            <v>0</v>
          </cell>
          <cell r="BL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row>
        <row r="170">
          <cell r="A170">
            <v>40118</v>
          </cell>
          <cell r="B170">
            <v>0</v>
          </cell>
          <cell r="C170">
            <v>0</v>
          </cell>
          <cell r="D170">
            <v>0</v>
          </cell>
          <cell r="E170">
            <v>0</v>
          </cell>
          <cell r="F170">
            <v>0</v>
          </cell>
          <cell r="H170">
            <v>0</v>
          </cell>
          <cell r="I170">
            <v>0</v>
          </cell>
          <cell r="J170">
            <v>0</v>
          </cell>
          <cell r="K170">
            <v>0</v>
          </cell>
          <cell r="L170">
            <v>0</v>
          </cell>
          <cell r="N170">
            <v>0</v>
          </cell>
          <cell r="O170">
            <v>0</v>
          </cell>
          <cell r="P170">
            <v>0</v>
          </cell>
          <cell r="Q170">
            <v>0</v>
          </cell>
          <cell r="R170">
            <v>0</v>
          </cell>
          <cell r="S170">
            <v>0</v>
          </cell>
          <cell r="T170">
            <v>0</v>
          </cell>
          <cell r="U170">
            <v>0</v>
          </cell>
          <cell r="W170">
            <v>0</v>
          </cell>
          <cell r="X170">
            <v>0</v>
          </cell>
          <cell r="Y170">
            <v>0</v>
          </cell>
          <cell r="BA170">
            <v>40118</v>
          </cell>
          <cell r="BB170">
            <v>0</v>
          </cell>
          <cell r="BC170">
            <v>0</v>
          </cell>
          <cell r="BD170">
            <v>0</v>
          </cell>
          <cell r="BE170">
            <v>0</v>
          </cell>
          <cell r="BF170">
            <v>0</v>
          </cell>
          <cell r="BH170">
            <v>0</v>
          </cell>
          <cell r="BI170">
            <v>0</v>
          </cell>
          <cell r="BJ170">
            <v>0</v>
          </cell>
          <cell r="BK170">
            <v>0</v>
          </cell>
          <cell r="BL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row>
        <row r="171">
          <cell r="A171">
            <v>40148</v>
          </cell>
          <cell r="B171">
            <v>0</v>
          </cell>
          <cell r="C171">
            <v>0</v>
          </cell>
          <cell r="D171">
            <v>0</v>
          </cell>
          <cell r="E171">
            <v>0</v>
          </cell>
          <cell r="F171">
            <v>0</v>
          </cell>
          <cell r="H171">
            <v>0</v>
          </cell>
          <cell r="I171">
            <v>0</v>
          </cell>
          <cell r="J171">
            <v>0</v>
          </cell>
          <cell r="K171">
            <v>0</v>
          </cell>
          <cell r="L171">
            <v>0</v>
          </cell>
          <cell r="N171">
            <v>0</v>
          </cell>
          <cell r="O171">
            <v>0</v>
          </cell>
          <cell r="P171">
            <v>0</v>
          </cell>
          <cell r="Q171">
            <v>0</v>
          </cell>
          <cell r="R171">
            <v>0</v>
          </cell>
          <cell r="S171">
            <v>0</v>
          </cell>
          <cell r="T171">
            <v>0</v>
          </cell>
          <cell r="U171">
            <v>0</v>
          </cell>
          <cell r="W171">
            <v>0</v>
          </cell>
          <cell r="X171">
            <v>0</v>
          </cell>
          <cell r="Y171">
            <v>0</v>
          </cell>
          <cell r="BA171">
            <v>40148</v>
          </cell>
          <cell r="BB171">
            <v>0</v>
          </cell>
          <cell r="BC171">
            <v>0</v>
          </cell>
          <cell r="BD171">
            <v>0</v>
          </cell>
          <cell r="BE171">
            <v>0</v>
          </cell>
          <cell r="BF171">
            <v>0</v>
          </cell>
          <cell r="BH171">
            <v>0</v>
          </cell>
          <cell r="BI171">
            <v>0</v>
          </cell>
          <cell r="BJ171">
            <v>0</v>
          </cell>
          <cell r="BK171">
            <v>0</v>
          </cell>
          <cell r="BL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row>
      </sheetData>
      <sheetData sheetId="28" refreshError="1">
        <row r="5">
          <cell r="AZ5">
            <v>-27</v>
          </cell>
          <cell r="BA5">
            <v>909663.84</v>
          </cell>
          <cell r="BB5">
            <v>0</v>
          </cell>
          <cell r="BC5">
            <v>275137.96999999997</v>
          </cell>
          <cell r="BD5">
            <v>468841.06</v>
          </cell>
          <cell r="BE5">
            <v>0</v>
          </cell>
          <cell r="BF5">
            <v>0</v>
          </cell>
          <cell r="BG5">
            <v>0</v>
          </cell>
          <cell r="BH5">
            <v>0</v>
          </cell>
          <cell r="BI5">
            <v>0</v>
          </cell>
          <cell r="BJ5">
            <v>533.86</v>
          </cell>
          <cell r="BK5">
            <v>106347.75</v>
          </cell>
          <cell r="BL5">
            <v>78991.34</v>
          </cell>
          <cell r="BM5">
            <v>-53476.79</v>
          </cell>
          <cell r="BN5">
            <v>169826.36</v>
          </cell>
          <cell r="BO5">
            <v>24404.32</v>
          </cell>
          <cell r="BP5">
            <v>0</v>
          </cell>
          <cell r="BQ5">
            <v>-215180.26</v>
          </cell>
          <cell r="BR5">
            <v>0</v>
          </cell>
          <cell r="BS5">
            <v>0</v>
          </cell>
          <cell r="BT5">
            <v>24676.880000000001</v>
          </cell>
          <cell r="BU5">
            <v>2863.34</v>
          </cell>
          <cell r="BV5">
            <v>26698.01</v>
          </cell>
          <cell r="BW5">
            <v>0</v>
          </cell>
          <cell r="BX5">
            <v>0</v>
          </cell>
        </row>
        <row r="6">
          <cell r="AZ6">
            <v>-24</v>
          </cell>
          <cell r="BA6">
            <v>-2875.18</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-2868.5</v>
          </cell>
          <cell r="BV6">
            <v>-6.680000000000291</v>
          </cell>
          <cell r="BW6">
            <v>0</v>
          </cell>
          <cell r="BX6">
            <v>0</v>
          </cell>
        </row>
        <row r="7">
          <cell r="AZ7">
            <v>-21</v>
          </cell>
          <cell r="BA7">
            <v>155345.86727272737</v>
          </cell>
          <cell r="BB7">
            <v>0</v>
          </cell>
          <cell r="BC7">
            <v>47109.702727272757</v>
          </cell>
          <cell r="BD7">
            <v>51390.621818181826</v>
          </cell>
          <cell r="BE7">
            <v>0</v>
          </cell>
          <cell r="BF7">
            <v>0</v>
          </cell>
          <cell r="BG7">
            <v>0</v>
          </cell>
          <cell r="BH7">
            <v>0</v>
          </cell>
          <cell r="BI7">
            <v>0</v>
          </cell>
          <cell r="BJ7">
            <v>65.003636363636588</v>
          </cell>
          <cell r="BK7">
            <v>15524.832727272733</v>
          </cell>
          <cell r="BL7">
            <v>5198.9809090908966</v>
          </cell>
          <cell r="BM7">
            <v>0</v>
          </cell>
          <cell r="BN7">
            <v>28123.370909090969</v>
          </cell>
          <cell r="BO7">
            <v>3195.319090909099</v>
          </cell>
          <cell r="BP7">
            <v>0</v>
          </cell>
          <cell r="BQ7">
            <v>0</v>
          </cell>
          <cell r="BR7">
            <v>0</v>
          </cell>
          <cell r="BS7">
            <v>0</v>
          </cell>
          <cell r="BT7">
            <v>2458.8754545454576</v>
          </cell>
          <cell r="BU7">
            <v>2279.16</v>
          </cell>
          <cell r="BV7">
            <v>0</v>
          </cell>
          <cell r="BW7">
            <v>0</v>
          </cell>
          <cell r="BX7">
            <v>0</v>
          </cell>
        </row>
        <row r="8">
          <cell r="AZ8">
            <v>-20</v>
          </cell>
          <cell r="BA8">
            <v>6174.2700000000186</v>
          </cell>
          <cell r="BB8">
            <v>0</v>
          </cell>
          <cell r="BC8">
            <v>0</v>
          </cell>
          <cell r="BD8">
            <v>0</v>
          </cell>
          <cell r="BE8">
            <v>0</v>
          </cell>
          <cell r="BF8">
            <v>0</v>
          </cell>
          <cell r="BG8">
            <v>0</v>
          </cell>
          <cell r="BH8">
            <v>0</v>
          </cell>
          <cell r="BI8">
            <v>0</v>
          </cell>
          <cell r="BJ8">
            <v>0</v>
          </cell>
          <cell r="BK8">
            <v>0</v>
          </cell>
          <cell r="BL8">
            <v>0</v>
          </cell>
          <cell r="BM8">
            <v>6996.570000000007</v>
          </cell>
          <cell r="BN8">
            <v>0</v>
          </cell>
          <cell r="BO8">
            <v>0</v>
          </cell>
          <cell r="BP8">
            <v>0</v>
          </cell>
          <cell r="BQ8">
            <v>-822.29999999998836</v>
          </cell>
          <cell r="BR8">
            <v>0</v>
          </cell>
          <cell r="BS8">
            <v>0</v>
          </cell>
          <cell r="BT8">
            <v>0</v>
          </cell>
          <cell r="BU8">
            <v>0</v>
          </cell>
          <cell r="BV8">
            <v>0</v>
          </cell>
          <cell r="BW8">
            <v>0</v>
          </cell>
          <cell r="BX8">
            <v>0</v>
          </cell>
        </row>
        <row r="9">
          <cell r="AZ9">
            <v>-17</v>
          </cell>
          <cell r="BA9">
            <v>-87939630.850000009</v>
          </cell>
          <cell r="BB9">
            <v>-10880192.5</v>
          </cell>
          <cell r="BC9">
            <v>-6369870.2300000004</v>
          </cell>
          <cell r="BD9">
            <v>-18494943.449999999</v>
          </cell>
          <cell r="BE9">
            <v>-7261064.790000001</v>
          </cell>
          <cell r="BF9">
            <v>-1900220.08</v>
          </cell>
          <cell r="BG9">
            <v>-10829880.630000003</v>
          </cell>
          <cell r="BH9">
            <v>-17047.54</v>
          </cell>
          <cell r="BI9">
            <v>-1074812.1499999999</v>
          </cell>
          <cell r="BJ9">
            <v>-26042.46</v>
          </cell>
          <cell r="BK9">
            <v>-2237903.84</v>
          </cell>
          <cell r="BL9">
            <v>-717158.68</v>
          </cell>
          <cell r="BM9">
            <v>0</v>
          </cell>
          <cell r="BN9">
            <v>-5167518.17</v>
          </cell>
          <cell r="BO9">
            <v>0</v>
          </cell>
          <cell r="BP9">
            <v>0</v>
          </cell>
          <cell r="BQ9">
            <v>-4968703.47</v>
          </cell>
          <cell r="BR9">
            <v>-9706419.4399999995</v>
          </cell>
          <cell r="BS9">
            <v>-9554098.3199999984</v>
          </cell>
          <cell r="BT9">
            <v>0</v>
          </cell>
          <cell r="BU9">
            <v>0</v>
          </cell>
          <cell r="BV9">
            <v>1356494.94</v>
          </cell>
          <cell r="BW9">
            <v>-90250.04</v>
          </cell>
          <cell r="BX9">
            <v>0</v>
          </cell>
        </row>
        <row r="10">
          <cell r="AZ10">
            <v>-16</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row>
        <row r="11">
          <cell r="AZ11">
            <v>-14</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row>
        <row r="12">
          <cell r="AZ12">
            <v>-13</v>
          </cell>
          <cell r="BA12">
            <v>-98176.240293169161</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-98176.240293169161</v>
          </cell>
          <cell r="BW12">
            <v>0</v>
          </cell>
          <cell r="BX12">
            <v>0</v>
          </cell>
        </row>
        <row r="13">
          <cell r="AZ13">
            <v>-12</v>
          </cell>
          <cell r="BA13">
            <v>97567.11654317088</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97567.11654317088</v>
          </cell>
          <cell r="BW13">
            <v>0</v>
          </cell>
          <cell r="BX13">
            <v>0</v>
          </cell>
        </row>
        <row r="14">
          <cell r="AZ14">
            <v>-11</v>
          </cell>
          <cell r="BA14">
            <v>655310.74658835831</v>
          </cell>
          <cell r="BB14">
            <v>-110470.19427660713</v>
          </cell>
          <cell r="BC14">
            <v>181374.43719591139</v>
          </cell>
          <cell r="BD14">
            <v>309949.4274091291</v>
          </cell>
          <cell r="BE14">
            <v>-0.50285162637545766</v>
          </cell>
          <cell r="BF14">
            <v>-323.23671244498405</v>
          </cell>
          <cell r="BG14">
            <v>-238.00713992885528</v>
          </cell>
          <cell r="BH14">
            <v>-10287.16</v>
          </cell>
          <cell r="BI14">
            <v>617.86361408230869</v>
          </cell>
          <cell r="BJ14">
            <v>-7198.2913765870398</v>
          </cell>
          <cell r="BK14">
            <v>119429.35244346972</v>
          </cell>
          <cell r="BL14">
            <v>-0.19999999999999929</v>
          </cell>
          <cell r="BM14">
            <v>0</v>
          </cell>
          <cell r="BN14">
            <v>174484.16203672512</v>
          </cell>
          <cell r="BO14">
            <v>0</v>
          </cell>
          <cell r="BP14">
            <v>0</v>
          </cell>
          <cell r="BQ14">
            <v>734.73023651296091</v>
          </cell>
          <cell r="BR14">
            <v>-1679.5005764187626</v>
          </cell>
          <cell r="BS14">
            <v>-1082.1334138592756</v>
          </cell>
          <cell r="BT14">
            <v>0</v>
          </cell>
          <cell r="BU14">
            <v>0</v>
          </cell>
          <cell r="BV14">
            <v>0</v>
          </cell>
          <cell r="BW14">
            <v>0</v>
          </cell>
          <cell r="BX14">
            <v>0</v>
          </cell>
        </row>
        <row r="15">
          <cell r="AZ15">
            <v>-10</v>
          </cell>
          <cell r="BA15">
            <v>-563237.29023319529</v>
          </cell>
          <cell r="BB15">
            <v>43034.504276610911</v>
          </cell>
          <cell r="BC15">
            <v>-141870.75719591044</v>
          </cell>
          <cell r="BD15">
            <v>-226086.48740913346</v>
          </cell>
          <cell r="BE15">
            <v>16506.032851625234</v>
          </cell>
          <cell r="BF15">
            <v>8693.1967124445364</v>
          </cell>
          <cell r="BG15">
            <v>-37910.682860068977</v>
          </cell>
          <cell r="BH15">
            <v>27334.7</v>
          </cell>
          <cell r="BI15">
            <v>-5281.0236140820198</v>
          </cell>
          <cell r="BJ15">
            <v>1463.7013765870361</v>
          </cell>
          <cell r="BK15">
            <v>-102513.84244346991</v>
          </cell>
          <cell r="BL15">
            <v>6047.2700000000186</v>
          </cell>
          <cell r="BM15">
            <v>0</v>
          </cell>
          <cell r="BN15">
            <v>-135709.97203672677</v>
          </cell>
          <cell r="BO15">
            <v>0</v>
          </cell>
          <cell r="BP15">
            <v>0</v>
          </cell>
          <cell r="BQ15">
            <v>5616.349763488397</v>
          </cell>
          <cell r="BR15">
            <v>4725.3905764184892</v>
          </cell>
          <cell r="BS15">
            <v>-27520.116586141288</v>
          </cell>
          <cell r="BT15">
            <v>0</v>
          </cell>
          <cell r="BU15">
            <v>0</v>
          </cell>
          <cell r="BV15">
            <v>0</v>
          </cell>
          <cell r="BW15">
            <v>234.4463551628869</v>
          </cell>
          <cell r="BX15">
            <v>0</v>
          </cell>
        </row>
        <row r="16">
          <cell r="AZ16">
            <v>100</v>
          </cell>
          <cell r="BA16">
            <v>87939630.850000009</v>
          </cell>
          <cell r="BB16">
            <v>10880192.5</v>
          </cell>
          <cell r="BC16">
            <v>6369870.2300000004</v>
          </cell>
          <cell r="BD16">
            <v>18494943.449999999</v>
          </cell>
          <cell r="BE16">
            <v>7261064.790000001</v>
          </cell>
          <cell r="BF16">
            <v>1900220.08</v>
          </cell>
          <cell r="BG16">
            <v>10829880.630000003</v>
          </cell>
          <cell r="BH16">
            <v>17047.54</v>
          </cell>
          <cell r="BI16">
            <v>1074812.1499999999</v>
          </cell>
          <cell r="BJ16">
            <v>26042.46</v>
          </cell>
          <cell r="BK16">
            <v>2237903.84</v>
          </cell>
          <cell r="BL16">
            <v>717158.68</v>
          </cell>
          <cell r="BM16">
            <v>0</v>
          </cell>
          <cell r="BN16">
            <v>5167518.17</v>
          </cell>
          <cell r="BO16">
            <v>0</v>
          </cell>
          <cell r="BP16">
            <v>0</v>
          </cell>
          <cell r="BQ16">
            <v>4968703.47</v>
          </cell>
          <cell r="BR16">
            <v>9706419.4399999995</v>
          </cell>
          <cell r="BS16">
            <v>9554098.3199999984</v>
          </cell>
          <cell r="BT16">
            <v>0</v>
          </cell>
          <cell r="BU16">
            <v>0</v>
          </cell>
          <cell r="BV16">
            <v>-1356494.94</v>
          </cell>
          <cell r="BW16">
            <v>90250.04</v>
          </cell>
          <cell r="BX16">
            <v>0</v>
          </cell>
        </row>
        <row r="17">
          <cell r="AZ17">
            <v>101</v>
          </cell>
          <cell r="BA17">
            <v>-909663.84</v>
          </cell>
          <cell r="BB17">
            <v>0</v>
          </cell>
          <cell r="BC17">
            <v>-275137.96999999997</v>
          </cell>
          <cell r="BD17">
            <v>-468841.06</v>
          </cell>
          <cell r="BE17">
            <v>0</v>
          </cell>
          <cell r="BF17">
            <v>0</v>
          </cell>
          <cell r="BG17">
            <v>0</v>
          </cell>
          <cell r="BH17">
            <v>0</v>
          </cell>
          <cell r="BI17">
            <v>0</v>
          </cell>
          <cell r="BJ17">
            <v>-533.86</v>
          </cell>
          <cell r="BK17">
            <v>-106347.75</v>
          </cell>
          <cell r="BL17">
            <v>-78991.34</v>
          </cell>
          <cell r="BM17">
            <v>53476.79</v>
          </cell>
          <cell r="BN17">
            <v>-169826.36</v>
          </cell>
          <cell r="BO17">
            <v>-24404.32</v>
          </cell>
          <cell r="BP17">
            <v>0</v>
          </cell>
          <cell r="BQ17">
            <v>215180.26</v>
          </cell>
          <cell r="BR17">
            <v>0</v>
          </cell>
          <cell r="BS17">
            <v>0</v>
          </cell>
          <cell r="BT17">
            <v>-24676.880000000001</v>
          </cell>
          <cell r="BU17">
            <v>-2863.34</v>
          </cell>
          <cell r="BV17">
            <v>-26698.01</v>
          </cell>
          <cell r="BW17">
            <v>0</v>
          </cell>
          <cell r="BX17">
            <v>0</v>
          </cell>
        </row>
        <row r="18">
          <cell r="AZ18">
            <v>102</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row>
        <row r="19">
          <cell r="AZ19">
            <v>104</v>
          </cell>
          <cell r="BA19">
            <v>-574.26000000000931</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-574.26000000000931</v>
          </cell>
          <cell r="BW19">
            <v>0</v>
          </cell>
          <cell r="BX19">
            <v>0</v>
          </cell>
        </row>
        <row r="20">
          <cell r="AZ20">
            <v>105</v>
          </cell>
          <cell r="BA20">
            <v>71716.647142858739</v>
          </cell>
          <cell r="BB20">
            <v>-22.180000000000291</v>
          </cell>
          <cell r="BC20">
            <v>75.23</v>
          </cell>
          <cell r="BD20">
            <v>2043.28</v>
          </cell>
          <cell r="BE20">
            <v>-1446.31</v>
          </cell>
          <cell r="BF20">
            <v>3270.2999999999884</v>
          </cell>
          <cell r="BG20">
            <v>-427.36999999999534</v>
          </cell>
          <cell r="BH20">
            <v>8071.4500000000116</v>
          </cell>
          <cell r="BI20">
            <v>0.67000000000007276</v>
          </cell>
          <cell r="BJ20">
            <v>-9.0000000000145519E-2</v>
          </cell>
          <cell r="BK20">
            <v>1.0700000000069849</v>
          </cell>
          <cell r="BL20">
            <v>-94.529999998398125</v>
          </cell>
          <cell r="BM20">
            <v>0</v>
          </cell>
          <cell r="BN20">
            <v>205.30000000004657</v>
          </cell>
          <cell r="BO20">
            <v>0</v>
          </cell>
          <cell r="BP20">
            <v>0</v>
          </cell>
          <cell r="BQ20">
            <v>-131.34000000002561</v>
          </cell>
          <cell r="BR20">
            <v>-7968.570000000007</v>
          </cell>
          <cell r="BS20">
            <v>4949.1999999999534</v>
          </cell>
          <cell r="BT20">
            <v>0</v>
          </cell>
          <cell r="BU20">
            <v>0</v>
          </cell>
          <cell r="BV20">
            <v>63147.877142857149</v>
          </cell>
          <cell r="BW20">
            <v>42.660000000003492</v>
          </cell>
          <cell r="BX20">
            <v>0</v>
          </cell>
        </row>
        <row r="21">
          <cell r="AZ21">
            <v>106</v>
          </cell>
          <cell r="BA21">
            <v>-120170.00428571427</v>
          </cell>
          <cell r="BB21">
            <v>0</v>
          </cell>
          <cell r="BC21">
            <v>0</v>
          </cell>
          <cell r="BD21">
            <v>0</v>
          </cell>
          <cell r="BE21">
            <v>0</v>
          </cell>
          <cell r="BF21">
            <v>-8609.6671428571444</v>
          </cell>
          <cell r="BG21">
            <v>126.24285714285715</v>
          </cell>
          <cell r="BH21">
            <v>8014.322857142859</v>
          </cell>
          <cell r="BI21">
            <v>269.32</v>
          </cell>
          <cell r="BJ21">
            <v>1075.6600000000001</v>
          </cell>
          <cell r="BK21">
            <v>-38667.993571428575</v>
          </cell>
          <cell r="BL21">
            <v>3870.0271428571432</v>
          </cell>
          <cell r="BM21">
            <v>0</v>
          </cell>
          <cell r="BN21">
            <v>-25591.122857142858</v>
          </cell>
          <cell r="BO21">
            <v>0</v>
          </cell>
          <cell r="BP21">
            <v>0</v>
          </cell>
          <cell r="BQ21">
            <v>-81972.545714285705</v>
          </cell>
          <cell r="BR21">
            <v>4521.0107142857087</v>
          </cell>
          <cell r="BS21">
            <v>16794.741428571426</v>
          </cell>
          <cell r="BT21">
            <v>0</v>
          </cell>
          <cell r="BU21">
            <v>0</v>
          </cell>
          <cell r="BV21">
            <v>0</v>
          </cell>
          <cell r="BW21">
            <v>0</v>
          </cell>
          <cell r="BX21">
            <v>0</v>
          </cell>
        </row>
        <row r="22">
          <cell r="AZ22">
            <v>107</v>
          </cell>
          <cell r="BA22">
            <v>-83718.90571428572</v>
          </cell>
          <cell r="BB22">
            <v>0</v>
          </cell>
          <cell r="BC22">
            <v>0</v>
          </cell>
          <cell r="BD22">
            <v>0</v>
          </cell>
          <cell r="BE22">
            <v>0</v>
          </cell>
          <cell r="BF22">
            <v>-85234.157142857133</v>
          </cell>
          <cell r="BG22">
            <v>-8640.502857142852</v>
          </cell>
          <cell r="BH22">
            <v>-23002.494285714274</v>
          </cell>
          <cell r="BI22">
            <v>836.8</v>
          </cell>
          <cell r="BJ22">
            <v>0</v>
          </cell>
          <cell r="BK22">
            <v>0</v>
          </cell>
          <cell r="BL22">
            <v>0</v>
          </cell>
          <cell r="BM22">
            <v>0</v>
          </cell>
          <cell r="BN22">
            <v>0</v>
          </cell>
          <cell r="BO22">
            <v>0</v>
          </cell>
          <cell r="BP22">
            <v>0</v>
          </cell>
          <cell r="BQ22">
            <v>-24159.252857142863</v>
          </cell>
          <cell r="BR22">
            <v>-6942.7107142857276</v>
          </cell>
          <cell r="BS22">
            <v>63423.412142857138</v>
          </cell>
          <cell r="BT22">
            <v>0</v>
          </cell>
          <cell r="BU22">
            <v>0</v>
          </cell>
          <cell r="BV22">
            <v>0</v>
          </cell>
          <cell r="BW22">
            <v>0</v>
          </cell>
          <cell r="BX22">
            <v>0</v>
          </cell>
        </row>
        <row r="23">
          <cell r="AZ23">
            <v>108</v>
          </cell>
          <cell r="BA23">
            <v>11928.469285714284</v>
          </cell>
          <cell r="BB23">
            <v>25996.404999999999</v>
          </cell>
          <cell r="BC23">
            <v>0</v>
          </cell>
          <cell r="BD23">
            <v>0</v>
          </cell>
          <cell r="BE23">
            <v>0</v>
          </cell>
          <cell r="BF23">
            <v>5270.28</v>
          </cell>
          <cell r="BG23">
            <v>2118.4</v>
          </cell>
          <cell r="BH23">
            <v>-16092.696428571428</v>
          </cell>
          <cell r="BI23">
            <v>0.65</v>
          </cell>
          <cell r="BJ23">
            <v>125.5</v>
          </cell>
          <cell r="BK23">
            <v>20333.965714285718</v>
          </cell>
          <cell r="BL23">
            <v>16700.256428571432</v>
          </cell>
          <cell r="BM23">
            <v>0</v>
          </cell>
          <cell r="BN23">
            <v>-95776.917857142864</v>
          </cell>
          <cell r="BO23">
            <v>0</v>
          </cell>
          <cell r="BP23">
            <v>0</v>
          </cell>
          <cell r="BQ23">
            <v>0.92</v>
          </cell>
          <cell r="BR23">
            <v>26998.546428571426</v>
          </cell>
          <cell r="BS23">
            <v>26253.16</v>
          </cell>
          <cell r="BT23">
            <v>0</v>
          </cell>
          <cell r="BU23">
            <v>0</v>
          </cell>
          <cell r="BV23">
            <v>0</v>
          </cell>
          <cell r="BW23">
            <v>0</v>
          </cell>
          <cell r="BX23">
            <v>0</v>
          </cell>
        </row>
        <row r="24">
          <cell r="AZ24">
            <v>112</v>
          </cell>
          <cell r="BA24">
            <v>-533.27802600818609</v>
          </cell>
          <cell r="BB24">
            <v>-32.453001000634686</v>
          </cell>
          <cell r="BC24">
            <v>-78.593592048127903</v>
          </cell>
          <cell r="BD24">
            <v>-151.92656118364539</v>
          </cell>
          <cell r="BE24">
            <v>-2.4413182674378753E-3</v>
          </cell>
          <cell r="BF24">
            <v>-3.9160919410505812</v>
          </cell>
          <cell r="BG24">
            <v>-2.1186736452133204E-2</v>
          </cell>
          <cell r="BH24">
            <v>-85.304867107872269</v>
          </cell>
          <cell r="BI24">
            <v>-0.79194020930140141</v>
          </cell>
          <cell r="BJ24">
            <v>-7.5046488111238432</v>
          </cell>
          <cell r="BK24">
            <v>-36.144989038977656</v>
          </cell>
          <cell r="BL24">
            <v>-31.553904496882751</v>
          </cell>
          <cell r="BM24">
            <v>0</v>
          </cell>
          <cell r="BN24">
            <v>-45.901473362966499</v>
          </cell>
          <cell r="BO24">
            <v>-11.166277266522229</v>
          </cell>
          <cell r="BP24">
            <v>0</v>
          </cell>
          <cell r="BQ24">
            <v>-0.27935321365174559</v>
          </cell>
          <cell r="BR24">
            <v>-6.9156023314099002</v>
          </cell>
          <cell r="BS24">
            <v>-28.128995374951046</v>
          </cell>
          <cell r="BT24">
            <v>-9.8364606083923718</v>
          </cell>
          <cell r="BU24">
            <v>-2.8366399579563222</v>
          </cell>
          <cell r="BV24">
            <v>0</v>
          </cell>
          <cell r="BW24">
            <v>0</v>
          </cell>
          <cell r="BX24">
            <v>0</v>
          </cell>
        </row>
        <row r="25">
          <cell r="AZ25">
            <v>113</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row>
        <row r="26">
          <cell r="AZ26">
            <v>114</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row>
        <row r="27">
          <cell r="AZ27">
            <v>118</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row>
        <row r="28">
          <cell r="AZ28">
            <v>119</v>
          </cell>
          <cell r="BA28">
            <v>-0.21000000000304553</v>
          </cell>
          <cell r="BB28">
            <v>0</v>
          </cell>
          <cell r="BC28">
            <v>-1277.7924674112001</v>
          </cell>
          <cell r="BD28">
            <v>1277.5824674111936</v>
          </cell>
          <cell r="BE28">
            <v>0</v>
          </cell>
          <cell r="BF28">
            <v>15.270735811216429</v>
          </cell>
          <cell r="BG28">
            <v>-0.62610422411320599</v>
          </cell>
          <cell r="BH28">
            <v>-14.644631587099866</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row>
        <row r="29">
          <cell r="AZ29">
            <v>120</v>
          </cell>
          <cell r="BA29">
            <v>-118662.85</v>
          </cell>
          <cell r="BB29">
            <v>0</v>
          </cell>
          <cell r="BC29">
            <v>0</v>
          </cell>
          <cell r="BD29">
            <v>0</v>
          </cell>
          <cell r="BE29">
            <v>0</v>
          </cell>
          <cell r="BF29">
            <v>-118662.85</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row>
        <row r="30">
          <cell r="AZ30">
            <v>130</v>
          </cell>
          <cell r="BA30">
            <v>4712.2700000000004</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4712.2700000000004</v>
          </cell>
          <cell r="BW30">
            <v>0</v>
          </cell>
          <cell r="BX30">
            <v>0</v>
          </cell>
        </row>
        <row r="31">
          <cell r="AZ31">
            <v>133</v>
          </cell>
          <cell r="BA31">
            <v>356359.01</v>
          </cell>
          <cell r="BB31">
            <v>0</v>
          </cell>
          <cell r="BC31">
            <v>0</v>
          </cell>
          <cell r="BD31">
            <v>0</v>
          </cell>
          <cell r="BE31">
            <v>0</v>
          </cell>
          <cell r="BF31">
            <v>0</v>
          </cell>
          <cell r="BG31">
            <v>0</v>
          </cell>
          <cell r="BH31">
            <v>0</v>
          </cell>
          <cell r="BI31">
            <v>0</v>
          </cell>
          <cell r="BJ31">
            <v>3587.37</v>
          </cell>
          <cell r="BK31">
            <v>61595.63</v>
          </cell>
          <cell r="BL31">
            <v>269578.71000000002</v>
          </cell>
          <cell r="BM31">
            <v>0</v>
          </cell>
          <cell r="BN31">
            <v>21597.3</v>
          </cell>
          <cell r="BO31">
            <v>0</v>
          </cell>
          <cell r="BP31">
            <v>0</v>
          </cell>
          <cell r="BQ31">
            <v>0</v>
          </cell>
          <cell r="BR31">
            <v>0</v>
          </cell>
          <cell r="BS31">
            <v>0</v>
          </cell>
          <cell r="BT31">
            <v>0</v>
          </cell>
          <cell r="BU31">
            <v>0</v>
          </cell>
          <cell r="BV31">
            <v>0</v>
          </cell>
          <cell r="BW31">
            <v>0</v>
          </cell>
          <cell r="BX31">
            <v>0</v>
          </cell>
        </row>
        <row r="32">
          <cell r="AZ32">
            <v>135</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row>
        <row r="33">
          <cell r="AZ33">
            <v>136</v>
          </cell>
          <cell r="BA33">
            <v>-10836.12</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-10836.12</v>
          </cell>
          <cell r="BW33">
            <v>0</v>
          </cell>
          <cell r="BX33">
            <v>0</v>
          </cell>
        </row>
        <row r="34">
          <cell r="AZ34">
            <v>140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row>
        <row r="35">
          <cell r="AZ35">
            <v>144</v>
          </cell>
          <cell r="BA35">
            <v>7151277.5012567043</v>
          </cell>
          <cell r="BB35">
            <v>1593587.6998400241</v>
          </cell>
          <cell r="BC35">
            <v>1550791.7035300061</v>
          </cell>
          <cell r="BD35">
            <v>4006898.0978866741</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row>
        <row r="36">
          <cell r="AZ36">
            <v>145</v>
          </cell>
          <cell r="BA36">
            <v>3700525.8344684243</v>
          </cell>
          <cell r="BB36">
            <v>0</v>
          </cell>
          <cell r="BC36">
            <v>0</v>
          </cell>
          <cell r="BD36">
            <v>0</v>
          </cell>
          <cell r="BE36">
            <v>1272040.4933887124</v>
          </cell>
          <cell r="BF36">
            <v>273079.62562204595</v>
          </cell>
          <cell r="BG36">
            <v>1787756.1637919387</v>
          </cell>
          <cell r="BH36">
            <v>-9372.5759401882387</v>
          </cell>
          <cell r="BI36">
            <v>203393.56873494643</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173628.55887096841</v>
          </cell>
        </row>
        <row r="37">
          <cell r="AZ37">
            <v>146</v>
          </cell>
          <cell r="BA37">
            <v>-77526.50029475546</v>
          </cell>
          <cell r="BB37">
            <v>149745.79022536986</v>
          </cell>
          <cell r="BC37">
            <v>-48937.465824129526</v>
          </cell>
          <cell r="BD37">
            <v>-120688.64223765698</v>
          </cell>
          <cell r="BE37">
            <v>-4.8714399834079769E-2</v>
          </cell>
          <cell r="BF37">
            <v>-104.72239581132577</v>
          </cell>
          <cell r="BG37">
            <v>126.36242008377531</v>
          </cell>
          <cell r="BH37">
            <v>93711.109997628897</v>
          </cell>
          <cell r="BI37">
            <v>-228.32353594890401</v>
          </cell>
          <cell r="BJ37">
            <v>-6811.2206891360547</v>
          </cell>
          <cell r="BK37">
            <v>-18689.312277013727</v>
          </cell>
          <cell r="BL37">
            <v>-24190.558065076009</v>
          </cell>
          <cell r="BM37">
            <v>0.78192594467936871</v>
          </cell>
          <cell r="BN37">
            <v>-47116.762426280184</v>
          </cell>
          <cell r="BO37">
            <v>-5348.6078227753096</v>
          </cell>
          <cell r="BP37">
            <v>4.738465692401472E-3</v>
          </cell>
          <cell r="BQ37">
            <v>123.58219894520857</v>
          </cell>
          <cell r="BR37">
            <v>-3943.1597301418096</v>
          </cell>
          <cell r="BS37">
            <v>-39655.848647153478</v>
          </cell>
          <cell r="BT37">
            <v>-6688.1775836966553</v>
          </cell>
          <cell r="BU37">
            <v>1168.7134095605379</v>
          </cell>
          <cell r="BV37">
            <v>4.738465692401472E-3</v>
          </cell>
          <cell r="BW37">
            <v>0</v>
          </cell>
          <cell r="BX37">
            <v>0</v>
          </cell>
        </row>
        <row r="38">
          <cell r="AZ38">
            <v>150</v>
          </cell>
          <cell r="BA38">
            <v>8408.9507142857074</v>
          </cell>
          <cell r="BB38">
            <v>-4882.4585875373596</v>
          </cell>
          <cell r="BC38">
            <v>5679.3728661142559</v>
          </cell>
          <cell r="BD38">
            <v>9356.4695974900678</v>
          </cell>
          <cell r="BE38">
            <v>-8.0785321326410885E-3</v>
          </cell>
          <cell r="BF38">
            <v>-22.681644484361737</v>
          </cell>
          <cell r="BG38">
            <v>-12.220482275546109</v>
          </cell>
          <cell r="BH38">
            <v>3095.5124652502054</v>
          </cell>
          <cell r="BI38">
            <v>-14.711550200051654</v>
          </cell>
          <cell r="BJ38">
            <v>397.12117986254088</v>
          </cell>
          <cell r="BK38">
            <v>180.91618652654142</v>
          </cell>
          <cell r="BL38">
            <v>493.85379602769081</v>
          </cell>
          <cell r="BM38">
            <v>-0.84495712844419635</v>
          </cell>
          <cell r="BN38">
            <v>14842.248890769941</v>
          </cell>
          <cell r="BO38">
            <v>487.32133155972087</v>
          </cell>
          <cell r="BP38">
            <v>0</v>
          </cell>
          <cell r="BQ38">
            <v>-14.474861937505775</v>
          </cell>
          <cell r="BR38">
            <v>-1.8820913685250389</v>
          </cell>
          <cell r="BS38">
            <v>-671.51859220400399</v>
          </cell>
          <cell r="BT38">
            <v>418.82433624378518</v>
          </cell>
          <cell r="BU38">
            <v>42.724412222406499</v>
          </cell>
          <cell r="BV38">
            <v>-20964.613502113516</v>
          </cell>
          <cell r="BW38">
            <v>0</v>
          </cell>
          <cell r="BX38">
            <v>0</v>
          </cell>
        </row>
        <row r="39">
          <cell r="AZ39">
            <v>155</v>
          </cell>
          <cell r="BA39">
            <v>-123832.82857142854</v>
          </cell>
          <cell r="BB39">
            <v>-33018.099193608861</v>
          </cell>
          <cell r="BC39">
            <v>-29.003038715134608</v>
          </cell>
          <cell r="BD39">
            <v>-2132.6695477634057</v>
          </cell>
          <cell r="BE39">
            <v>-6.5725801688425844E-2</v>
          </cell>
          <cell r="BF39">
            <v>-7.957515238858095</v>
          </cell>
          <cell r="BG39">
            <v>-36.807782623014596</v>
          </cell>
          <cell r="BH39">
            <v>-5302.9995149741953</v>
          </cell>
          <cell r="BI39">
            <v>-73.573069072480891</v>
          </cell>
          <cell r="BJ39">
            <v>-228.60286035886929</v>
          </cell>
          <cell r="BK39">
            <v>-4439.1424835368471</v>
          </cell>
          <cell r="BL39">
            <v>-2648.8933836674514</v>
          </cell>
          <cell r="BM39">
            <v>-1.910977940911704</v>
          </cell>
          <cell r="BN39">
            <v>20862.661643911997</v>
          </cell>
          <cell r="BO39">
            <v>-8.3261739953595679</v>
          </cell>
          <cell r="BP39">
            <v>0</v>
          </cell>
          <cell r="BQ39">
            <v>-95.479711235072344</v>
          </cell>
          <cell r="BR39">
            <v>-258.62663831075281</v>
          </cell>
          <cell r="BS39">
            <v>-3158.1673734096748</v>
          </cell>
          <cell r="BT39">
            <v>-192.42451651599094</v>
          </cell>
          <cell r="BU39">
            <v>-46.557137143410841</v>
          </cell>
          <cell r="BV39">
            <v>-93016.18357142857</v>
          </cell>
          <cell r="BW39">
            <v>0</v>
          </cell>
          <cell r="BX39">
            <v>0</v>
          </cell>
        </row>
        <row r="40">
          <cell r="AZ40">
            <v>162</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row>
        <row r="41">
          <cell r="AZ41">
            <v>163</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row>
        <row r="42">
          <cell r="AZ42">
            <v>164</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row>
        <row r="43">
          <cell r="AZ43">
            <v>165</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row>
        <row r="44">
          <cell r="AZ44">
            <v>166</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row>
        <row r="45">
          <cell r="AZ45">
            <v>167</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row>
        <row r="46">
          <cell r="AZ46">
            <v>168</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row>
        <row r="47">
          <cell r="AZ47">
            <v>169</v>
          </cell>
          <cell r="BA47">
            <v>-1210.2494893299972</v>
          </cell>
          <cell r="BB47">
            <v>-4.2387460566963</v>
          </cell>
          <cell r="BC47">
            <v>-163.40926021453186</v>
          </cell>
          <cell r="BD47">
            <v>-321.03878950566695</v>
          </cell>
          <cell r="BE47">
            <v>1.7844598463531173E-3</v>
          </cell>
          <cell r="BF47">
            <v>-0.14451941664449955</v>
          </cell>
          <cell r="BG47">
            <v>4.1200130684918568E-2</v>
          </cell>
          <cell r="BH47">
            <v>25.108214437753873</v>
          </cell>
          <cell r="BI47">
            <v>-0.54694724164473851</v>
          </cell>
          <cell r="BJ47">
            <v>-16.862500067749387</v>
          </cell>
          <cell r="BK47">
            <v>-58.530449700135023</v>
          </cell>
          <cell r="BL47">
            <v>-56.940130513224716</v>
          </cell>
          <cell r="BM47">
            <v>9.2153021541199059E-4</v>
          </cell>
          <cell r="BN47">
            <v>-164.28871026419949</v>
          </cell>
          <cell r="BO47">
            <v>-15.784434749329137</v>
          </cell>
          <cell r="BP47">
            <v>5.1311725778953918E-6</v>
          </cell>
          <cell r="BQ47">
            <v>-0.10983378835222335</v>
          </cell>
          <cell r="BR47">
            <v>-6.4118172047160868</v>
          </cell>
          <cell r="BS47">
            <v>-52.873760781764318</v>
          </cell>
          <cell r="BT47">
            <v>-16.971545014076526</v>
          </cell>
          <cell r="BU47">
            <v>0.37617895097687715</v>
          </cell>
          <cell r="BV47">
            <v>-357.62634945191576</v>
          </cell>
          <cell r="BW47">
            <v>0</v>
          </cell>
          <cell r="BX47">
            <v>0</v>
          </cell>
        </row>
        <row r="48">
          <cell r="AZ48">
            <v>170</v>
          </cell>
          <cell r="BA48">
            <v>3302.64</v>
          </cell>
          <cell r="BB48">
            <v>501.09273053860016</v>
          </cell>
          <cell r="BC48">
            <v>332.45299346894581</v>
          </cell>
          <cell r="BD48">
            <v>573.18011033490461</v>
          </cell>
          <cell r="BE48">
            <v>1.0001754959096899E-7</v>
          </cell>
          <cell r="BF48">
            <v>5.9184640531387209E-2</v>
          </cell>
          <cell r="BG48">
            <v>0.30002416739843007</v>
          </cell>
          <cell r="BH48">
            <v>229.89505941100595</v>
          </cell>
          <cell r="BI48">
            <v>0.89080831551538642</v>
          </cell>
          <cell r="BJ48">
            <v>28.545496464437772</v>
          </cell>
          <cell r="BK48">
            <v>115.27483618156769</v>
          </cell>
          <cell r="BL48">
            <v>92.556146477880461</v>
          </cell>
          <cell r="BM48">
            <v>1.0002289875477478E-2</v>
          </cell>
          <cell r="BN48">
            <v>341.05771071305907</v>
          </cell>
          <cell r="BO48">
            <v>30.01943383364409</v>
          </cell>
          <cell r="BP48">
            <v>0</v>
          </cell>
          <cell r="BQ48">
            <v>0.74051859889075156</v>
          </cell>
          <cell r="BR48">
            <v>6.4219683795924807</v>
          </cell>
          <cell r="BS48">
            <v>29.135988816005778</v>
          </cell>
          <cell r="BT48">
            <v>29.275250294927819</v>
          </cell>
          <cell r="BU48">
            <v>4.0017369731992574</v>
          </cell>
          <cell r="BV48">
            <v>987.73</v>
          </cell>
          <cell r="BW48">
            <v>0</v>
          </cell>
          <cell r="BX48">
            <v>0</v>
          </cell>
        </row>
        <row r="49">
          <cell r="AZ49">
            <v>182</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row>
        <row r="50">
          <cell r="AZ50">
            <v>183</v>
          </cell>
          <cell r="BA50">
            <v>-73298.061255335138</v>
          </cell>
          <cell r="BB50">
            <v>-10970.804134309037</v>
          </cell>
          <cell r="BC50">
            <v>-7413.4584703232704</v>
          </cell>
          <cell r="BD50">
            <v>-12814.880332920691</v>
          </cell>
          <cell r="BE50">
            <v>-1.8499899638572233E-2</v>
          </cell>
          <cell r="BF50">
            <v>-1.2073565673373805</v>
          </cell>
          <cell r="BG50">
            <v>-6.4874266680365213</v>
          </cell>
          <cell r="BH50">
            <v>-5010.1699782300493</v>
          </cell>
          <cell r="BI50">
            <v>-20.013890190111258</v>
          </cell>
          <cell r="BJ50">
            <v>-638.92425963833261</v>
          </cell>
          <cell r="BK50">
            <v>-2572.1295280390655</v>
          </cell>
          <cell r="BL50">
            <v>-2073.617816661525</v>
          </cell>
          <cell r="BM50">
            <v>-0.27401047131526496</v>
          </cell>
          <cell r="BN50">
            <v>-7602.5611436100817</v>
          </cell>
          <cell r="BO50">
            <v>-670.08981219539578</v>
          </cell>
          <cell r="BP50">
            <v>4.3158565119974346E-6</v>
          </cell>
          <cell r="BQ50">
            <v>-16.325536707913297</v>
          </cell>
          <cell r="BR50">
            <v>-145.9028664202169</v>
          </cell>
          <cell r="BS50">
            <v>-681.88359707413088</v>
          </cell>
          <cell r="BT50">
            <v>-655.05969799457228</v>
          </cell>
          <cell r="BU50">
            <v>-81.286751826105132</v>
          </cell>
          <cell r="BV50">
            <v>-21922.966149904176</v>
          </cell>
          <cell r="BW50">
            <v>0</v>
          </cell>
          <cell r="BX50">
            <v>0</v>
          </cell>
        </row>
        <row r="51">
          <cell r="AZ51">
            <v>184</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row>
        <row r="52">
          <cell r="AZ52">
            <v>186</v>
          </cell>
          <cell r="BA52">
            <v>3185.55</v>
          </cell>
          <cell r="BB52">
            <v>557.6413708379639</v>
          </cell>
          <cell r="BC52">
            <v>243.50280166821688</v>
          </cell>
          <cell r="BD52">
            <v>432.11036786901576</v>
          </cell>
          <cell r="BE52">
            <v>5.4428154893690103E-7</v>
          </cell>
          <cell r="BF52">
            <v>4.9981532194060603E-2</v>
          </cell>
          <cell r="BG52">
            <v>6.0131515610061539E-2</v>
          </cell>
          <cell r="BH52">
            <v>308.42962563198591</v>
          </cell>
          <cell r="BI52">
            <v>2.0443987402465216</v>
          </cell>
          <cell r="BJ52">
            <v>22.019910992521822</v>
          </cell>
          <cell r="BK52">
            <v>123.60515503457769</v>
          </cell>
          <cell r="BL52">
            <v>87.527866879628576</v>
          </cell>
          <cell r="BM52">
            <v>1.2461182830923786E-5</v>
          </cell>
          <cell r="BN52">
            <v>168.83405364780987</v>
          </cell>
          <cell r="BO52">
            <v>20.915756210993422</v>
          </cell>
          <cell r="BP52">
            <v>0</v>
          </cell>
          <cell r="BQ52">
            <v>2.4728221428008341</v>
          </cell>
          <cell r="BR52">
            <v>5.890711647084661</v>
          </cell>
          <cell r="BS52">
            <v>44.277008905705856</v>
          </cell>
          <cell r="BT52">
            <v>22.3785713723979</v>
          </cell>
          <cell r="BU52">
            <v>3.0094523657820034</v>
          </cell>
          <cell r="BV52">
            <v>1140.78</v>
          </cell>
          <cell r="BW52">
            <v>0</v>
          </cell>
          <cell r="BX52">
            <v>0</v>
          </cell>
        </row>
        <row r="53">
          <cell r="AZ53">
            <v>200</v>
          </cell>
          <cell r="BA53">
            <v>-201633.78415429738</v>
          </cell>
          <cell r="BB53">
            <v>0</v>
          </cell>
          <cell r="BC53">
            <v>0</v>
          </cell>
          <cell r="BD53">
            <v>0</v>
          </cell>
          <cell r="BE53">
            <v>0</v>
          </cell>
          <cell r="BF53">
            <v>109676.7764252381</v>
          </cell>
          <cell r="BG53">
            <v>-7129.0842857142852</v>
          </cell>
          <cell r="BH53">
            <v>15497.21928571428</v>
          </cell>
          <cell r="BI53">
            <v>-7816.0958761194433</v>
          </cell>
          <cell r="BJ53">
            <v>0</v>
          </cell>
          <cell r="BK53">
            <v>-214088.10928571422</v>
          </cell>
          <cell r="BL53">
            <v>-182835.57857142866</v>
          </cell>
          <cell r="BM53">
            <v>0</v>
          </cell>
          <cell r="BN53">
            <v>6721.89857142861</v>
          </cell>
          <cell r="BO53">
            <v>-229.364</v>
          </cell>
          <cell r="BP53">
            <v>0</v>
          </cell>
          <cell r="BQ53">
            <v>-797.9721428571429</v>
          </cell>
          <cell r="BR53">
            <v>78262.393977954169</v>
          </cell>
          <cell r="BS53">
            <v>1104.1317472012113</v>
          </cell>
          <cell r="BT53">
            <v>0</v>
          </cell>
          <cell r="BU53">
            <v>0</v>
          </cell>
          <cell r="BV53">
            <v>0</v>
          </cell>
          <cell r="BW53">
            <v>0</v>
          </cell>
          <cell r="BX53">
            <v>0</v>
          </cell>
        </row>
        <row r="54">
          <cell r="AZ54">
            <v>201</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row>
        <row r="55">
          <cell r="AZ55">
            <v>202</v>
          </cell>
          <cell r="BA55">
            <v>887432.87188344507</v>
          </cell>
          <cell r="BB55">
            <v>0</v>
          </cell>
          <cell r="BC55">
            <v>0</v>
          </cell>
          <cell r="BD55">
            <v>0</v>
          </cell>
          <cell r="BE55">
            <v>0</v>
          </cell>
          <cell r="BF55">
            <v>266470.82071521936</v>
          </cell>
          <cell r="BG55">
            <v>169.83</v>
          </cell>
          <cell r="BH55">
            <v>143421.56285714288</v>
          </cell>
          <cell r="BI55">
            <v>596.88081733174249</v>
          </cell>
          <cell r="BJ55">
            <v>0</v>
          </cell>
          <cell r="BK55">
            <v>0</v>
          </cell>
          <cell r="BL55">
            <v>0</v>
          </cell>
          <cell r="BM55">
            <v>0</v>
          </cell>
          <cell r="BN55">
            <v>0</v>
          </cell>
          <cell r="BO55">
            <v>0</v>
          </cell>
          <cell r="BP55">
            <v>0</v>
          </cell>
          <cell r="BQ55">
            <v>-801.88720440468683</v>
          </cell>
          <cell r="BR55">
            <v>425973.18632301828</v>
          </cell>
          <cell r="BS55">
            <v>51602.47837513742</v>
          </cell>
          <cell r="BT55">
            <v>0</v>
          </cell>
          <cell r="BU55">
            <v>0</v>
          </cell>
          <cell r="BV55">
            <v>0</v>
          </cell>
          <cell r="BW55">
            <v>0</v>
          </cell>
          <cell r="BX55">
            <v>0</v>
          </cell>
        </row>
        <row r="56">
          <cell r="AZ56">
            <v>203</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row>
        <row r="57">
          <cell r="AZ57">
            <v>204</v>
          </cell>
          <cell r="BA57">
            <v>427402.39616632817</v>
          </cell>
          <cell r="BB57">
            <v>35477.832857142857</v>
          </cell>
          <cell r="BC57">
            <v>0</v>
          </cell>
          <cell r="BD57">
            <v>0</v>
          </cell>
          <cell r="BE57">
            <v>0</v>
          </cell>
          <cell r="BF57">
            <v>4240.9844428104579</v>
          </cell>
          <cell r="BG57">
            <v>0</v>
          </cell>
          <cell r="BH57">
            <v>15760.142857142857</v>
          </cell>
          <cell r="BI57">
            <v>39.35</v>
          </cell>
          <cell r="BJ57">
            <v>0</v>
          </cell>
          <cell r="BK57">
            <v>-35081.002202380943</v>
          </cell>
          <cell r="BL57">
            <v>-118552.65394047619</v>
          </cell>
          <cell r="BM57">
            <v>0</v>
          </cell>
          <cell r="BN57">
            <v>409751.81494047609</v>
          </cell>
          <cell r="BO57">
            <v>0</v>
          </cell>
          <cell r="BP57">
            <v>0</v>
          </cell>
          <cell r="BQ57">
            <v>-154.7251764705882</v>
          </cell>
          <cell r="BR57">
            <v>108707.81714285715</v>
          </cell>
          <cell r="BS57">
            <v>7212.8352452264517</v>
          </cell>
          <cell r="BT57">
            <v>0</v>
          </cell>
          <cell r="BU57">
            <v>0</v>
          </cell>
          <cell r="BV57">
            <v>0</v>
          </cell>
          <cell r="BW57">
            <v>0</v>
          </cell>
          <cell r="BX57">
            <v>0</v>
          </cell>
        </row>
        <row r="58">
          <cell r="AZ58">
            <v>205</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row>
        <row r="59">
          <cell r="AZ59">
            <v>250</v>
          </cell>
          <cell r="BA59">
            <v>-12884.327142857148</v>
          </cell>
          <cell r="BB59">
            <v>-4206.5371892980165</v>
          </cell>
          <cell r="BC59">
            <v>904.95072805623568</v>
          </cell>
          <cell r="BD59">
            <v>1293.1578897728359</v>
          </cell>
          <cell r="BE59">
            <v>-9.9972599843391134E-3</v>
          </cell>
          <cell r="BF59">
            <v>-0.99838356869827605</v>
          </cell>
          <cell r="BG59">
            <v>-6.8307664971180904</v>
          </cell>
          <cell r="BH59">
            <v>-144.61234251443489</v>
          </cell>
          <cell r="BI59">
            <v>-1.4978559144854604</v>
          </cell>
          <cell r="BJ59">
            <v>34.355577560644065</v>
          </cell>
          <cell r="BK59">
            <v>-557.48888985645453</v>
          </cell>
          <cell r="BL59">
            <v>-308.37051874882968</v>
          </cell>
          <cell r="BM59">
            <v>-0.28636583949107219</v>
          </cell>
          <cell r="BN59">
            <v>4866.1867194016086</v>
          </cell>
          <cell r="BO59">
            <v>106.53239665192416</v>
          </cell>
          <cell r="BP59">
            <v>0</v>
          </cell>
          <cell r="BQ59">
            <v>-10.410078516766987</v>
          </cell>
          <cell r="BR59">
            <v>-40.066075554419953</v>
          </cell>
          <cell r="BS59">
            <v>-443.8676950937421</v>
          </cell>
          <cell r="BT59">
            <v>46.212405089617391</v>
          </cell>
          <cell r="BU59">
            <v>1.6904421295716645</v>
          </cell>
          <cell r="BV59">
            <v>-14416.437142857143</v>
          </cell>
          <cell r="BW59">
            <v>0</v>
          </cell>
          <cell r="BX59">
            <v>0</v>
          </cell>
        </row>
        <row r="60">
          <cell r="AZ60">
            <v>252</v>
          </cell>
          <cell r="BA60">
            <v>-34075.951428571425</v>
          </cell>
          <cell r="BB60">
            <v>-4372.913535503968</v>
          </cell>
          <cell r="BC60">
            <v>-1365.4042146987376</v>
          </cell>
          <cell r="BD60">
            <v>-2916.1030720303352</v>
          </cell>
          <cell r="BE60">
            <v>-1.99988998069545E-2</v>
          </cell>
          <cell r="BF60">
            <v>-2.0489689541547405</v>
          </cell>
          <cell r="BG60">
            <v>-3.3397341586172686</v>
          </cell>
          <cell r="BH60">
            <v>-1070.9593464789345</v>
          </cell>
          <cell r="BI60">
            <v>-2.311108529330749</v>
          </cell>
          <cell r="BJ60">
            <v>-162.02239603404172</v>
          </cell>
          <cell r="BK60">
            <v>-1153.9168020027555</v>
          </cell>
          <cell r="BL60">
            <v>-820.52738874331476</v>
          </cell>
          <cell r="BM60">
            <v>-0.30140338279831919</v>
          </cell>
          <cell r="BN60">
            <v>1286.7969607007926</v>
          </cell>
          <cell r="BO60">
            <v>-124.27337068705782</v>
          </cell>
          <cell r="BP60">
            <v>0</v>
          </cell>
          <cell r="BQ60">
            <v>-11.860009697916018</v>
          </cell>
          <cell r="BR60">
            <v>-74.434776395911285</v>
          </cell>
          <cell r="BS60">
            <v>-680.44412302393653</v>
          </cell>
          <cell r="BT60">
            <v>-166.39581818436528</v>
          </cell>
          <cell r="BU60">
            <v>-25.052321866236738</v>
          </cell>
          <cell r="BV60">
            <v>-22410.42</v>
          </cell>
          <cell r="BW60">
            <v>0</v>
          </cell>
          <cell r="BX60">
            <v>0</v>
          </cell>
        </row>
        <row r="61">
          <cell r="AZ61">
            <v>254</v>
          </cell>
          <cell r="BA61">
            <v>-19631.759999999998</v>
          </cell>
          <cell r="BB61">
            <v>-2341.336306046629</v>
          </cell>
          <cell r="BC61">
            <v>-142.7991314867777</v>
          </cell>
          <cell r="BD61">
            <v>-660.78005240528728</v>
          </cell>
          <cell r="BE61">
            <v>-9.9997162292779045E-3</v>
          </cell>
          <cell r="BF61">
            <v>-0.74394125244583154</v>
          </cell>
          <cell r="BG61">
            <v>-2.6663600034609325</v>
          </cell>
          <cell r="BH61">
            <v>-441.28164206977067</v>
          </cell>
          <cell r="BI61">
            <v>-1.8777066397005313</v>
          </cell>
          <cell r="BJ61">
            <v>-54.640833951395791</v>
          </cell>
          <cell r="BK61">
            <v>-680.48096312605071</v>
          </cell>
          <cell r="BL61">
            <v>-441.55204620561472</v>
          </cell>
          <cell r="BM61">
            <v>-0.49356493171542282</v>
          </cell>
          <cell r="BN61">
            <v>2458.3765945147934</v>
          </cell>
          <cell r="BO61">
            <v>-13.017005003547979</v>
          </cell>
          <cell r="BP61">
            <v>0</v>
          </cell>
          <cell r="BQ61">
            <v>-7.6835286264029845</v>
          </cell>
          <cell r="BR61">
            <v>-50.872272437966849</v>
          </cell>
          <cell r="BS61">
            <v>-460.87535066820953</v>
          </cell>
          <cell r="BT61">
            <v>-52.565103814390852</v>
          </cell>
          <cell r="BU61">
            <v>-8.9950718434811847</v>
          </cell>
          <cell r="BV61">
            <v>-16727.46571428571</v>
          </cell>
          <cell r="BW61">
            <v>0</v>
          </cell>
          <cell r="BX61">
            <v>0</v>
          </cell>
        </row>
        <row r="62">
          <cell r="AZ62">
            <v>400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row>
        <row r="63">
          <cell r="AZ63">
            <v>402</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row>
        <row r="64">
          <cell r="AZ64">
            <v>404</v>
          </cell>
          <cell r="BA64">
            <v>-775465.9</v>
          </cell>
          <cell r="BB64">
            <v>0</v>
          </cell>
          <cell r="BC64">
            <v>0</v>
          </cell>
          <cell r="BD64">
            <v>0</v>
          </cell>
          <cell r="BE64">
            <v>0</v>
          </cell>
          <cell r="BF64">
            <v>0</v>
          </cell>
          <cell r="BG64">
            <v>-714189.02750000008</v>
          </cell>
          <cell r="BH64">
            <v>8931.4600000000064</v>
          </cell>
          <cell r="BI64">
            <v>0</v>
          </cell>
          <cell r="BJ64">
            <v>0</v>
          </cell>
          <cell r="BK64">
            <v>-2808.3333000000002</v>
          </cell>
          <cell r="BL64">
            <v>0</v>
          </cell>
          <cell r="BM64">
            <v>0</v>
          </cell>
          <cell r="BN64">
            <v>-14041.666499999999</v>
          </cell>
          <cell r="BO64">
            <v>0</v>
          </cell>
          <cell r="BP64">
            <v>0</v>
          </cell>
          <cell r="BQ64">
            <v>0</v>
          </cell>
          <cell r="BR64">
            <v>-53358.332699999999</v>
          </cell>
          <cell r="BS64">
            <v>0</v>
          </cell>
          <cell r="BT64">
            <v>0</v>
          </cell>
          <cell r="BU64">
            <v>0</v>
          </cell>
          <cell r="BV64">
            <v>0</v>
          </cell>
          <cell r="BW64">
            <v>0</v>
          </cell>
          <cell r="BX64">
            <v>0</v>
          </cell>
        </row>
        <row r="65">
          <cell r="AZ65">
            <v>450</v>
          </cell>
          <cell r="BA65">
            <v>2.7774180733852547</v>
          </cell>
          <cell r="BB65">
            <v>48.077194097887173</v>
          </cell>
          <cell r="BC65">
            <v>-10.764319055431628</v>
          </cell>
          <cell r="BD65">
            <v>-28.999804352823048</v>
          </cell>
          <cell r="BE65">
            <v>4.7401166098629037E-4</v>
          </cell>
          <cell r="BF65">
            <v>-3.4056966521406995E-2</v>
          </cell>
          <cell r="BG65">
            <v>4.1420158150864222E-2</v>
          </cell>
          <cell r="BH65">
            <v>29.242700528634231</v>
          </cell>
          <cell r="BI65">
            <v>-6.1219701658619785E-2</v>
          </cell>
          <cell r="BJ65">
            <v>-1.6711321869977738</v>
          </cell>
          <cell r="BK65">
            <v>-4.2303796923370385</v>
          </cell>
          <cell r="BL65">
            <v>-6.0408411767727515</v>
          </cell>
          <cell r="BM65">
            <v>-1.7862291596011798E-3</v>
          </cell>
          <cell r="BN65">
            <v>-10.151340837956667</v>
          </cell>
          <cell r="BO65">
            <v>-1.2512764945082537</v>
          </cell>
          <cell r="BP65">
            <v>1.3630157175835552E-6</v>
          </cell>
          <cell r="BQ65">
            <v>4.0676188127982738E-2</v>
          </cell>
          <cell r="BR65">
            <v>-1.0724487990995271</v>
          </cell>
          <cell r="BS65">
            <v>-11.182173830328137</v>
          </cell>
          <cell r="BT65">
            <v>-1.6355424800094021</v>
          </cell>
          <cell r="BU65">
            <v>0.7562317575577997</v>
          </cell>
          <cell r="BV65">
            <v>1.7150417719543611</v>
          </cell>
          <cell r="BW65">
            <v>0</v>
          </cell>
          <cell r="BX65">
            <v>0</v>
          </cell>
        </row>
        <row r="66">
          <cell r="AZ66">
            <v>451</v>
          </cell>
          <cell r="BA66">
            <v>-1778.0978571428568</v>
          </cell>
          <cell r="BB66">
            <v>-369.5148551579565</v>
          </cell>
          <cell r="BC66">
            <v>-1.3710032678071684</v>
          </cell>
          <cell r="BD66">
            <v>-33.148168546654006</v>
          </cell>
          <cell r="BE66">
            <v>-2.9509829108386596E-5</v>
          </cell>
          <cell r="BF66">
            <v>-2.7898961493420811</v>
          </cell>
          <cell r="BG66">
            <v>-0.19498764945906938</v>
          </cell>
          <cell r="BH66">
            <v>-113.74651572102255</v>
          </cell>
          <cell r="BI66">
            <v>-1.5184906731094783</v>
          </cell>
          <cell r="BJ66">
            <v>-5.5702840872228094</v>
          </cell>
          <cell r="BK66">
            <v>-49.487828733706408</v>
          </cell>
          <cell r="BL66">
            <v>-31.098247687992853</v>
          </cell>
          <cell r="BM66">
            <v>-3.0675619771692007E-2</v>
          </cell>
          <cell r="BN66">
            <v>213.5355125712158</v>
          </cell>
          <cell r="BO66">
            <v>-4.6245991099602932</v>
          </cell>
          <cell r="BP66">
            <v>0</v>
          </cell>
          <cell r="BQ66">
            <v>-1.1844393650789065</v>
          </cell>
          <cell r="BR66">
            <v>-6.4929063894637586</v>
          </cell>
          <cell r="BS66">
            <v>-67.693872958993055</v>
          </cell>
          <cell r="BT66">
            <v>-3.6740812034711468</v>
          </cell>
          <cell r="BU66">
            <v>-0.86963074037480581</v>
          </cell>
          <cell r="BV66">
            <v>-1298.6228571428569</v>
          </cell>
          <cell r="BW66">
            <v>0</v>
          </cell>
          <cell r="BX66">
            <v>0</v>
          </cell>
        </row>
        <row r="67">
          <cell r="AZ67">
            <v>452</v>
          </cell>
          <cell r="BA67">
            <v>-3447.78</v>
          </cell>
          <cell r="BB67">
            <v>-523.00123325164361</v>
          </cell>
          <cell r="BC67">
            <v>-347.15350179020703</v>
          </cell>
          <cell r="BD67">
            <v>-598.38746358720016</v>
          </cell>
          <cell r="BE67">
            <v>-8.6294211391277902E-7</v>
          </cell>
          <cell r="BF67">
            <v>-0.12924422411964309</v>
          </cell>
          <cell r="BG67">
            <v>-0.31020851406552491</v>
          </cell>
          <cell r="BH67">
            <v>-240.14504747635368</v>
          </cell>
          <cell r="BI67">
            <v>-0.93697407107461317</v>
          </cell>
          <cell r="BJ67">
            <v>-29.807422983870079</v>
          </cell>
          <cell r="BK67">
            <v>-120.39428426422363</v>
          </cell>
          <cell r="BL67">
            <v>-96.639310309154681</v>
          </cell>
          <cell r="BM67">
            <v>-1.0019756832608003E-2</v>
          </cell>
          <cell r="BN67">
            <v>-356.08792266383534</v>
          </cell>
          <cell r="BO67">
            <v>-31.447673308882738</v>
          </cell>
          <cell r="BP67">
            <v>0</v>
          </cell>
          <cell r="BQ67">
            <v>-0.77447442298764679</v>
          </cell>
          <cell r="BR67">
            <v>-6.7069829960188425</v>
          </cell>
          <cell r="BS67">
            <v>-30.497950017166108</v>
          </cell>
          <cell r="BT67">
            <v>-30.575299056237707</v>
          </cell>
          <cell r="BU67">
            <v>-4.014986443184287</v>
          </cell>
          <cell r="BV67">
            <v>-1030.76</v>
          </cell>
          <cell r="BW67">
            <v>0</v>
          </cell>
          <cell r="BX67">
            <v>0</v>
          </cell>
        </row>
        <row r="68">
          <cell r="AZ68">
            <v>454</v>
          </cell>
          <cell r="BA68">
            <v>16006.274501937522</v>
          </cell>
          <cell r="BB68">
            <v>3859.1680460853049</v>
          </cell>
          <cell r="BC68">
            <v>1279.7147107894416</v>
          </cell>
          <cell r="BD68">
            <v>1893.1614564195133</v>
          </cell>
          <cell r="BE68">
            <v>4.2276934499780455E-3</v>
          </cell>
          <cell r="BF68">
            <v>-0.78700985626339548</v>
          </cell>
          <cell r="BG68">
            <v>2.6161772329465007</v>
          </cell>
          <cell r="BH68">
            <v>1986.0093326766741</v>
          </cell>
          <cell r="BI68">
            <v>2.5918084504931951</v>
          </cell>
          <cell r="BJ68">
            <v>87.346225741595617</v>
          </cell>
          <cell r="BK68">
            <v>428.78968056772533</v>
          </cell>
          <cell r="BL68">
            <v>265.06827198017049</v>
          </cell>
          <cell r="BM68">
            <v>6.6540665599081672E-2</v>
          </cell>
          <cell r="BN68">
            <v>1339.5961243107067</v>
          </cell>
          <cell r="BO68">
            <v>107.25019462527939</v>
          </cell>
          <cell r="BP68">
            <v>4.0911438934591814E-5</v>
          </cell>
          <cell r="BQ68">
            <v>4.8585641123860501</v>
          </cell>
          <cell r="BR68">
            <v>-1.2152550687384718</v>
          </cell>
          <cell r="BS68">
            <v>-195.38020161770552</v>
          </cell>
          <cell r="BT68">
            <v>92.161720698817874</v>
          </cell>
          <cell r="BU68">
            <v>28.730252605972041</v>
          </cell>
          <cell r="BV68">
            <v>4826.5235929127139</v>
          </cell>
          <cell r="BW68">
            <v>0</v>
          </cell>
          <cell r="BX68">
            <v>0</v>
          </cell>
        </row>
        <row r="69">
          <cell r="AZ69">
            <v>460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row>
        <row r="70">
          <cell r="AZ70">
            <v>500</v>
          </cell>
          <cell r="BA70">
            <v>678448.08</v>
          </cell>
          <cell r="BB70">
            <v>0</v>
          </cell>
          <cell r="BC70">
            <v>0</v>
          </cell>
          <cell r="BD70">
            <v>0</v>
          </cell>
          <cell r="BE70">
            <v>0</v>
          </cell>
          <cell r="BF70">
            <v>0</v>
          </cell>
          <cell r="BG70">
            <v>0</v>
          </cell>
          <cell r="BH70">
            <v>0</v>
          </cell>
          <cell r="BI70">
            <v>0</v>
          </cell>
          <cell r="BJ70">
            <v>0</v>
          </cell>
          <cell r="BK70">
            <v>0</v>
          </cell>
          <cell r="BL70">
            <v>678448.08</v>
          </cell>
          <cell r="BM70">
            <v>0</v>
          </cell>
          <cell r="BN70">
            <v>0</v>
          </cell>
          <cell r="BO70">
            <v>0</v>
          </cell>
          <cell r="BP70">
            <v>0</v>
          </cell>
          <cell r="BQ70">
            <v>0</v>
          </cell>
          <cell r="BR70">
            <v>0</v>
          </cell>
          <cell r="BS70">
            <v>0</v>
          </cell>
          <cell r="BT70">
            <v>0</v>
          </cell>
          <cell r="BU70">
            <v>0</v>
          </cell>
          <cell r="BV70">
            <v>0</v>
          </cell>
          <cell r="BW70">
            <v>0</v>
          </cell>
          <cell r="BX70">
            <v>0</v>
          </cell>
        </row>
        <row r="71">
          <cell r="AZ71">
            <v>550</v>
          </cell>
          <cell r="BA71">
            <v>-14091.970172372956</v>
          </cell>
          <cell r="BB71">
            <v>81.982588075512467</v>
          </cell>
          <cell r="BC71">
            <v>-1933.2195951032099</v>
          </cell>
          <cell r="BD71">
            <v>-3819.5164239812711</v>
          </cell>
          <cell r="BE71">
            <v>-7.9145749472555489E-3</v>
          </cell>
          <cell r="BF71">
            <v>-1.7256091656975099</v>
          </cell>
          <cell r="BG71">
            <v>0.55234508588574727</v>
          </cell>
          <cell r="BH71">
            <v>372.48196736326463</v>
          </cell>
          <cell r="BI71">
            <v>-6.5053856105177772</v>
          </cell>
          <cell r="BJ71">
            <v>-200.97963452918873</v>
          </cell>
          <cell r="BK71">
            <v>-693.49644573325395</v>
          </cell>
          <cell r="BL71">
            <v>-679.84051330268221</v>
          </cell>
          <cell r="BM71">
            <v>-3.7296614020798813E-2</v>
          </cell>
          <cell r="BN71">
            <v>-1941.7916702229268</v>
          </cell>
          <cell r="BO71">
            <v>-187.24001802480598</v>
          </cell>
          <cell r="BP71">
            <v>6.350505611965475E-5</v>
          </cell>
          <cell r="BQ71">
            <v>-1.1984224586304109</v>
          </cell>
          <cell r="BR71">
            <v>-77.568638635517829</v>
          </cell>
          <cell r="BS71">
            <v>-646.56561713845736</v>
          </cell>
          <cell r="BT71">
            <v>-202.13865886893279</v>
          </cell>
          <cell r="BU71">
            <v>1.4254028070262166</v>
          </cell>
          <cell r="BV71">
            <v>-4156.5806952456405</v>
          </cell>
          <cell r="BW71">
            <v>0</v>
          </cell>
          <cell r="BX71">
            <v>0</v>
          </cell>
        </row>
        <row r="72">
          <cell r="AZ72">
            <v>650</v>
          </cell>
          <cell r="BA72">
            <v>-152309.92699999997</v>
          </cell>
          <cell r="BB72">
            <v>-22713.815499999997</v>
          </cell>
          <cell r="BC72">
            <v>0</v>
          </cell>
          <cell r="BD72">
            <v>0</v>
          </cell>
          <cell r="BE72">
            <v>0</v>
          </cell>
          <cell r="BF72">
            <v>0</v>
          </cell>
          <cell r="BG72">
            <v>0</v>
          </cell>
          <cell r="BH72">
            <v>-1662.4079999999994</v>
          </cell>
          <cell r="BI72">
            <v>-596.24</v>
          </cell>
          <cell r="BJ72">
            <v>-1416.6320000000005</v>
          </cell>
          <cell r="BK72">
            <v>-4907.8755000000019</v>
          </cell>
          <cell r="BL72">
            <v>-37115.94</v>
          </cell>
          <cell r="BM72">
            <v>753.98400000000004</v>
          </cell>
          <cell r="BN72">
            <v>-71589.919999999998</v>
          </cell>
          <cell r="BO72">
            <v>-2256.4089999999997</v>
          </cell>
          <cell r="BP72">
            <v>0</v>
          </cell>
          <cell r="BQ72">
            <v>-4523.8829999999998</v>
          </cell>
          <cell r="BR72">
            <v>1455.5385000000006</v>
          </cell>
          <cell r="BS72">
            <v>-6488.11</v>
          </cell>
          <cell r="BT72">
            <v>-1031.6959999999999</v>
          </cell>
          <cell r="BU72">
            <v>-216.03049999999996</v>
          </cell>
          <cell r="BV72">
            <v>-0.49</v>
          </cell>
          <cell r="BW72">
            <v>0</v>
          </cell>
          <cell r="BX72">
            <v>0</v>
          </cell>
        </row>
        <row r="73">
          <cell r="AZ73">
            <v>651</v>
          </cell>
          <cell r="BA73">
            <v>-365.64</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-365.64</v>
          </cell>
          <cell r="BU73">
            <v>0</v>
          </cell>
          <cell r="BV73">
            <v>0</v>
          </cell>
          <cell r="BW73">
            <v>0</v>
          </cell>
          <cell r="BX73">
            <v>0</v>
          </cell>
        </row>
        <row r="74">
          <cell r="AZ74">
            <v>652</v>
          </cell>
          <cell r="BA74">
            <v>-33.849999999999781</v>
          </cell>
          <cell r="BB74">
            <v>0</v>
          </cell>
          <cell r="BC74">
            <v>0</v>
          </cell>
          <cell r="BD74">
            <v>0</v>
          </cell>
          <cell r="BE74">
            <v>0</v>
          </cell>
          <cell r="BF74">
            <v>0</v>
          </cell>
          <cell r="BG74">
            <v>0</v>
          </cell>
          <cell r="BH74">
            <v>0</v>
          </cell>
          <cell r="BI74">
            <v>0</v>
          </cell>
          <cell r="BJ74">
            <v>-0.60999999999999943</v>
          </cell>
          <cell r="BK74">
            <v>0</v>
          </cell>
          <cell r="BL74">
            <v>0</v>
          </cell>
          <cell r="BM74">
            <v>0</v>
          </cell>
          <cell r="BN74">
            <v>0</v>
          </cell>
          <cell r="BO74">
            <v>0</v>
          </cell>
          <cell r="BP74">
            <v>0</v>
          </cell>
          <cell r="BQ74">
            <v>0</v>
          </cell>
          <cell r="BR74">
            <v>0</v>
          </cell>
          <cell r="BS74">
            <v>0</v>
          </cell>
          <cell r="BT74">
            <v>-33.239999999999782</v>
          </cell>
          <cell r="BU74">
            <v>0</v>
          </cell>
          <cell r="BV74">
            <v>0</v>
          </cell>
          <cell r="BW74">
            <v>0</v>
          </cell>
          <cell r="BX74">
            <v>0</v>
          </cell>
        </row>
        <row r="75">
          <cell r="AZ75">
            <v>653</v>
          </cell>
          <cell r="BA75">
            <v>112619.93333333332</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112619.93333333332</v>
          </cell>
          <cell r="BW75">
            <v>0</v>
          </cell>
          <cell r="BX75">
            <v>0</v>
          </cell>
        </row>
        <row r="76">
          <cell r="AZ76">
            <v>752</v>
          </cell>
          <cell r="BA76">
            <v>-2818.4712778118478</v>
          </cell>
          <cell r="BB76">
            <v>36891.375684169208</v>
          </cell>
          <cell r="BC76">
            <v>-8965.2547054242459</v>
          </cell>
          <cell r="BD76">
            <v>-23646.548348432116</v>
          </cell>
          <cell r="BE76">
            <v>1.6573438353884584E-3</v>
          </cell>
          <cell r="BF76">
            <v>157.48106859728887</v>
          </cell>
          <cell r="BG76">
            <v>30.350581751029665</v>
          </cell>
          <cell r="BH76">
            <v>22565.244966321814</v>
          </cell>
          <cell r="BI76">
            <v>-45.928909524353799</v>
          </cell>
          <cell r="BJ76">
            <v>-1358.2298972475855</v>
          </cell>
          <cell r="BK76">
            <v>-3496.9757105362296</v>
          </cell>
          <cell r="BL76">
            <v>-4878.8428785844881</v>
          </cell>
          <cell r="BM76">
            <v>0.25034720277604006</v>
          </cell>
          <cell r="BN76">
            <v>-8500.96161923412</v>
          </cell>
          <cell r="BO76">
            <v>-1019.2519711258174</v>
          </cell>
          <cell r="BP76">
            <v>1.068597288879198E-3</v>
          </cell>
          <cell r="BQ76">
            <v>32.487095716547856</v>
          </cell>
          <cell r="BR76">
            <v>-849.31380946164927</v>
          </cell>
          <cell r="BS76">
            <v>-8762.34465232201</v>
          </cell>
          <cell r="BT76">
            <v>-1325.8655047546581</v>
          </cell>
          <cell r="BU76">
            <v>353.73319053835007</v>
          </cell>
          <cell r="BV76">
            <v>0.1210685972888792</v>
          </cell>
          <cell r="BW76">
            <v>0</v>
          </cell>
          <cell r="BX76">
            <v>0</v>
          </cell>
        </row>
        <row r="77">
          <cell r="AZ77">
            <v>753</v>
          </cell>
          <cell r="BA77">
            <v>-534.09280873648709</v>
          </cell>
          <cell r="BB77">
            <v>6851.2534842028472</v>
          </cell>
          <cell r="BC77">
            <v>-1664.9733024359339</v>
          </cell>
          <cell r="BD77">
            <v>-4391.5046932802506</v>
          </cell>
          <cell r="BE77">
            <v>-9.779218591421529E-4</v>
          </cell>
          <cell r="BF77">
            <v>21.500198453782222</v>
          </cell>
          <cell r="BG77">
            <v>5.646108039476939</v>
          </cell>
          <cell r="BH77">
            <v>4190.6853508883396</v>
          </cell>
          <cell r="BI77">
            <v>-8.5340831973799993</v>
          </cell>
          <cell r="BJ77">
            <v>-252.24926663169435</v>
          </cell>
          <cell r="BK77">
            <v>-649.44063195672788</v>
          </cell>
          <cell r="BL77">
            <v>-906.07110602283319</v>
          </cell>
          <cell r="BM77">
            <v>4.6064480515550565E-2</v>
          </cell>
          <cell r="BN77">
            <v>-1578.7494435720473</v>
          </cell>
          <cell r="BO77">
            <v>-189.29293749479439</v>
          </cell>
          <cell r="BP77">
            <v>1.9845378222042249E-4</v>
          </cell>
          <cell r="BQ77">
            <v>6.0433177759303192</v>
          </cell>
          <cell r="BR77">
            <v>-157.74085032859193</v>
          </cell>
          <cell r="BS77">
            <v>-1627.3111497169446</v>
          </cell>
          <cell r="BT77">
            <v>-246.23573659729345</v>
          </cell>
          <cell r="BU77">
            <v>63.026449671407875</v>
          </cell>
          <cell r="BV77">
            <v>-0.18980154621777959</v>
          </cell>
          <cell r="BW77">
            <v>0</v>
          </cell>
          <cell r="BX77">
            <v>0</v>
          </cell>
        </row>
        <row r="78">
          <cell r="AZ78">
            <v>754</v>
          </cell>
          <cell r="BA78">
            <v>-195.27031710553661</v>
          </cell>
          <cell r="BB78">
            <v>2556.0549152602944</v>
          </cell>
          <cell r="BC78">
            <v>-621.15984744725392</v>
          </cell>
          <cell r="BD78">
            <v>-1638.3691355699411</v>
          </cell>
          <cell r="BE78">
            <v>5.7505445371661967E-3</v>
          </cell>
          <cell r="BF78">
            <v>10.900074038526444</v>
          </cell>
          <cell r="BG78">
            <v>2.1112403070356258</v>
          </cell>
          <cell r="BH78">
            <v>1563.4487655237272</v>
          </cell>
          <cell r="BI78">
            <v>-3.1806387313302267</v>
          </cell>
          <cell r="BJ78">
            <v>-94.101957166439888</v>
          </cell>
          <cell r="BK78">
            <v>-242.30077423001012</v>
          </cell>
          <cell r="BL78">
            <v>-338.04252801621124</v>
          </cell>
          <cell r="BM78">
            <v>1.6224056192339964E-2</v>
          </cell>
          <cell r="BN78">
            <v>-588.98586933264778</v>
          </cell>
          <cell r="BO78">
            <v>-70.627365142288795</v>
          </cell>
          <cell r="BP78">
            <v>7.4038526443772999E-5</v>
          </cell>
          <cell r="BQ78">
            <v>2.2453916317893814</v>
          </cell>
          <cell r="BR78">
            <v>-58.844471084128543</v>
          </cell>
          <cell r="BS78">
            <v>-607.09823662516783</v>
          </cell>
          <cell r="BT78">
            <v>-91.8612171151442</v>
          </cell>
          <cell r="BU78">
            <v>24.419213915871381</v>
          </cell>
          <cell r="BV78">
            <v>0.10007403852644378</v>
          </cell>
          <cell r="BW78">
            <v>0</v>
          </cell>
          <cell r="BX78">
            <v>0</v>
          </cell>
        </row>
        <row r="79">
          <cell r="AZ79">
            <v>900</v>
          </cell>
          <cell r="BA79">
            <v>-15541355.070268646</v>
          </cell>
          <cell r="BB79">
            <v>-1582767.1901097051</v>
          </cell>
          <cell r="BC79">
            <v>-1346956.2217003137</v>
          </cell>
          <cell r="BD79">
            <v>-3533310.0866360613</v>
          </cell>
          <cell r="BE79">
            <v>-1128031.5402825542</v>
          </cell>
          <cell r="BF79">
            <v>-322552.69597726979</v>
          </cell>
          <cell r="BG79">
            <v>-1787937.1902819974</v>
          </cell>
          <cell r="BH79">
            <v>-60437.57694014439</v>
          </cell>
          <cell r="BI79">
            <v>-180516.1219582425</v>
          </cell>
          <cell r="BJ79">
            <v>-2385.6486706864639</v>
          </cell>
          <cell r="BK79">
            <v>-667584.70612173935</v>
          </cell>
          <cell r="BL79">
            <v>-728187.2816957992</v>
          </cell>
          <cell r="BM79">
            <v>-4785.1254642857148</v>
          </cell>
          <cell r="BN79">
            <v>-1122456.9892690871</v>
          </cell>
          <cell r="BO79">
            <v>-18.184744380084336</v>
          </cell>
          <cell r="BP79">
            <v>0</v>
          </cell>
          <cell r="BQ79">
            <v>-581781.20959068171</v>
          </cell>
          <cell r="BR79">
            <v>-1229337.5687380272</v>
          </cell>
          <cell r="BS79">
            <v>-1201304.9884111602</v>
          </cell>
          <cell r="BT79">
            <v>-0.63150000000000006</v>
          </cell>
          <cell r="BU79">
            <v>-143.52500000000001</v>
          </cell>
          <cell r="BV79">
            <v>-43549.695744270037</v>
          </cell>
          <cell r="BW79">
            <v>-17310.891432241857</v>
          </cell>
          <cell r="BX79">
            <v>0</v>
          </cell>
        </row>
        <row r="80">
          <cell r="AZ80">
            <v>900</v>
          </cell>
          <cell r="BA80">
            <v>-31711.702401300412</v>
          </cell>
          <cell r="BB80">
            <v>-1929.8374573291194</v>
          </cell>
          <cell r="BC80">
            <v>-4673.6157878769582</v>
          </cell>
          <cell r="BD80">
            <v>-9034.4054323257515</v>
          </cell>
          <cell r="BE80">
            <v>-0.1451744767046744</v>
          </cell>
          <cell r="BF80">
            <v>-232.87279084102326</v>
          </cell>
          <cell r="BG80">
            <v>-1.2598821786338466</v>
          </cell>
          <cell r="BH80">
            <v>-5072.705844185235</v>
          </cell>
          <cell r="BI80">
            <v>-47.093206568020008</v>
          </cell>
          <cell r="BJ80">
            <v>-446.26850932901982</v>
          </cell>
          <cell r="BK80">
            <v>-2149.383773193365</v>
          </cell>
          <cell r="BL80">
            <v>-1876.3721364899973</v>
          </cell>
          <cell r="BM80">
            <v>0</v>
          </cell>
          <cell r="BN80">
            <v>-2729.5590518959243</v>
          </cell>
          <cell r="BO80">
            <v>-664.00947411416223</v>
          </cell>
          <cell r="BP80">
            <v>0</v>
          </cell>
          <cell r="BQ80">
            <v>-16.611908880781119</v>
          </cell>
          <cell r="BR80">
            <v>-411.24050188416714</v>
          </cell>
          <cell r="BS80">
            <v>-1672.7078309508529</v>
          </cell>
          <cell r="BT80">
            <v>-584.93111713301823</v>
          </cell>
          <cell r="BU80">
            <v>-168.68252164767205</v>
          </cell>
          <cell r="BV80">
            <v>0</v>
          </cell>
          <cell r="BW80">
            <v>0</v>
          </cell>
          <cell r="BX80">
            <v>0</v>
          </cell>
        </row>
        <row r="81">
          <cell r="AZ81">
            <v>950</v>
          </cell>
          <cell r="BA81">
            <v>515889.21432607993</v>
          </cell>
          <cell r="BB81">
            <v>72709.103909042271</v>
          </cell>
          <cell r="BC81">
            <v>86240.157085952625</v>
          </cell>
          <cell r="BD81">
            <v>127557.57870314707</v>
          </cell>
          <cell r="BE81">
            <v>0.17858803289610503</v>
          </cell>
          <cell r="BF81">
            <v>-4286.5465196089654</v>
          </cell>
          <cell r="BG81">
            <v>-7990.3003346500973</v>
          </cell>
          <cell r="BH81">
            <v>60610.755626044571</v>
          </cell>
          <cell r="BI81">
            <v>145.53547357819622</v>
          </cell>
          <cell r="BJ81">
            <v>6728.2936572780809</v>
          </cell>
          <cell r="BK81">
            <v>36455.367643430611</v>
          </cell>
          <cell r="BL81">
            <v>38929.338297677714</v>
          </cell>
          <cell r="BM81">
            <v>39.664678702301622</v>
          </cell>
          <cell r="BN81">
            <v>94871.438420911378</v>
          </cell>
          <cell r="BO81">
            <v>8860.6419030246125</v>
          </cell>
          <cell r="BP81">
            <v>3.1601328414360597E-4</v>
          </cell>
          <cell r="BQ81">
            <v>-4696.6779658512232</v>
          </cell>
          <cell r="BR81">
            <v>-1400.5082563009128</v>
          </cell>
          <cell r="BS81">
            <v>-11372.089621768429</v>
          </cell>
          <cell r="BT81">
            <v>8211.278649322996</v>
          </cell>
          <cell r="BU81">
            <v>1194.3906037496756</v>
          </cell>
          <cell r="BV81">
            <v>3081.6134683513446</v>
          </cell>
          <cell r="BW81">
            <v>0</v>
          </cell>
          <cell r="BX81">
            <v>0</v>
          </cell>
        </row>
        <row r="82">
          <cell r="AZ82">
            <v>950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row>
        <row r="83">
          <cell r="AZ83">
            <v>1130</v>
          </cell>
          <cell r="BA83">
            <v>622.80000000000109</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622.80000000000109</v>
          </cell>
          <cell r="BW83">
            <v>0</v>
          </cell>
          <cell r="BX83">
            <v>0</v>
          </cell>
        </row>
        <row r="84">
          <cell r="AZ84">
            <v>1133</v>
          </cell>
          <cell r="BA84">
            <v>-172783.78</v>
          </cell>
          <cell r="BB84">
            <v>0</v>
          </cell>
          <cell r="BC84">
            <v>0</v>
          </cell>
          <cell r="BD84">
            <v>0</v>
          </cell>
          <cell r="BE84">
            <v>0</v>
          </cell>
          <cell r="BF84">
            <v>0</v>
          </cell>
          <cell r="BG84">
            <v>0</v>
          </cell>
          <cell r="BH84">
            <v>0</v>
          </cell>
          <cell r="BI84">
            <v>0</v>
          </cell>
          <cell r="BJ84">
            <v>0</v>
          </cell>
          <cell r="BK84">
            <v>-12709.5</v>
          </cell>
          <cell r="BL84">
            <v>23329.48</v>
          </cell>
          <cell r="BM84">
            <v>0</v>
          </cell>
          <cell r="BN84">
            <v>-190159.69</v>
          </cell>
          <cell r="BO84">
            <v>6755.93</v>
          </cell>
          <cell r="BP84">
            <v>0</v>
          </cell>
          <cell r="BQ84">
            <v>0</v>
          </cell>
          <cell r="BR84">
            <v>0</v>
          </cell>
          <cell r="BS84">
            <v>0</v>
          </cell>
          <cell r="BT84">
            <v>0</v>
          </cell>
          <cell r="BU84">
            <v>0</v>
          </cell>
          <cell r="BV84">
            <v>0</v>
          </cell>
          <cell r="BW84">
            <v>0</v>
          </cell>
          <cell r="BX84">
            <v>0</v>
          </cell>
        </row>
        <row r="85">
          <cell r="AZ85">
            <v>1135</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row>
        <row r="86">
          <cell r="AZ86">
            <v>1137</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row>
        <row r="87">
          <cell r="AZ87">
            <v>1138</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row>
        <row r="88">
          <cell r="AZ88">
            <v>1139</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row>
        <row r="89">
          <cell r="AZ89">
            <v>1188</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row>
        <row r="90">
          <cell r="AZ90">
            <v>1401</v>
          </cell>
          <cell r="BA90">
            <v>-25504.32785714286</v>
          </cell>
          <cell r="BB90">
            <v>15494.57</v>
          </cell>
          <cell r="BC90">
            <v>-10044.067857142862</v>
          </cell>
          <cell r="BD90">
            <v>-709.81214285713941</v>
          </cell>
          <cell r="BE90">
            <v>-2154.8378571428566</v>
          </cell>
          <cell r="BF90">
            <v>-699.46214285714223</v>
          </cell>
          <cell r="BG90">
            <v>-3756.1942857142858</v>
          </cell>
          <cell r="BH90">
            <v>-73.077857142857169</v>
          </cell>
          <cell r="BI90">
            <v>-112.60857142857151</v>
          </cell>
          <cell r="BJ90">
            <v>19.62</v>
          </cell>
          <cell r="BK90">
            <v>-3154.2528571428575</v>
          </cell>
          <cell r="BL90">
            <v>-2478.5135714285716</v>
          </cell>
          <cell r="BM90">
            <v>1.9007142857142831</v>
          </cell>
          <cell r="BN90">
            <v>-4795.4585714285722</v>
          </cell>
          <cell r="BO90">
            <v>0</v>
          </cell>
          <cell r="BP90">
            <v>0</v>
          </cell>
          <cell r="BQ90">
            <v>-4912.7728571428597</v>
          </cell>
          <cell r="BR90">
            <v>-5162.0228571428561</v>
          </cell>
          <cell r="BS90">
            <v>-2273.2421428571433</v>
          </cell>
          <cell r="BT90">
            <v>0</v>
          </cell>
          <cell r="BU90">
            <v>0</v>
          </cell>
          <cell r="BV90">
            <v>0</v>
          </cell>
          <cell r="BW90">
            <v>-694.09500000000003</v>
          </cell>
          <cell r="BX90">
            <v>0</v>
          </cell>
        </row>
        <row r="91">
          <cell r="AZ91">
            <v>1402</v>
          </cell>
          <cell r="BA91">
            <v>17088.669999999998</v>
          </cell>
          <cell r="BB91">
            <v>0.14880267295860716</v>
          </cell>
          <cell r="BC91">
            <v>0.14942636819707822</v>
          </cell>
          <cell r="BD91">
            <v>0.21375009675045226</v>
          </cell>
          <cell r="BE91">
            <v>2.3725093158787993E-7</v>
          </cell>
          <cell r="BF91">
            <v>2.1786821725616162E-2</v>
          </cell>
          <cell r="BG91">
            <v>5.7327317206313511E-5</v>
          </cell>
          <cell r="BH91">
            <v>0.1306060447117989</v>
          </cell>
          <cell r="BI91">
            <v>1.9173995946375649E-3</v>
          </cell>
          <cell r="BJ91">
            <v>1.303812494541194E-2</v>
          </cell>
          <cell r="BK91">
            <v>5.8913733021049318E-2</v>
          </cell>
          <cell r="BL91">
            <v>3.8300947530395632E-2</v>
          </cell>
          <cell r="BM91">
            <v>5.4317976442488301E-6</v>
          </cell>
          <cell r="BN91">
            <v>0.13689517981456836</v>
          </cell>
          <cell r="BO91">
            <v>4.6098861202261539E-2</v>
          </cell>
          <cell r="BP91">
            <v>0</v>
          </cell>
          <cell r="BQ91">
            <v>1.23016481061986E-3</v>
          </cell>
          <cell r="BR91">
            <v>4.6691794984418658E-3</v>
          </cell>
          <cell r="BS91">
            <v>17087.687926958897</v>
          </cell>
          <cell r="BT91">
            <v>1.2454187968318488E-2</v>
          </cell>
          <cell r="BU91">
            <v>4.1202620075399083E-3</v>
          </cell>
          <cell r="BV91">
            <v>0</v>
          </cell>
          <cell r="BW91">
            <v>0</v>
          </cell>
          <cell r="BX91">
            <v>0</v>
          </cell>
        </row>
        <row r="92">
          <cell r="AZ92">
            <v>1403</v>
          </cell>
          <cell r="BA92">
            <v>13991.43</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7789.32</v>
          </cell>
          <cell r="BR92">
            <v>6202.11</v>
          </cell>
          <cell r="BS92">
            <v>0</v>
          </cell>
          <cell r="BT92">
            <v>0</v>
          </cell>
          <cell r="BU92">
            <v>0</v>
          </cell>
          <cell r="BV92">
            <v>0</v>
          </cell>
          <cell r="BW92">
            <v>0</v>
          </cell>
          <cell r="BX92">
            <v>0</v>
          </cell>
        </row>
        <row r="93">
          <cell r="AZ93">
            <v>1404</v>
          </cell>
          <cell r="BA93">
            <v>-26078.5</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-958.57142857142844</v>
          </cell>
          <cell r="BR93">
            <v>-23657.928571428572</v>
          </cell>
          <cell r="BS93">
            <v>-1462</v>
          </cell>
          <cell r="BT93">
            <v>0</v>
          </cell>
          <cell r="BU93">
            <v>0</v>
          </cell>
          <cell r="BV93">
            <v>0</v>
          </cell>
          <cell r="BW93">
            <v>0</v>
          </cell>
          <cell r="BX93">
            <v>0</v>
          </cell>
        </row>
        <row r="94">
          <cell r="AZ94">
            <v>1405</v>
          </cell>
          <cell r="BA94">
            <v>-2640.2135714285714</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-180.73285714285717</v>
          </cell>
          <cell r="BR94">
            <v>-2319.397857142857</v>
          </cell>
          <cell r="BS94">
            <v>-140.08285714285716</v>
          </cell>
          <cell r="BT94">
            <v>0</v>
          </cell>
          <cell r="BU94">
            <v>0</v>
          </cell>
          <cell r="BV94">
            <v>0</v>
          </cell>
          <cell r="BW94">
            <v>0</v>
          </cell>
          <cell r="BX94">
            <v>0</v>
          </cell>
        </row>
        <row r="95">
          <cell r="AZ95">
            <v>1406</v>
          </cell>
          <cell r="BA95">
            <v>654.76</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81.78</v>
          </cell>
          <cell r="BR95">
            <v>523.75</v>
          </cell>
          <cell r="BS95">
            <v>49.23</v>
          </cell>
          <cell r="BT95">
            <v>0</v>
          </cell>
          <cell r="BU95">
            <v>0</v>
          </cell>
          <cell r="BV95">
            <v>0</v>
          </cell>
          <cell r="BW95">
            <v>0</v>
          </cell>
          <cell r="BX95">
            <v>0</v>
          </cell>
        </row>
        <row r="96">
          <cell r="AZ96">
            <v>1407</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row>
        <row r="97">
          <cell r="AZ97">
            <v>1408</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row>
        <row r="98">
          <cell r="AZ98">
            <v>1409</v>
          </cell>
          <cell r="BA98">
            <v>542.33000000000004</v>
          </cell>
          <cell r="BB98">
            <v>5.397744019086731E-2</v>
          </cell>
          <cell r="BC98">
            <v>5.4203682581293086E-2</v>
          </cell>
          <cell r="BD98">
            <v>7.7536799801634637E-2</v>
          </cell>
          <cell r="BE98">
            <v>8.6061612438740768E-8</v>
          </cell>
          <cell r="BF98">
            <v>7.9030627828215495E-3</v>
          </cell>
          <cell r="BG98">
            <v>2.0795203300329411E-5</v>
          </cell>
          <cell r="BH98">
            <v>4.7376702493495682E-2</v>
          </cell>
          <cell r="BI98">
            <v>6.9552730393715586E-4</v>
          </cell>
          <cell r="BJ98">
            <v>4.7295159115709976E-3</v>
          </cell>
          <cell r="BK98">
            <v>2.137066786057671E-2</v>
          </cell>
          <cell r="BL98">
            <v>1.389348096690822E-2</v>
          </cell>
          <cell r="BM98">
            <v>1.9703579689922227E-6</v>
          </cell>
          <cell r="BN98">
            <v>4.9658055422931661E-2</v>
          </cell>
          <cell r="BO98">
            <v>1.6722135926310559E-2</v>
          </cell>
          <cell r="BP98">
            <v>0</v>
          </cell>
          <cell r="BQ98">
            <v>4.4623625483269431E-4</v>
          </cell>
          <cell r="BR98">
            <v>1.6937219749249904E-3</v>
          </cell>
          <cell r="BS98">
            <v>541.97375781842356</v>
          </cell>
          <cell r="BT98">
            <v>4.5176956355665104E-3</v>
          </cell>
          <cell r="BU98">
            <v>1.4946048458723197E-3</v>
          </cell>
          <cell r="BV98">
            <v>0</v>
          </cell>
          <cell r="BW98">
            <v>0</v>
          </cell>
          <cell r="BX98">
            <v>0</v>
          </cell>
        </row>
        <row r="99">
          <cell r="AZ99">
            <v>1451</v>
          </cell>
          <cell r="BA99">
            <v>49.895000000000003</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1.2507142857142857</v>
          </cell>
          <cell r="BR99">
            <v>45.535714285714292</v>
          </cell>
          <cell r="BS99">
            <v>3.1085714285714281</v>
          </cell>
          <cell r="BT99">
            <v>0</v>
          </cell>
          <cell r="BU99">
            <v>0</v>
          </cell>
          <cell r="BV99">
            <v>0</v>
          </cell>
          <cell r="BW99">
            <v>0</v>
          </cell>
          <cell r="BX99">
            <v>0</v>
          </cell>
        </row>
        <row r="100">
          <cell r="AZ100">
            <v>9990</v>
          </cell>
          <cell r="BA100">
            <v>-326.89009290878346</v>
          </cell>
          <cell r="BB100">
            <v>4332.1034646267217</v>
          </cell>
          <cell r="BC100">
            <v>-1052.7793496941085</v>
          </cell>
          <cell r="BD100">
            <v>-2776.7769060587452</v>
          </cell>
          <cell r="BE100">
            <v>3.6431909475270405E-3</v>
          </cell>
          <cell r="BF100">
            <v>18.500125483853065</v>
          </cell>
          <cell r="BG100">
            <v>3.5663083141923408</v>
          </cell>
          <cell r="BH100">
            <v>2649.7976603309326</v>
          </cell>
          <cell r="BI100">
            <v>-5.3964433755741155</v>
          </cell>
          <cell r="BJ100">
            <v>-159.50005936250227</v>
          </cell>
          <cell r="BK100">
            <v>-410.64135343725502</v>
          </cell>
          <cell r="BL100">
            <v>-572.91016088520792</v>
          </cell>
          <cell r="BM100">
            <v>2.6280771525986513E-2</v>
          </cell>
          <cell r="BN100">
            <v>-998.23955585863587</v>
          </cell>
          <cell r="BO100">
            <v>-119.68953432363173</v>
          </cell>
          <cell r="BP100">
            <v>1.2548385306552866E-4</v>
          </cell>
          <cell r="BQ100">
            <v>3.8263132398574697</v>
          </cell>
          <cell r="BR100">
            <v>-99.740753053925118</v>
          </cell>
          <cell r="BS100">
            <v>-1028.9485577440989</v>
          </cell>
          <cell r="BT100">
            <v>-155.69313498690417</v>
          </cell>
          <cell r="BU100">
            <v>41.708708946074807</v>
          </cell>
          <cell r="BV100">
            <v>3.8930854838472442</v>
          </cell>
          <cell r="BW100">
            <v>0</v>
          </cell>
          <cell r="BX100">
            <v>0</v>
          </cell>
        </row>
      </sheetData>
      <sheetData sheetId="29" refreshError="1">
        <row r="81">
          <cell r="E81" t="str">
            <v>Sale</v>
          </cell>
          <cell r="F81" t="str">
            <v>Purchase</v>
          </cell>
          <cell r="G81" t="str">
            <v>Net Rev</v>
          </cell>
        </row>
        <row r="83">
          <cell r="E83">
            <v>1036422.56</v>
          </cell>
          <cell r="F83">
            <v>283892.42</v>
          </cell>
        </row>
        <row r="84">
          <cell r="F84">
            <v>207196.4</v>
          </cell>
          <cell r="G84">
            <v>545333.74</v>
          </cell>
        </row>
        <row r="85">
          <cell r="E85">
            <v>-283892.42</v>
          </cell>
          <cell r="F85">
            <v>-283892.42</v>
          </cell>
        </row>
        <row r="86">
          <cell r="E86">
            <v>0</v>
          </cell>
          <cell r="F86">
            <v>0</v>
          </cell>
          <cell r="G86">
            <v>0</v>
          </cell>
        </row>
        <row r="87">
          <cell r="E87">
            <v>3281232.37</v>
          </cell>
          <cell r="F87">
            <v>3378743.73</v>
          </cell>
        </row>
        <row r="88">
          <cell r="G88">
            <v>-554459.35000000056</v>
          </cell>
        </row>
        <row r="89">
          <cell r="E89">
            <v>2595.9299999999998</v>
          </cell>
          <cell r="F89">
            <v>-103279.67</v>
          </cell>
        </row>
        <row r="90">
          <cell r="E90">
            <v>14713.98</v>
          </cell>
          <cell r="F90">
            <v>35072.33</v>
          </cell>
        </row>
        <row r="91">
          <cell r="F91">
            <v>525155.32999999996</v>
          </cell>
        </row>
        <row r="92">
          <cell r="F92">
            <v>0</v>
          </cell>
        </row>
        <row r="93">
          <cell r="E93">
            <v>90563.81</v>
          </cell>
          <cell r="F93">
            <v>433174.26</v>
          </cell>
          <cell r="G93">
            <v>-325300.53999999998</v>
          </cell>
        </row>
        <row r="94">
          <cell r="E94">
            <v>5820733.4900000012</v>
          </cell>
          <cell r="F94">
            <v>1777623.88</v>
          </cell>
          <cell r="G94">
            <v>4043109.61</v>
          </cell>
        </row>
        <row r="95">
          <cell r="E95">
            <v>9962369.7200000007</v>
          </cell>
          <cell r="F95">
            <v>6253686.2599999998</v>
          </cell>
          <cell r="G95">
            <v>3708683.46</v>
          </cell>
        </row>
        <row r="96">
          <cell r="E96">
            <v>114033.65000000381</v>
          </cell>
          <cell r="F96">
            <v>89140.230000020587</v>
          </cell>
          <cell r="G96">
            <v>24893.41999998322</v>
          </cell>
        </row>
        <row r="97">
          <cell r="E97">
            <v>10076403.370000005</v>
          </cell>
          <cell r="F97">
            <v>6342826.4900000207</v>
          </cell>
          <cell r="G97">
            <v>3733576.8799999841</v>
          </cell>
        </row>
        <row r="98">
          <cell r="G98">
            <v>-27155249.029999994</v>
          </cell>
        </row>
        <row r="100">
          <cell r="E100">
            <v>451063.98</v>
          </cell>
          <cell r="F100">
            <v>39426.74</v>
          </cell>
          <cell r="G100">
            <v>411637.24</v>
          </cell>
        </row>
        <row r="101">
          <cell r="E101">
            <v>0</v>
          </cell>
          <cell r="F101">
            <v>0</v>
          </cell>
          <cell r="G101">
            <v>0</v>
          </cell>
        </row>
        <row r="102">
          <cell r="E102">
            <v>0</v>
          </cell>
          <cell r="F102">
            <v>0</v>
          </cell>
          <cell r="G102">
            <v>0</v>
          </cell>
        </row>
        <row r="103">
          <cell r="E103">
            <v>0</v>
          </cell>
          <cell r="F103">
            <v>0</v>
          </cell>
        </row>
        <row r="104">
          <cell r="E104">
            <v>0</v>
          </cell>
          <cell r="F104">
            <v>0</v>
          </cell>
        </row>
        <row r="105">
          <cell r="F105">
            <v>0</v>
          </cell>
        </row>
        <row r="106">
          <cell r="E106">
            <v>0</v>
          </cell>
          <cell r="F106">
            <v>0</v>
          </cell>
          <cell r="G106">
            <v>0</v>
          </cell>
        </row>
        <row r="107">
          <cell r="E107">
            <v>451063.98</v>
          </cell>
          <cell r="F107">
            <v>39426.74</v>
          </cell>
          <cell r="G107">
            <v>411637.24</v>
          </cell>
        </row>
        <row r="108">
          <cell r="E108">
            <v>8339.9799999988754</v>
          </cell>
          <cell r="F108">
            <v>-1272.9000000000233</v>
          </cell>
          <cell r="G108">
            <v>9612.8799999988987</v>
          </cell>
        </row>
        <row r="109">
          <cell r="E109">
            <v>459403.95999999886</v>
          </cell>
          <cell r="F109">
            <v>38153.839999999997</v>
          </cell>
          <cell r="G109">
            <v>421250.11999999889</v>
          </cell>
        </row>
        <row r="111">
          <cell r="E111">
            <v>10535807.330000004</v>
          </cell>
          <cell r="F111">
            <v>6380980.3300000206</v>
          </cell>
          <cell r="G111">
            <v>4154826.9999999828</v>
          </cell>
        </row>
        <row r="112">
          <cell r="E112">
            <v>4735497.62</v>
          </cell>
          <cell r="F112">
            <v>4725021.03</v>
          </cell>
          <cell r="G112">
            <v>10476.58999999892</v>
          </cell>
        </row>
        <row r="113">
          <cell r="E113">
            <v>15271304.950000001</v>
          </cell>
          <cell r="F113">
            <v>11106001.360000018</v>
          </cell>
          <cell r="G113">
            <v>4165303.5899999817</v>
          </cell>
        </row>
        <row r="199">
          <cell r="E199" t="str">
            <v>Sale</v>
          </cell>
          <cell r="F199" t="str">
            <v>Purchase</v>
          </cell>
        </row>
        <row r="202">
          <cell r="E202">
            <v>83339.519999995828</v>
          </cell>
          <cell r="F202">
            <v>0</v>
          </cell>
        </row>
        <row r="203">
          <cell r="E203">
            <v>17535.890000000596</v>
          </cell>
          <cell r="F203">
            <v>-5255.0400000009686</v>
          </cell>
        </row>
        <row r="205">
          <cell r="F205">
            <v>-1651.6800000015646</v>
          </cell>
        </row>
        <row r="206">
          <cell r="F206">
            <v>0</v>
          </cell>
        </row>
        <row r="207">
          <cell r="E207">
            <v>5008.9800000041723</v>
          </cell>
          <cell r="F207">
            <v>0</v>
          </cell>
        </row>
        <row r="208">
          <cell r="E208">
            <v>0</v>
          </cell>
          <cell r="F208">
            <v>0</v>
          </cell>
        </row>
        <row r="209">
          <cell r="F209">
            <v>0</v>
          </cell>
        </row>
        <row r="210">
          <cell r="E210">
            <v>0</v>
          </cell>
        </row>
        <row r="211">
          <cell r="E211">
            <v>0</v>
          </cell>
        </row>
        <row r="212">
          <cell r="E212">
            <v>0</v>
          </cell>
          <cell r="F212">
            <v>0</v>
          </cell>
        </row>
        <row r="213">
          <cell r="E213">
            <v>0</v>
          </cell>
          <cell r="F213">
            <v>0</v>
          </cell>
        </row>
        <row r="214">
          <cell r="E214">
            <v>0</v>
          </cell>
          <cell r="F214">
            <v>0</v>
          </cell>
        </row>
        <row r="215">
          <cell r="E215">
            <v>0</v>
          </cell>
        </row>
        <row r="216">
          <cell r="E216">
            <v>0</v>
          </cell>
        </row>
        <row r="218">
          <cell r="E218">
            <v>-51.600000001490116</v>
          </cell>
          <cell r="F218">
            <v>15146.1699999962</v>
          </cell>
        </row>
        <row r="219">
          <cell r="E219">
            <v>-812.75</v>
          </cell>
          <cell r="F219">
            <v>-3574.7000000001863</v>
          </cell>
        </row>
        <row r="220">
          <cell r="E220">
            <v>1538.890000000014</v>
          </cell>
          <cell r="F220">
            <v>1061.3099999999686</v>
          </cell>
        </row>
        <row r="221">
          <cell r="F221">
            <v>79037.370000000112</v>
          </cell>
        </row>
        <row r="223">
          <cell r="E223">
            <v>7474.7199999988079</v>
          </cell>
          <cell r="F223">
            <v>4376.8000000007451</v>
          </cell>
        </row>
        <row r="225">
          <cell r="E225">
            <v>114033.64999999793</v>
          </cell>
          <cell r="F225">
            <v>89140.229999994306</v>
          </cell>
        </row>
        <row r="228">
          <cell r="E228">
            <v>-205.46000000001004</v>
          </cell>
          <cell r="F228">
            <v>-1695.570000000007</v>
          </cell>
        </row>
        <row r="229">
          <cell r="E229">
            <v>8545.4399999994785</v>
          </cell>
          <cell r="F229">
            <v>422.67000000004191</v>
          </cell>
        </row>
        <row r="230">
          <cell r="E230">
            <v>0</v>
          </cell>
          <cell r="F230">
            <v>0</v>
          </cell>
        </row>
        <row r="232">
          <cell r="E232">
            <v>0</v>
          </cell>
          <cell r="F232">
            <v>0</v>
          </cell>
        </row>
        <row r="233">
          <cell r="F233">
            <v>0</v>
          </cell>
        </row>
        <row r="234">
          <cell r="F234">
            <v>0</v>
          </cell>
        </row>
        <row r="235">
          <cell r="E235">
            <v>0</v>
          </cell>
          <cell r="F235">
            <v>0</v>
          </cell>
        </row>
        <row r="236">
          <cell r="E236">
            <v>0</v>
          </cell>
        </row>
        <row r="237">
          <cell r="E237">
            <v>0</v>
          </cell>
          <cell r="F237">
            <v>0</v>
          </cell>
        </row>
        <row r="238">
          <cell r="E238">
            <v>8339.9799999994684</v>
          </cell>
          <cell r="F238">
            <v>-1272.8999999999651</v>
          </cell>
        </row>
        <row r="240">
          <cell r="E240">
            <v>-53502.380000002682</v>
          </cell>
          <cell r="F240">
            <v>-39599.35000000149</v>
          </cell>
        </row>
        <row r="242">
          <cell r="E242">
            <v>68871.249999994718</v>
          </cell>
          <cell r="F242">
            <v>48267.979999992851</v>
          </cell>
        </row>
        <row r="245">
          <cell r="E245">
            <v>0</v>
          </cell>
          <cell r="F245">
            <v>0</v>
          </cell>
        </row>
        <row r="246">
          <cell r="E246">
            <v>68871.249999994718</v>
          </cell>
          <cell r="F246">
            <v>48267.979999992851</v>
          </cell>
        </row>
        <row r="248">
          <cell r="E248">
            <v>5.2823452278971672E-9</v>
          </cell>
          <cell r="F248">
            <v>2.6222551241517067E-8</v>
          </cell>
        </row>
      </sheetData>
      <sheetData sheetId="30" refreshError="1">
        <row r="34">
          <cell r="C34" t="str">
            <v>Jan06</v>
          </cell>
          <cell r="D34">
            <v>0</v>
          </cell>
          <cell r="E34">
            <v>50533</v>
          </cell>
          <cell r="F34">
            <v>5551</v>
          </cell>
          <cell r="G34">
            <v>0</v>
          </cell>
          <cell r="H34">
            <v>0</v>
          </cell>
          <cell r="I34">
            <v>75150</v>
          </cell>
          <cell r="J34">
            <v>0</v>
          </cell>
          <cell r="K34">
            <v>88</v>
          </cell>
          <cell r="L34">
            <v>0</v>
          </cell>
          <cell r="M34">
            <v>0</v>
          </cell>
          <cell r="N34">
            <v>0</v>
          </cell>
          <cell r="O34">
            <v>93835</v>
          </cell>
          <cell r="Y34">
            <v>225157</v>
          </cell>
          <cell r="Z34">
            <v>155966</v>
          </cell>
          <cell r="AG34">
            <v>381123</v>
          </cell>
          <cell r="AH34">
            <v>90929</v>
          </cell>
          <cell r="BD34">
            <v>472052</v>
          </cell>
          <cell r="BF34">
            <v>1153</v>
          </cell>
          <cell r="BG34">
            <v>39285</v>
          </cell>
          <cell r="BJ34">
            <v>8663</v>
          </cell>
          <cell r="BL34">
            <v>521153</v>
          </cell>
          <cell r="BO34">
            <v>3281</v>
          </cell>
          <cell r="BP34">
            <v>0</v>
          </cell>
          <cell r="BQ34">
            <v>152685</v>
          </cell>
          <cell r="BR34">
            <v>0</v>
          </cell>
          <cell r="BS34">
            <v>155966</v>
          </cell>
          <cell r="BT34">
            <v>0</v>
          </cell>
          <cell r="BU34">
            <v>50533</v>
          </cell>
          <cell r="BV34">
            <v>0</v>
          </cell>
          <cell r="BW34">
            <v>93247</v>
          </cell>
          <cell r="BX34">
            <v>0</v>
          </cell>
          <cell r="BY34">
            <v>143780</v>
          </cell>
          <cell r="BZ34">
            <v>5551</v>
          </cell>
          <cell r="CA34">
            <v>0</v>
          </cell>
          <cell r="CB34">
            <v>588</v>
          </cell>
          <cell r="CC34">
            <v>0</v>
          </cell>
          <cell r="CD34">
            <v>6139</v>
          </cell>
          <cell r="CE34">
            <v>149919</v>
          </cell>
        </row>
        <row r="35">
          <cell r="C35" t="str">
            <v>Feb06</v>
          </cell>
          <cell r="D35">
            <v>0</v>
          </cell>
          <cell r="E35">
            <v>80910</v>
          </cell>
          <cell r="F35">
            <v>7055</v>
          </cell>
          <cell r="G35">
            <v>0</v>
          </cell>
          <cell r="H35">
            <v>0</v>
          </cell>
          <cell r="I35">
            <v>55776</v>
          </cell>
          <cell r="J35">
            <v>0</v>
          </cell>
          <cell r="K35">
            <v>70</v>
          </cell>
          <cell r="L35">
            <v>0</v>
          </cell>
          <cell r="M35">
            <v>0</v>
          </cell>
          <cell r="N35">
            <v>0</v>
          </cell>
          <cell r="O35">
            <v>15584</v>
          </cell>
          <cell r="Y35">
            <v>159395</v>
          </cell>
          <cell r="Z35">
            <v>143062</v>
          </cell>
          <cell r="AG35">
            <v>302457</v>
          </cell>
          <cell r="AH35">
            <v>59185</v>
          </cell>
          <cell r="BD35">
            <v>361642</v>
          </cell>
          <cell r="BF35">
            <v>9548</v>
          </cell>
          <cell r="BG35">
            <v>24449</v>
          </cell>
          <cell r="BJ35">
            <v>13343</v>
          </cell>
          <cell r="BL35">
            <v>408982</v>
          </cell>
          <cell r="BO35">
            <v>3411</v>
          </cell>
          <cell r="BP35">
            <v>0</v>
          </cell>
          <cell r="BQ35">
            <v>139651</v>
          </cell>
          <cell r="BR35">
            <v>0</v>
          </cell>
          <cell r="BS35">
            <v>143062</v>
          </cell>
          <cell r="BT35">
            <v>0</v>
          </cell>
          <cell r="BU35">
            <v>80910</v>
          </cell>
          <cell r="BV35">
            <v>0</v>
          </cell>
          <cell r="BW35">
            <v>15584</v>
          </cell>
          <cell r="BX35">
            <v>0</v>
          </cell>
          <cell r="BY35">
            <v>96494</v>
          </cell>
          <cell r="BZ35">
            <v>7055</v>
          </cell>
          <cell r="CA35">
            <v>0</v>
          </cell>
          <cell r="CB35">
            <v>0</v>
          </cell>
          <cell r="CC35">
            <v>0</v>
          </cell>
          <cell r="CD35">
            <v>7055</v>
          </cell>
          <cell r="CE35">
            <v>103549</v>
          </cell>
        </row>
        <row r="36">
          <cell r="C36" t="str">
            <v>Mar06</v>
          </cell>
          <cell r="D36">
            <v>0</v>
          </cell>
          <cell r="E36">
            <v>65570</v>
          </cell>
          <cell r="F36">
            <v>3530</v>
          </cell>
          <cell r="G36">
            <v>0</v>
          </cell>
          <cell r="H36">
            <v>0</v>
          </cell>
          <cell r="I36">
            <v>38532</v>
          </cell>
          <cell r="J36">
            <v>0</v>
          </cell>
          <cell r="K36">
            <v>58</v>
          </cell>
          <cell r="L36">
            <v>0</v>
          </cell>
          <cell r="M36">
            <v>0</v>
          </cell>
          <cell r="N36">
            <v>0</v>
          </cell>
          <cell r="O36">
            <v>10117</v>
          </cell>
          <cell r="Y36">
            <v>117807</v>
          </cell>
          <cell r="Z36">
            <v>144872</v>
          </cell>
          <cell r="AG36">
            <v>262679</v>
          </cell>
          <cell r="AH36">
            <v>56902</v>
          </cell>
          <cell r="BD36">
            <v>319581</v>
          </cell>
          <cell r="BF36">
            <v>7628</v>
          </cell>
          <cell r="BG36">
            <v>35091</v>
          </cell>
          <cell r="BJ36">
            <v>14168</v>
          </cell>
          <cell r="BL36">
            <v>376468</v>
          </cell>
          <cell r="BO36">
            <v>6848</v>
          </cell>
          <cell r="BP36">
            <v>0</v>
          </cell>
          <cell r="BQ36">
            <v>138024</v>
          </cell>
          <cell r="BR36">
            <v>0</v>
          </cell>
          <cell r="BS36">
            <v>144872</v>
          </cell>
          <cell r="BT36">
            <v>0</v>
          </cell>
          <cell r="BU36">
            <v>65570</v>
          </cell>
          <cell r="BV36">
            <v>0</v>
          </cell>
          <cell r="BW36">
            <v>7628</v>
          </cell>
          <cell r="BX36">
            <v>0</v>
          </cell>
          <cell r="BY36">
            <v>73198</v>
          </cell>
          <cell r="BZ36">
            <v>3530</v>
          </cell>
          <cell r="CA36">
            <v>0</v>
          </cell>
          <cell r="CB36">
            <v>2489</v>
          </cell>
          <cell r="CC36">
            <v>0</v>
          </cell>
          <cell r="CD36">
            <v>6019</v>
          </cell>
          <cell r="CE36">
            <v>79217</v>
          </cell>
        </row>
        <row r="37">
          <cell r="C37" t="str">
            <v>Apr06</v>
          </cell>
          <cell r="D37">
            <v>0</v>
          </cell>
          <cell r="E37">
            <v>94810</v>
          </cell>
          <cell r="F37">
            <v>9930</v>
          </cell>
          <cell r="G37">
            <v>0</v>
          </cell>
          <cell r="H37">
            <v>0</v>
          </cell>
          <cell r="I37">
            <v>7196</v>
          </cell>
          <cell r="J37">
            <v>0</v>
          </cell>
          <cell r="K37">
            <v>44</v>
          </cell>
          <cell r="L37">
            <v>0</v>
          </cell>
          <cell r="M37">
            <v>0</v>
          </cell>
          <cell r="N37">
            <v>0</v>
          </cell>
          <cell r="O37">
            <v>3481</v>
          </cell>
          <cell r="Y37">
            <v>115461</v>
          </cell>
          <cell r="Z37">
            <v>294271</v>
          </cell>
          <cell r="AG37">
            <v>409732</v>
          </cell>
          <cell r="AH37">
            <v>26037</v>
          </cell>
          <cell r="BD37">
            <v>435769</v>
          </cell>
          <cell r="BF37">
            <v>0</v>
          </cell>
          <cell r="BG37">
            <v>13993</v>
          </cell>
          <cell r="BJ37">
            <v>2937</v>
          </cell>
          <cell r="BL37">
            <v>452699</v>
          </cell>
          <cell r="BO37">
            <v>13429</v>
          </cell>
          <cell r="BP37">
            <v>851</v>
          </cell>
          <cell r="BQ37">
            <v>279991</v>
          </cell>
          <cell r="BR37">
            <v>0</v>
          </cell>
          <cell r="BS37">
            <v>294271</v>
          </cell>
          <cell r="BT37">
            <v>0</v>
          </cell>
          <cell r="BU37">
            <v>94810</v>
          </cell>
          <cell r="BV37">
            <v>0</v>
          </cell>
          <cell r="BW37">
            <v>0</v>
          </cell>
          <cell r="BX37">
            <v>851</v>
          </cell>
          <cell r="BY37">
            <v>95661</v>
          </cell>
          <cell r="BZ37">
            <v>9930</v>
          </cell>
          <cell r="CA37">
            <v>0</v>
          </cell>
          <cell r="CB37">
            <v>3481</v>
          </cell>
          <cell r="CC37">
            <v>0</v>
          </cell>
          <cell r="CD37">
            <v>13411</v>
          </cell>
          <cell r="CE37">
            <v>109072</v>
          </cell>
        </row>
        <row r="38">
          <cell r="C38" t="str">
            <v>May06</v>
          </cell>
          <cell r="D38">
            <v>0</v>
          </cell>
          <cell r="E38">
            <v>126640</v>
          </cell>
          <cell r="F38">
            <v>15906</v>
          </cell>
          <cell r="G38">
            <v>0</v>
          </cell>
          <cell r="H38">
            <v>0</v>
          </cell>
          <cell r="I38">
            <v>4453</v>
          </cell>
          <cell r="J38">
            <v>0</v>
          </cell>
          <cell r="K38">
            <v>65</v>
          </cell>
          <cell r="L38">
            <v>0</v>
          </cell>
          <cell r="M38">
            <v>0</v>
          </cell>
          <cell r="N38">
            <v>0</v>
          </cell>
          <cell r="O38">
            <v>0</v>
          </cell>
          <cell r="Y38">
            <v>147064</v>
          </cell>
          <cell r="Z38">
            <v>176090</v>
          </cell>
          <cell r="AG38">
            <v>323154</v>
          </cell>
          <cell r="AH38">
            <v>36267</v>
          </cell>
          <cell r="BD38">
            <v>359421</v>
          </cell>
          <cell r="BF38">
            <v>0</v>
          </cell>
          <cell r="BG38">
            <v>9077</v>
          </cell>
          <cell r="BJ38">
            <v>5254</v>
          </cell>
          <cell r="BL38">
            <v>373752</v>
          </cell>
          <cell r="BO38">
            <v>4042</v>
          </cell>
          <cell r="BP38">
            <v>0</v>
          </cell>
          <cell r="BQ38">
            <v>172048</v>
          </cell>
          <cell r="BR38">
            <v>0</v>
          </cell>
          <cell r="BS38">
            <v>176090</v>
          </cell>
          <cell r="BT38">
            <v>0</v>
          </cell>
          <cell r="BU38">
            <v>126640</v>
          </cell>
          <cell r="BV38">
            <v>0</v>
          </cell>
          <cell r="BW38">
            <v>0</v>
          </cell>
          <cell r="BX38">
            <v>0</v>
          </cell>
          <cell r="BY38">
            <v>126640</v>
          </cell>
          <cell r="BZ38">
            <v>15906</v>
          </cell>
          <cell r="CA38">
            <v>0</v>
          </cell>
          <cell r="CB38">
            <v>0</v>
          </cell>
          <cell r="CC38">
            <v>0</v>
          </cell>
          <cell r="CD38">
            <v>15906</v>
          </cell>
          <cell r="CE38">
            <v>142546</v>
          </cell>
        </row>
        <row r="39">
          <cell r="C39" t="str">
            <v>Jun06</v>
          </cell>
          <cell r="D39">
            <v>0</v>
          </cell>
          <cell r="E39">
            <v>99860</v>
          </cell>
          <cell r="F39">
            <v>6558</v>
          </cell>
          <cell r="G39">
            <v>0</v>
          </cell>
          <cell r="H39">
            <v>0</v>
          </cell>
          <cell r="I39">
            <v>4318</v>
          </cell>
          <cell r="J39">
            <v>0</v>
          </cell>
          <cell r="K39">
            <v>38</v>
          </cell>
          <cell r="L39">
            <v>0</v>
          </cell>
          <cell r="M39">
            <v>0</v>
          </cell>
          <cell r="N39">
            <v>0</v>
          </cell>
          <cell r="O39">
            <v>0</v>
          </cell>
          <cell r="Y39">
            <v>110774</v>
          </cell>
          <cell r="Z39">
            <v>199212</v>
          </cell>
          <cell r="AG39">
            <v>309986</v>
          </cell>
          <cell r="AH39">
            <v>55990</v>
          </cell>
          <cell r="BD39">
            <v>365976</v>
          </cell>
          <cell r="BF39">
            <v>0</v>
          </cell>
          <cell r="BG39">
            <v>6869</v>
          </cell>
          <cell r="BJ39">
            <v>15525</v>
          </cell>
          <cell r="BL39">
            <v>388370</v>
          </cell>
          <cell r="BO39">
            <v>9609</v>
          </cell>
          <cell r="BP39">
            <v>0</v>
          </cell>
          <cell r="BQ39">
            <v>189375</v>
          </cell>
          <cell r="BR39">
            <v>228</v>
          </cell>
          <cell r="BS39">
            <v>199212</v>
          </cell>
          <cell r="BT39">
            <v>228</v>
          </cell>
          <cell r="BU39">
            <v>99860</v>
          </cell>
          <cell r="BV39">
            <v>0</v>
          </cell>
          <cell r="BW39">
            <v>0</v>
          </cell>
          <cell r="BX39">
            <v>0</v>
          </cell>
          <cell r="BY39">
            <v>100088</v>
          </cell>
          <cell r="BZ39">
            <v>6558</v>
          </cell>
          <cell r="CA39">
            <v>0</v>
          </cell>
          <cell r="CB39">
            <v>0</v>
          </cell>
          <cell r="CC39">
            <v>0</v>
          </cell>
          <cell r="CD39">
            <v>6558</v>
          </cell>
          <cell r="CE39">
            <v>106646</v>
          </cell>
        </row>
        <row r="40">
          <cell r="C40" t="str">
            <v>Jul06</v>
          </cell>
          <cell r="D40">
            <v>0</v>
          </cell>
          <cell r="E40">
            <v>84233</v>
          </cell>
          <cell r="F40">
            <v>4565</v>
          </cell>
          <cell r="G40">
            <v>0</v>
          </cell>
          <cell r="H40">
            <v>0</v>
          </cell>
          <cell r="I40">
            <v>4463</v>
          </cell>
          <cell r="J40">
            <v>2256</v>
          </cell>
          <cell r="K40">
            <v>34</v>
          </cell>
          <cell r="L40">
            <v>0</v>
          </cell>
          <cell r="M40">
            <v>0</v>
          </cell>
          <cell r="N40">
            <v>0</v>
          </cell>
          <cell r="O40">
            <v>0</v>
          </cell>
          <cell r="Y40">
            <v>95551</v>
          </cell>
          <cell r="Z40">
            <v>141840</v>
          </cell>
          <cell r="AG40">
            <v>237391</v>
          </cell>
          <cell r="AH40">
            <v>64174</v>
          </cell>
          <cell r="BD40">
            <v>301565</v>
          </cell>
          <cell r="BF40">
            <v>0</v>
          </cell>
          <cell r="BG40">
            <v>11172</v>
          </cell>
          <cell r="BJ40">
            <v>13461</v>
          </cell>
          <cell r="BL40">
            <v>326198</v>
          </cell>
          <cell r="BO40">
            <v>3235</v>
          </cell>
          <cell r="BP40">
            <v>0</v>
          </cell>
          <cell r="BQ40">
            <v>138605</v>
          </cell>
          <cell r="BR40">
            <v>0</v>
          </cell>
          <cell r="BS40">
            <v>141840</v>
          </cell>
          <cell r="BT40">
            <v>0</v>
          </cell>
          <cell r="BU40">
            <v>84233</v>
          </cell>
          <cell r="BV40">
            <v>0</v>
          </cell>
          <cell r="BW40">
            <v>0</v>
          </cell>
          <cell r="BX40">
            <v>0</v>
          </cell>
          <cell r="BY40">
            <v>84233</v>
          </cell>
          <cell r="BZ40">
            <v>4565</v>
          </cell>
          <cell r="CA40">
            <v>0</v>
          </cell>
          <cell r="CB40">
            <v>0</v>
          </cell>
          <cell r="CC40">
            <v>0</v>
          </cell>
          <cell r="CD40">
            <v>4565</v>
          </cell>
          <cell r="CE40">
            <v>88798</v>
          </cell>
        </row>
        <row r="41">
          <cell r="C41" t="str">
            <v>Aug06</v>
          </cell>
          <cell r="D41">
            <v>0</v>
          </cell>
          <cell r="E41">
            <v>98880</v>
          </cell>
          <cell r="F41">
            <v>3234</v>
          </cell>
          <cell r="G41">
            <v>0</v>
          </cell>
          <cell r="H41">
            <v>0</v>
          </cell>
          <cell r="I41">
            <v>3720</v>
          </cell>
          <cell r="J41">
            <v>300</v>
          </cell>
          <cell r="K41">
            <v>47</v>
          </cell>
          <cell r="L41">
            <v>0</v>
          </cell>
          <cell r="M41">
            <v>0</v>
          </cell>
          <cell r="N41">
            <v>13440</v>
          </cell>
          <cell r="O41">
            <v>0</v>
          </cell>
          <cell r="Y41">
            <v>119621</v>
          </cell>
          <cell r="Z41">
            <v>193436</v>
          </cell>
          <cell r="AG41">
            <v>313057</v>
          </cell>
          <cell r="AH41">
            <v>49058</v>
          </cell>
          <cell r="BD41">
            <v>362115</v>
          </cell>
          <cell r="BF41">
            <v>0</v>
          </cell>
          <cell r="BG41">
            <v>12642</v>
          </cell>
          <cell r="BJ41">
            <v>10455</v>
          </cell>
          <cell r="BL41">
            <v>385212</v>
          </cell>
          <cell r="BO41">
            <v>10764</v>
          </cell>
          <cell r="BP41">
            <v>0</v>
          </cell>
          <cell r="BQ41">
            <v>182672</v>
          </cell>
          <cell r="BR41">
            <v>0</v>
          </cell>
          <cell r="BS41">
            <v>193436</v>
          </cell>
          <cell r="BT41">
            <v>0</v>
          </cell>
          <cell r="BU41">
            <v>98880</v>
          </cell>
          <cell r="BV41">
            <v>13440</v>
          </cell>
          <cell r="BW41">
            <v>0</v>
          </cell>
          <cell r="BX41">
            <v>0</v>
          </cell>
          <cell r="BY41">
            <v>112320</v>
          </cell>
          <cell r="BZ41">
            <v>3234</v>
          </cell>
          <cell r="CA41">
            <v>0</v>
          </cell>
          <cell r="CB41">
            <v>0</v>
          </cell>
          <cell r="CC41">
            <v>0</v>
          </cell>
          <cell r="CD41">
            <v>3234</v>
          </cell>
          <cell r="CE41">
            <v>115554</v>
          </cell>
        </row>
        <row r="42">
          <cell r="C42" t="str">
            <v>Sep06</v>
          </cell>
          <cell r="D42">
            <v>0</v>
          </cell>
          <cell r="E42">
            <v>77315</v>
          </cell>
          <cell r="F42">
            <v>1504</v>
          </cell>
          <cell r="G42">
            <v>0</v>
          </cell>
          <cell r="H42">
            <v>0</v>
          </cell>
          <cell r="I42">
            <v>3601</v>
          </cell>
          <cell r="J42">
            <v>0</v>
          </cell>
          <cell r="K42">
            <v>42</v>
          </cell>
          <cell r="L42">
            <v>0</v>
          </cell>
          <cell r="M42">
            <v>0</v>
          </cell>
          <cell r="N42">
            <v>16540</v>
          </cell>
          <cell r="O42">
            <v>1190</v>
          </cell>
          <cell r="Y42">
            <v>100192</v>
          </cell>
          <cell r="Z42">
            <v>193379</v>
          </cell>
          <cell r="AG42">
            <v>293571</v>
          </cell>
          <cell r="AH42">
            <v>105115</v>
          </cell>
          <cell r="BD42">
            <v>398686</v>
          </cell>
          <cell r="BF42">
            <v>11625</v>
          </cell>
          <cell r="BG42">
            <v>8642</v>
          </cell>
          <cell r="BJ42">
            <v>6279</v>
          </cell>
          <cell r="BL42">
            <v>425232</v>
          </cell>
          <cell r="BO42">
            <v>618</v>
          </cell>
          <cell r="BP42">
            <v>0</v>
          </cell>
          <cell r="BQ42">
            <v>192761</v>
          </cell>
          <cell r="BR42">
            <v>0</v>
          </cell>
          <cell r="BS42">
            <v>193379</v>
          </cell>
          <cell r="BT42">
            <v>0</v>
          </cell>
          <cell r="BU42">
            <v>77315</v>
          </cell>
          <cell r="BV42">
            <v>16540</v>
          </cell>
          <cell r="BW42">
            <v>1190</v>
          </cell>
          <cell r="BX42">
            <v>0</v>
          </cell>
          <cell r="BY42">
            <v>95045</v>
          </cell>
          <cell r="BZ42">
            <v>1504</v>
          </cell>
          <cell r="CA42">
            <v>0</v>
          </cell>
          <cell r="CB42">
            <v>0</v>
          </cell>
          <cell r="CC42">
            <v>0</v>
          </cell>
          <cell r="CD42">
            <v>1504</v>
          </cell>
          <cell r="CE42">
            <v>96549</v>
          </cell>
        </row>
        <row r="43">
          <cell r="C43" t="str">
            <v>Oct06</v>
          </cell>
          <cell r="D43">
            <v>0</v>
          </cell>
          <cell r="E43">
            <v>96310</v>
          </cell>
          <cell r="F43">
            <v>7313</v>
          </cell>
          <cell r="G43">
            <v>0</v>
          </cell>
          <cell r="H43">
            <v>0</v>
          </cell>
          <cell r="I43">
            <v>4458</v>
          </cell>
          <cell r="J43">
            <v>0</v>
          </cell>
          <cell r="K43">
            <v>54</v>
          </cell>
          <cell r="L43">
            <v>0</v>
          </cell>
          <cell r="M43">
            <v>0</v>
          </cell>
          <cell r="N43">
            <v>19195</v>
          </cell>
          <cell r="O43">
            <v>5040</v>
          </cell>
          <cell r="Y43">
            <v>132370</v>
          </cell>
          <cell r="Z43">
            <v>201829</v>
          </cell>
          <cell r="AG43">
            <v>334199</v>
          </cell>
          <cell r="AH43">
            <v>91343</v>
          </cell>
          <cell r="BD43">
            <v>425542</v>
          </cell>
          <cell r="BF43">
            <v>0</v>
          </cell>
          <cell r="BG43">
            <v>11253</v>
          </cell>
          <cell r="BJ43">
            <v>17681</v>
          </cell>
          <cell r="BL43">
            <v>454476</v>
          </cell>
          <cell r="BO43">
            <v>598</v>
          </cell>
          <cell r="BP43">
            <v>0</v>
          </cell>
          <cell r="BQ43">
            <v>201231</v>
          </cell>
          <cell r="BR43">
            <v>0</v>
          </cell>
          <cell r="BS43">
            <v>201829</v>
          </cell>
          <cell r="BT43">
            <v>0</v>
          </cell>
          <cell r="BU43">
            <v>96310</v>
          </cell>
          <cell r="BV43">
            <v>19195</v>
          </cell>
          <cell r="BW43">
            <v>5040</v>
          </cell>
          <cell r="BX43">
            <v>0</v>
          </cell>
          <cell r="BY43">
            <v>120545</v>
          </cell>
          <cell r="BZ43">
            <v>7313</v>
          </cell>
          <cell r="CA43">
            <v>0</v>
          </cell>
          <cell r="CB43">
            <v>0</v>
          </cell>
          <cell r="CC43">
            <v>0</v>
          </cell>
          <cell r="CD43">
            <v>7313</v>
          </cell>
          <cell r="CE43">
            <v>127858</v>
          </cell>
        </row>
        <row r="44">
          <cell r="C44" t="str">
            <v>Nov06</v>
          </cell>
          <cell r="D44">
            <v>0</v>
          </cell>
          <cell r="E44">
            <v>143745</v>
          </cell>
          <cell r="F44">
            <v>7123</v>
          </cell>
          <cell r="G44">
            <v>0</v>
          </cell>
          <cell r="H44">
            <v>0</v>
          </cell>
          <cell r="I44">
            <v>7909</v>
          </cell>
          <cell r="J44">
            <v>0</v>
          </cell>
          <cell r="K44">
            <v>54</v>
          </cell>
          <cell r="L44">
            <v>0</v>
          </cell>
          <cell r="M44">
            <v>0</v>
          </cell>
          <cell r="N44">
            <v>23946</v>
          </cell>
          <cell r="O44">
            <v>0</v>
          </cell>
          <cell r="Y44">
            <v>182777</v>
          </cell>
          <cell r="Z44">
            <v>112547</v>
          </cell>
          <cell r="AG44">
            <v>295324</v>
          </cell>
          <cell r="AH44">
            <v>92514</v>
          </cell>
          <cell r="BD44">
            <v>387838</v>
          </cell>
          <cell r="BF44">
            <v>0</v>
          </cell>
          <cell r="BG44">
            <v>55691</v>
          </cell>
          <cell r="BJ44">
            <v>13817</v>
          </cell>
          <cell r="BL44">
            <v>457346</v>
          </cell>
          <cell r="BO44">
            <v>361</v>
          </cell>
          <cell r="BP44">
            <v>2026</v>
          </cell>
          <cell r="BQ44">
            <v>108969</v>
          </cell>
          <cell r="BR44">
            <v>1191</v>
          </cell>
          <cell r="BS44">
            <v>112547</v>
          </cell>
          <cell r="BT44">
            <v>1191</v>
          </cell>
          <cell r="BU44">
            <v>143745</v>
          </cell>
          <cell r="BV44">
            <v>23946</v>
          </cell>
          <cell r="BW44">
            <v>0</v>
          </cell>
          <cell r="BX44">
            <v>2026</v>
          </cell>
          <cell r="BY44">
            <v>170908</v>
          </cell>
          <cell r="BZ44">
            <v>7123</v>
          </cell>
          <cell r="CA44">
            <v>0</v>
          </cell>
          <cell r="CB44">
            <v>0</v>
          </cell>
          <cell r="CC44">
            <v>0</v>
          </cell>
          <cell r="CD44">
            <v>7123</v>
          </cell>
          <cell r="CE44">
            <v>178031</v>
          </cell>
        </row>
        <row r="45">
          <cell r="C45" t="str">
            <v>Dec06</v>
          </cell>
          <cell r="D45">
            <v>0</v>
          </cell>
          <cell r="E45">
            <v>2940</v>
          </cell>
          <cell r="F45">
            <v>0</v>
          </cell>
          <cell r="G45">
            <v>0</v>
          </cell>
          <cell r="H45">
            <v>0</v>
          </cell>
          <cell r="I45">
            <v>33840</v>
          </cell>
          <cell r="J45">
            <v>0</v>
          </cell>
          <cell r="K45">
            <v>0</v>
          </cell>
          <cell r="L45">
            <v>0</v>
          </cell>
          <cell r="M45">
            <v>0</v>
          </cell>
          <cell r="N45">
            <v>0</v>
          </cell>
          <cell r="O45">
            <v>0</v>
          </cell>
          <cell r="Y45">
            <v>36780</v>
          </cell>
          <cell r="Z45">
            <v>123336</v>
          </cell>
          <cell r="AG45">
            <v>160116</v>
          </cell>
          <cell r="AH45">
            <v>47460</v>
          </cell>
          <cell r="BD45">
            <v>207576</v>
          </cell>
          <cell r="BF45">
            <v>0</v>
          </cell>
          <cell r="BG45">
            <v>23738</v>
          </cell>
          <cell r="BJ45">
            <v>14376</v>
          </cell>
          <cell r="BL45">
            <v>245690</v>
          </cell>
          <cell r="BO45">
            <v>3264</v>
          </cell>
          <cell r="BP45">
            <v>0</v>
          </cell>
          <cell r="BQ45">
            <v>118476</v>
          </cell>
          <cell r="BR45">
            <v>1596</v>
          </cell>
          <cell r="BS45">
            <v>123336</v>
          </cell>
          <cell r="BT45">
            <v>1596</v>
          </cell>
          <cell r="BU45">
            <v>2940</v>
          </cell>
          <cell r="BV45">
            <v>0</v>
          </cell>
          <cell r="BW45">
            <v>0</v>
          </cell>
          <cell r="BX45">
            <v>0</v>
          </cell>
          <cell r="BY45">
            <v>4536</v>
          </cell>
          <cell r="BZ45">
            <v>0</v>
          </cell>
          <cell r="CA45">
            <v>0</v>
          </cell>
          <cell r="CB45">
            <v>0</v>
          </cell>
          <cell r="CC45">
            <v>0</v>
          </cell>
          <cell r="CD45">
            <v>0</v>
          </cell>
          <cell r="CE45">
            <v>4536</v>
          </cell>
        </row>
        <row r="46">
          <cell r="C46" t="str">
            <v>Jan07</v>
          </cell>
          <cell r="D46">
            <v>0</v>
          </cell>
          <cell r="E46">
            <v>35700</v>
          </cell>
          <cell r="F46">
            <v>2353</v>
          </cell>
          <cell r="G46">
            <v>0</v>
          </cell>
          <cell r="H46">
            <v>0</v>
          </cell>
          <cell r="I46">
            <v>66728</v>
          </cell>
          <cell r="J46">
            <v>0</v>
          </cell>
          <cell r="K46">
            <v>82</v>
          </cell>
          <cell r="L46">
            <v>-151</v>
          </cell>
          <cell r="M46">
            <v>0</v>
          </cell>
          <cell r="N46">
            <v>0</v>
          </cell>
          <cell r="O46">
            <v>0</v>
          </cell>
          <cell r="Y46">
            <v>104712</v>
          </cell>
          <cell r="Z46">
            <v>112397</v>
          </cell>
          <cell r="AG46">
            <v>217109</v>
          </cell>
          <cell r="AH46">
            <v>57754</v>
          </cell>
          <cell r="BD46">
            <v>274863</v>
          </cell>
          <cell r="BF46">
            <v>1346</v>
          </cell>
          <cell r="BG46">
            <v>22415</v>
          </cell>
          <cell r="BJ46">
            <v>14747</v>
          </cell>
          <cell r="BL46">
            <v>313371</v>
          </cell>
          <cell r="BO46">
            <v>1296</v>
          </cell>
          <cell r="BP46">
            <v>0</v>
          </cell>
          <cell r="BQ46">
            <v>111101</v>
          </cell>
          <cell r="BR46">
            <v>0</v>
          </cell>
          <cell r="BS46">
            <v>112397</v>
          </cell>
          <cell r="BT46">
            <v>0</v>
          </cell>
          <cell r="BU46">
            <v>35700</v>
          </cell>
          <cell r="BV46">
            <v>0</v>
          </cell>
          <cell r="BW46">
            <v>0</v>
          </cell>
          <cell r="BX46">
            <v>0</v>
          </cell>
          <cell r="BY46">
            <v>35700</v>
          </cell>
          <cell r="BZ46">
            <v>2353</v>
          </cell>
          <cell r="CA46">
            <v>0</v>
          </cell>
          <cell r="CB46">
            <v>0</v>
          </cell>
          <cell r="CC46">
            <v>0</v>
          </cell>
          <cell r="CD46">
            <v>2353</v>
          </cell>
          <cell r="CE46">
            <v>38053</v>
          </cell>
        </row>
        <row r="47">
          <cell r="C47" t="str">
            <v>Feb07</v>
          </cell>
          <cell r="D47">
            <v>0</v>
          </cell>
          <cell r="E47">
            <v>14664</v>
          </cell>
          <cell r="F47">
            <v>0</v>
          </cell>
          <cell r="G47">
            <v>0</v>
          </cell>
          <cell r="H47">
            <v>0</v>
          </cell>
          <cell r="I47">
            <v>59808</v>
          </cell>
          <cell r="J47">
            <v>0</v>
          </cell>
          <cell r="K47">
            <v>79</v>
          </cell>
          <cell r="L47">
            <v>-378</v>
          </cell>
          <cell r="M47">
            <v>0</v>
          </cell>
          <cell r="N47">
            <v>14230</v>
          </cell>
          <cell r="O47">
            <v>0</v>
          </cell>
          <cell r="Y47">
            <v>88403</v>
          </cell>
          <cell r="Z47">
            <v>171961</v>
          </cell>
          <cell r="AG47">
            <v>260364</v>
          </cell>
          <cell r="AH47">
            <v>33475</v>
          </cell>
          <cell r="BD47">
            <v>293839</v>
          </cell>
          <cell r="BF47">
            <v>18107</v>
          </cell>
          <cell r="BG47">
            <v>345</v>
          </cell>
          <cell r="BJ47">
            <v>5869</v>
          </cell>
          <cell r="BL47">
            <v>318160</v>
          </cell>
          <cell r="BO47">
            <v>6991</v>
          </cell>
          <cell r="BP47">
            <v>1526</v>
          </cell>
          <cell r="BQ47">
            <v>163444</v>
          </cell>
          <cell r="BR47">
            <v>0</v>
          </cell>
          <cell r="BS47">
            <v>171961</v>
          </cell>
          <cell r="BT47">
            <v>0</v>
          </cell>
          <cell r="BU47">
            <v>14664</v>
          </cell>
          <cell r="BV47">
            <v>14230</v>
          </cell>
          <cell r="BW47">
            <v>0</v>
          </cell>
          <cell r="BX47">
            <v>1526</v>
          </cell>
          <cell r="BY47">
            <v>30420</v>
          </cell>
          <cell r="BZ47">
            <v>0</v>
          </cell>
          <cell r="CA47">
            <v>0</v>
          </cell>
          <cell r="CB47">
            <v>0</v>
          </cell>
          <cell r="CC47">
            <v>0</v>
          </cell>
          <cell r="CD47">
            <v>0</v>
          </cell>
          <cell r="CE47">
            <v>30420</v>
          </cell>
        </row>
        <row r="48">
          <cell r="C48" t="str">
            <v>Mar07</v>
          </cell>
          <cell r="D48">
            <v>0</v>
          </cell>
          <cell r="E48">
            <v>67323</v>
          </cell>
          <cell r="F48">
            <v>3267</v>
          </cell>
          <cell r="G48">
            <v>0</v>
          </cell>
          <cell r="H48">
            <v>0</v>
          </cell>
          <cell r="I48">
            <v>41509</v>
          </cell>
          <cell r="J48">
            <v>0</v>
          </cell>
          <cell r="K48">
            <v>68</v>
          </cell>
          <cell r="L48">
            <v>-4057</v>
          </cell>
          <cell r="M48">
            <v>0</v>
          </cell>
          <cell r="N48">
            <v>0</v>
          </cell>
          <cell r="O48">
            <v>0</v>
          </cell>
          <cell r="Y48">
            <v>108110</v>
          </cell>
          <cell r="Z48">
            <v>111502</v>
          </cell>
          <cell r="AG48">
            <v>219612</v>
          </cell>
          <cell r="AH48">
            <v>71894</v>
          </cell>
          <cell r="BD48">
            <v>291506</v>
          </cell>
          <cell r="BF48">
            <v>1410</v>
          </cell>
          <cell r="BG48">
            <v>6803</v>
          </cell>
          <cell r="BJ48">
            <v>321</v>
          </cell>
          <cell r="BL48">
            <v>300040</v>
          </cell>
          <cell r="BO48">
            <v>3493</v>
          </cell>
          <cell r="BP48">
            <v>0</v>
          </cell>
          <cell r="BQ48">
            <v>108009</v>
          </cell>
          <cell r="BR48">
            <v>0</v>
          </cell>
          <cell r="BS48">
            <v>111502</v>
          </cell>
          <cell r="BT48">
            <v>0</v>
          </cell>
          <cell r="BU48">
            <v>67323</v>
          </cell>
          <cell r="BV48">
            <v>0</v>
          </cell>
          <cell r="BW48">
            <v>0</v>
          </cell>
          <cell r="BX48">
            <v>0</v>
          </cell>
          <cell r="BY48">
            <v>67323</v>
          </cell>
          <cell r="BZ48">
            <v>3267</v>
          </cell>
          <cell r="CA48">
            <v>0</v>
          </cell>
          <cell r="CB48">
            <v>0</v>
          </cell>
          <cell r="CC48">
            <v>0</v>
          </cell>
          <cell r="CD48">
            <v>3267</v>
          </cell>
          <cell r="CE48">
            <v>70590</v>
          </cell>
        </row>
        <row r="49">
          <cell r="C49" t="str">
            <v>Apr07</v>
          </cell>
          <cell r="D49">
            <v>0</v>
          </cell>
          <cell r="E49">
            <v>87585</v>
          </cell>
          <cell r="F49">
            <v>906</v>
          </cell>
          <cell r="G49">
            <v>0</v>
          </cell>
          <cell r="H49">
            <v>0</v>
          </cell>
          <cell r="I49">
            <v>9327</v>
          </cell>
          <cell r="J49">
            <v>0</v>
          </cell>
          <cell r="K49">
            <v>50</v>
          </cell>
          <cell r="L49">
            <v>-1402</v>
          </cell>
          <cell r="M49">
            <v>0</v>
          </cell>
          <cell r="N49">
            <v>0</v>
          </cell>
          <cell r="O49">
            <v>0</v>
          </cell>
          <cell r="Y49">
            <v>96466</v>
          </cell>
          <cell r="Z49">
            <v>145047</v>
          </cell>
          <cell r="AG49">
            <v>241513</v>
          </cell>
          <cell r="AH49">
            <v>18848</v>
          </cell>
          <cell r="BD49">
            <v>260361</v>
          </cell>
          <cell r="BF49">
            <v>4301</v>
          </cell>
          <cell r="BG49">
            <v>5301</v>
          </cell>
          <cell r="BJ49">
            <v>663</v>
          </cell>
          <cell r="BL49">
            <v>270626</v>
          </cell>
          <cell r="BO49">
            <v>23915</v>
          </cell>
          <cell r="BP49">
            <v>0</v>
          </cell>
          <cell r="BQ49">
            <v>121132</v>
          </cell>
          <cell r="BR49">
            <v>0</v>
          </cell>
          <cell r="BS49">
            <v>145047</v>
          </cell>
          <cell r="BT49">
            <v>0</v>
          </cell>
          <cell r="BU49">
            <v>87585</v>
          </cell>
          <cell r="BV49">
            <v>0</v>
          </cell>
          <cell r="BW49">
            <v>0</v>
          </cell>
          <cell r="BX49">
            <v>0</v>
          </cell>
          <cell r="BY49">
            <v>87585</v>
          </cell>
          <cell r="BZ49">
            <v>906</v>
          </cell>
          <cell r="CA49">
            <v>0</v>
          </cell>
          <cell r="CB49">
            <v>0</v>
          </cell>
          <cell r="CC49">
            <v>0</v>
          </cell>
          <cell r="CD49">
            <v>906</v>
          </cell>
          <cell r="CE49">
            <v>88491</v>
          </cell>
        </row>
        <row r="50">
          <cell r="C50" t="str">
            <v>May07</v>
          </cell>
          <cell r="D50">
            <v>0</v>
          </cell>
          <cell r="E50">
            <v>120543</v>
          </cell>
          <cell r="F50">
            <v>5456</v>
          </cell>
          <cell r="G50">
            <v>0</v>
          </cell>
          <cell r="H50">
            <v>0</v>
          </cell>
          <cell r="I50">
            <v>4455</v>
          </cell>
          <cell r="J50">
            <v>0</v>
          </cell>
          <cell r="K50">
            <v>36</v>
          </cell>
          <cell r="L50">
            <v>0</v>
          </cell>
          <cell r="M50">
            <v>0</v>
          </cell>
          <cell r="N50">
            <v>0</v>
          </cell>
          <cell r="O50">
            <v>184</v>
          </cell>
          <cell r="Y50">
            <v>130674</v>
          </cell>
          <cell r="Z50">
            <v>105577</v>
          </cell>
          <cell r="AG50">
            <v>236251</v>
          </cell>
          <cell r="AH50">
            <v>13883</v>
          </cell>
          <cell r="BD50">
            <v>250134</v>
          </cell>
          <cell r="BF50">
            <v>0</v>
          </cell>
          <cell r="BG50">
            <v>13961</v>
          </cell>
          <cell r="BJ50">
            <v>0</v>
          </cell>
          <cell r="BL50">
            <v>264095</v>
          </cell>
          <cell r="BO50">
            <v>44793</v>
          </cell>
          <cell r="BP50">
            <v>1716</v>
          </cell>
          <cell r="BQ50">
            <v>59068</v>
          </cell>
          <cell r="BR50">
            <v>0</v>
          </cell>
          <cell r="BS50">
            <v>105577</v>
          </cell>
          <cell r="BT50">
            <v>0</v>
          </cell>
          <cell r="BU50">
            <v>120543</v>
          </cell>
          <cell r="BV50">
            <v>0</v>
          </cell>
          <cell r="BW50">
            <v>0</v>
          </cell>
          <cell r="BX50">
            <v>0</v>
          </cell>
          <cell r="BY50">
            <v>120543</v>
          </cell>
          <cell r="BZ50">
            <v>5456</v>
          </cell>
          <cell r="CA50">
            <v>0</v>
          </cell>
          <cell r="CB50">
            <v>184</v>
          </cell>
          <cell r="CC50">
            <v>1716</v>
          </cell>
          <cell r="CD50">
            <v>7356</v>
          </cell>
          <cell r="CE50">
            <v>127899</v>
          </cell>
        </row>
        <row r="51">
          <cell r="C51" t="str">
            <v>Jun07</v>
          </cell>
          <cell r="D51">
            <v>0</v>
          </cell>
          <cell r="E51">
            <v>131654</v>
          </cell>
          <cell r="F51">
            <v>3218</v>
          </cell>
          <cell r="G51">
            <v>0</v>
          </cell>
          <cell r="H51">
            <v>0</v>
          </cell>
          <cell r="I51">
            <v>4272</v>
          </cell>
          <cell r="J51">
            <v>0</v>
          </cell>
          <cell r="K51">
            <v>24</v>
          </cell>
          <cell r="L51">
            <v>0</v>
          </cell>
          <cell r="M51">
            <v>0</v>
          </cell>
          <cell r="N51">
            <v>0</v>
          </cell>
          <cell r="O51">
            <v>138</v>
          </cell>
          <cell r="Y51">
            <v>139306</v>
          </cell>
          <cell r="Z51">
            <v>167011</v>
          </cell>
          <cell r="AG51">
            <v>306317</v>
          </cell>
          <cell r="AH51">
            <v>19620</v>
          </cell>
          <cell r="BD51">
            <v>325937</v>
          </cell>
          <cell r="BF51">
            <v>0</v>
          </cell>
          <cell r="BG51">
            <v>9054</v>
          </cell>
          <cell r="BJ51">
            <v>0</v>
          </cell>
          <cell r="BL51">
            <v>334991</v>
          </cell>
          <cell r="BO51">
            <v>28043</v>
          </cell>
          <cell r="BP51">
            <v>176</v>
          </cell>
          <cell r="BQ51">
            <v>138792</v>
          </cell>
          <cell r="BR51">
            <v>0</v>
          </cell>
          <cell r="BS51">
            <v>167011</v>
          </cell>
          <cell r="BT51">
            <v>0</v>
          </cell>
          <cell r="BU51">
            <v>131654</v>
          </cell>
          <cell r="BV51">
            <v>0</v>
          </cell>
          <cell r="BW51">
            <v>0</v>
          </cell>
          <cell r="BX51">
            <v>0</v>
          </cell>
          <cell r="BY51">
            <v>131654</v>
          </cell>
          <cell r="BZ51">
            <v>3218</v>
          </cell>
          <cell r="CA51">
            <v>0</v>
          </cell>
          <cell r="CB51">
            <v>138</v>
          </cell>
          <cell r="CC51">
            <v>176</v>
          </cell>
          <cell r="CD51">
            <v>3532</v>
          </cell>
          <cell r="CE51">
            <v>135186</v>
          </cell>
        </row>
        <row r="52">
          <cell r="C52" t="str">
            <v>Jul07</v>
          </cell>
          <cell r="D52">
            <v>0</v>
          </cell>
          <cell r="E52">
            <v>144547</v>
          </cell>
          <cell r="F52">
            <v>6949</v>
          </cell>
          <cell r="G52">
            <v>0</v>
          </cell>
          <cell r="H52">
            <v>0</v>
          </cell>
          <cell r="I52">
            <v>4464</v>
          </cell>
          <cell r="J52">
            <v>0</v>
          </cell>
          <cell r="K52">
            <v>19</v>
          </cell>
          <cell r="L52">
            <v>0</v>
          </cell>
          <cell r="M52">
            <v>0</v>
          </cell>
          <cell r="N52">
            <v>0</v>
          </cell>
          <cell r="O52">
            <v>0</v>
          </cell>
          <cell r="Y52">
            <v>155979</v>
          </cell>
          <cell r="Z52">
            <v>199409</v>
          </cell>
          <cell r="AG52">
            <v>355388</v>
          </cell>
          <cell r="AH52">
            <v>20342</v>
          </cell>
          <cell r="BD52">
            <v>375730</v>
          </cell>
          <cell r="BF52">
            <v>0</v>
          </cell>
          <cell r="BG52">
            <v>2756</v>
          </cell>
          <cell r="BJ52">
            <v>0</v>
          </cell>
          <cell r="BL52">
            <v>378486</v>
          </cell>
          <cell r="BO52">
            <v>46659</v>
          </cell>
          <cell r="BP52">
            <v>0</v>
          </cell>
          <cell r="BQ52">
            <v>152750</v>
          </cell>
          <cell r="BR52">
            <v>0</v>
          </cell>
          <cell r="BS52">
            <v>199409</v>
          </cell>
          <cell r="BT52">
            <v>0</v>
          </cell>
          <cell r="BU52">
            <v>144547</v>
          </cell>
          <cell r="BV52">
            <v>0</v>
          </cell>
          <cell r="BW52">
            <v>0</v>
          </cell>
          <cell r="BX52">
            <v>0</v>
          </cell>
          <cell r="BY52">
            <v>144547</v>
          </cell>
          <cell r="BZ52">
            <v>6949</v>
          </cell>
          <cell r="CA52">
            <v>0</v>
          </cell>
          <cell r="CB52">
            <v>0</v>
          </cell>
          <cell r="CC52">
            <v>0</v>
          </cell>
          <cell r="CD52">
            <v>6949</v>
          </cell>
          <cell r="CE52">
            <v>151496</v>
          </cell>
        </row>
        <row r="53">
          <cell r="C53" t="str">
            <v>Aug07</v>
          </cell>
          <cell r="D53">
            <v>0</v>
          </cell>
          <cell r="E53">
            <v>183856</v>
          </cell>
          <cell r="F53">
            <v>2863</v>
          </cell>
          <cell r="G53">
            <v>0</v>
          </cell>
          <cell r="H53">
            <v>0</v>
          </cell>
          <cell r="I53">
            <v>4463</v>
          </cell>
          <cell r="J53">
            <v>0</v>
          </cell>
          <cell r="K53">
            <v>22</v>
          </cell>
          <cell r="L53">
            <v>0</v>
          </cell>
          <cell r="M53">
            <v>0</v>
          </cell>
          <cell r="N53">
            <v>0</v>
          </cell>
          <cell r="O53">
            <v>0</v>
          </cell>
          <cell r="Y53">
            <v>191204</v>
          </cell>
          <cell r="Z53">
            <v>164811</v>
          </cell>
          <cell r="AG53">
            <v>356015</v>
          </cell>
          <cell r="AH53">
            <v>33574</v>
          </cell>
          <cell r="BD53">
            <v>389589</v>
          </cell>
          <cell r="BF53">
            <v>0</v>
          </cell>
          <cell r="BG53">
            <v>6240</v>
          </cell>
          <cell r="BJ53">
            <v>0</v>
          </cell>
          <cell r="BL53">
            <v>395829</v>
          </cell>
          <cell r="BO53">
            <v>38370</v>
          </cell>
          <cell r="BP53">
            <v>638</v>
          </cell>
          <cell r="BQ53">
            <v>125803</v>
          </cell>
          <cell r="BR53">
            <v>0</v>
          </cell>
          <cell r="BS53">
            <v>164811</v>
          </cell>
          <cell r="BT53">
            <v>0</v>
          </cell>
          <cell r="BU53">
            <v>183856</v>
          </cell>
          <cell r="BV53">
            <v>0</v>
          </cell>
          <cell r="BW53">
            <v>0</v>
          </cell>
          <cell r="BX53">
            <v>0</v>
          </cell>
          <cell r="BY53">
            <v>183856</v>
          </cell>
          <cell r="BZ53">
            <v>2863</v>
          </cell>
          <cell r="CA53">
            <v>0</v>
          </cell>
          <cell r="CB53">
            <v>0</v>
          </cell>
          <cell r="CC53">
            <v>638</v>
          </cell>
          <cell r="CD53">
            <v>3501</v>
          </cell>
          <cell r="CE53">
            <v>187357</v>
          </cell>
        </row>
        <row r="54">
          <cell r="C54" t="str">
            <v>Sep07</v>
          </cell>
          <cell r="D54">
            <v>0</v>
          </cell>
          <cell r="E54">
            <v>191974</v>
          </cell>
          <cell r="F54">
            <v>0</v>
          </cell>
          <cell r="G54">
            <v>0</v>
          </cell>
          <cell r="H54">
            <v>0</v>
          </cell>
          <cell r="I54">
            <v>3596</v>
          </cell>
          <cell r="J54">
            <v>0</v>
          </cell>
          <cell r="K54">
            <v>40</v>
          </cell>
          <cell r="L54">
            <v>0</v>
          </cell>
          <cell r="M54">
            <v>0</v>
          </cell>
          <cell r="N54">
            <v>0</v>
          </cell>
          <cell r="O54">
            <v>0</v>
          </cell>
          <cell r="Y54">
            <v>195610</v>
          </cell>
          <cell r="Z54">
            <v>161988</v>
          </cell>
          <cell r="AG54">
            <v>357598</v>
          </cell>
          <cell r="AH54">
            <v>88950</v>
          </cell>
          <cell r="BD54">
            <v>446548</v>
          </cell>
          <cell r="BF54">
            <v>0</v>
          </cell>
          <cell r="BG54">
            <v>9070</v>
          </cell>
          <cell r="BJ54">
            <v>0</v>
          </cell>
          <cell r="BL54">
            <v>455618</v>
          </cell>
          <cell r="BO54">
            <v>5335</v>
          </cell>
          <cell r="BP54">
            <v>0</v>
          </cell>
          <cell r="BQ54">
            <v>156653</v>
          </cell>
          <cell r="BR54">
            <v>0</v>
          </cell>
          <cell r="BS54">
            <v>161988</v>
          </cell>
          <cell r="BT54">
            <v>0</v>
          </cell>
          <cell r="BU54">
            <v>191974</v>
          </cell>
          <cell r="BV54">
            <v>0</v>
          </cell>
          <cell r="BW54">
            <v>0</v>
          </cell>
          <cell r="BX54">
            <v>0</v>
          </cell>
          <cell r="BY54">
            <v>191974</v>
          </cell>
          <cell r="BZ54">
            <v>0</v>
          </cell>
          <cell r="CA54">
            <v>0</v>
          </cell>
          <cell r="CB54">
            <v>0</v>
          </cell>
          <cell r="CC54">
            <v>0</v>
          </cell>
          <cell r="CD54">
            <v>0</v>
          </cell>
          <cell r="CE54">
            <v>191974</v>
          </cell>
        </row>
        <row r="55">
          <cell r="C55" t="str">
            <v>Oct07</v>
          </cell>
          <cell r="D55">
            <v>0</v>
          </cell>
          <cell r="E55">
            <v>42161</v>
          </cell>
          <cell r="F55">
            <v>0</v>
          </cell>
          <cell r="G55">
            <v>0</v>
          </cell>
          <cell r="H55">
            <v>0</v>
          </cell>
          <cell r="I55">
            <v>4473</v>
          </cell>
          <cell r="J55">
            <v>0</v>
          </cell>
          <cell r="K55">
            <v>23</v>
          </cell>
          <cell r="L55">
            <v>0</v>
          </cell>
          <cell r="M55">
            <v>0</v>
          </cell>
          <cell r="N55">
            <v>0</v>
          </cell>
          <cell r="O55">
            <v>0</v>
          </cell>
          <cell r="P55">
            <v>0</v>
          </cell>
          <cell r="Y55">
            <v>46657</v>
          </cell>
          <cell r="Z55">
            <v>127004</v>
          </cell>
          <cell r="AG55">
            <v>173661</v>
          </cell>
          <cell r="AH55">
            <v>47914</v>
          </cell>
          <cell r="BD55">
            <v>221575</v>
          </cell>
          <cell r="BF55">
            <v>0</v>
          </cell>
          <cell r="BG55">
            <v>2672</v>
          </cell>
          <cell r="BJ55">
            <v>0</v>
          </cell>
          <cell r="BL55">
            <v>224247</v>
          </cell>
          <cell r="BO55">
            <v>6668</v>
          </cell>
          <cell r="BP55">
            <v>0</v>
          </cell>
          <cell r="BQ55">
            <v>120336</v>
          </cell>
          <cell r="BR55">
            <v>0</v>
          </cell>
          <cell r="BS55">
            <v>127004</v>
          </cell>
          <cell r="BT55">
            <v>0</v>
          </cell>
          <cell r="BU55">
            <v>42161</v>
          </cell>
          <cell r="BV55">
            <v>0</v>
          </cell>
          <cell r="BW55">
            <v>0</v>
          </cell>
          <cell r="BX55">
            <v>0</v>
          </cell>
          <cell r="BY55">
            <v>42161</v>
          </cell>
          <cell r="BZ55">
            <v>0</v>
          </cell>
          <cell r="CA55">
            <v>0</v>
          </cell>
          <cell r="CB55">
            <v>0</v>
          </cell>
          <cell r="CC55">
            <v>0</v>
          </cell>
          <cell r="CD55">
            <v>0</v>
          </cell>
          <cell r="CE55">
            <v>42161</v>
          </cell>
        </row>
        <row r="56">
          <cell r="C56" t="str">
            <v>Nov07</v>
          </cell>
          <cell r="D56">
            <v>0</v>
          </cell>
          <cell r="E56">
            <v>4602</v>
          </cell>
          <cell r="F56">
            <v>625</v>
          </cell>
          <cell r="G56">
            <v>0</v>
          </cell>
          <cell r="H56">
            <v>0</v>
          </cell>
          <cell r="I56">
            <v>10800</v>
          </cell>
          <cell r="J56">
            <v>800</v>
          </cell>
          <cell r="K56">
            <v>61</v>
          </cell>
          <cell r="L56">
            <v>0</v>
          </cell>
          <cell r="M56">
            <v>0</v>
          </cell>
          <cell r="N56">
            <v>0</v>
          </cell>
          <cell r="O56">
            <v>69923</v>
          </cell>
          <cell r="P56">
            <v>0</v>
          </cell>
          <cell r="Y56">
            <v>86811</v>
          </cell>
          <cell r="Z56">
            <v>148423</v>
          </cell>
          <cell r="AG56">
            <v>235234</v>
          </cell>
          <cell r="AH56">
            <v>71072</v>
          </cell>
          <cell r="BD56">
            <v>306306</v>
          </cell>
          <cell r="BF56">
            <v>0</v>
          </cell>
          <cell r="BG56">
            <v>19309</v>
          </cell>
          <cell r="BJ56">
            <v>0</v>
          </cell>
          <cell r="BL56">
            <v>325615</v>
          </cell>
          <cell r="BO56">
            <v>13774</v>
          </cell>
          <cell r="BP56">
            <v>0</v>
          </cell>
          <cell r="BQ56">
            <v>134649</v>
          </cell>
          <cell r="BR56">
            <v>0</v>
          </cell>
          <cell r="BS56">
            <v>148423</v>
          </cell>
          <cell r="BT56">
            <v>0</v>
          </cell>
          <cell r="BU56">
            <v>4602</v>
          </cell>
          <cell r="BV56">
            <v>0</v>
          </cell>
          <cell r="BW56">
            <v>69923</v>
          </cell>
          <cell r="BX56">
            <v>0</v>
          </cell>
          <cell r="BY56">
            <v>74525</v>
          </cell>
          <cell r="BZ56">
            <v>625</v>
          </cell>
          <cell r="CA56">
            <v>0</v>
          </cell>
          <cell r="CB56">
            <v>0</v>
          </cell>
          <cell r="CC56">
            <v>0</v>
          </cell>
          <cell r="CD56">
            <v>625</v>
          </cell>
          <cell r="CE56">
            <v>75150</v>
          </cell>
        </row>
        <row r="57">
          <cell r="C57" t="str">
            <v>Dec07</v>
          </cell>
          <cell r="D57">
            <v>0</v>
          </cell>
          <cell r="E57">
            <v>112485</v>
          </cell>
          <cell r="F57">
            <v>4078</v>
          </cell>
          <cell r="G57">
            <v>0</v>
          </cell>
          <cell r="H57">
            <v>0</v>
          </cell>
          <cell r="I57">
            <v>0</v>
          </cell>
          <cell r="J57">
            <v>0</v>
          </cell>
          <cell r="K57">
            <v>71</v>
          </cell>
          <cell r="L57">
            <v>0</v>
          </cell>
          <cell r="M57">
            <v>0</v>
          </cell>
          <cell r="N57">
            <v>27830</v>
          </cell>
          <cell r="O57">
            <v>16326</v>
          </cell>
          <cell r="P57">
            <v>11931</v>
          </cell>
          <cell r="Y57">
            <v>172721</v>
          </cell>
          <cell r="Z57">
            <v>228654</v>
          </cell>
          <cell r="AG57">
            <v>401375</v>
          </cell>
          <cell r="AH57">
            <v>82249</v>
          </cell>
          <cell r="BD57">
            <v>483624</v>
          </cell>
          <cell r="BF57">
            <v>0</v>
          </cell>
          <cell r="BG57">
            <v>23487</v>
          </cell>
          <cell r="BJ57">
            <v>0</v>
          </cell>
          <cell r="BL57">
            <v>507111</v>
          </cell>
          <cell r="BO57">
            <v>10852</v>
          </cell>
          <cell r="BP57">
            <v>6720</v>
          </cell>
          <cell r="BQ57">
            <v>211082</v>
          </cell>
          <cell r="BR57">
            <v>0</v>
          </cell>
          <cell r="BS57">
            <v>228654</v>
          </cell>
          <cell r="BT57">
            <v>0</v>
          </cell>
          <cell r="BU57">
            <v>112485</v>
          </cell>
          <cell r="BV57">
            <v>27830</v>
          </cell>
          <cell r="BW57">
            <v>23226</v>
          </cell>
          <cell r="BX57">
            <v>0</v>
          </cell>
          <cell r="BY57">
            <v>163541</v>
          </cell>
          <cell r="BZ57">
            <v>4078</v>
          </cell>
          <cell r="CA57">
            <v>0</v>
          </cell>
          <cell r="CB57">
            <v>5031</v>
          </cell>
          <cell r="CC57">
            <v>6720</v>
          </cell>
          <cell r="CD57">
            <v>15829</v>
          </cell>
          <cell r="CE57">
            <v>179370</v>
          </cell>
        </row>
        <row r="58">
          <cell r="C58" t="str">
            <v>Jan08</v>
          </cell>
          <cell r="D58">
            <v>0</v>
          </cell>
          <cell r="E58">
            <v>29175</v>
          </cell>
          <cell r="F58">
            <v>3379</v>
          </cell>
          <cell r="G58">
            <v>0</v>
          </cell>
          <cell r="H58">
            <v>0</v>
          </cell>
          <cell r="I58">
            <v>84068</v>
          </cell>
          <cell r="J58">
            <v>0</v>
          </cell>
          <cell r="K58">
            <v>64</v>
          </cell>
          <cell r="L58">
            <v>0</v>
          </cell>
          <cell r="M58">
            <v>0</v>
          </cell>
          <cell r="N58">
            <v>22265</v>
          </cell>
          <cell r="O58">
            <v>5356</v>
          </cell>
          <cell r="P58">
            <v>123767</v>
          </cell>
          <cell r="Y58">
            <v>268074</v>
          </cell>
          <cell r="Z58">
            <v>294083</v>
          </cell>
          <cell r="AG58">
            <v>562157</v>
          </cell>
          <cell r="AH58">
            <v>13642</v>
          </cell>
          <cell r="BD58">
            <v>575799</v>
          </cell>
          <cell r="BF58">
            <v>9622</v>
          </cell>
          <cell r="BG58">
            <v>17507</v>
          </cell>
          <cell r="BJ58">
            <v>0</v>
          </cell>
          <cell r="BL58">
            <v>602928</v>
          </cell>
          <cell r="BO58">
            <v>59632</v>
          </cell>
          <cell r="BP58">
            <v>35962</v>
          </cell>
          <cell r="BQ58">
            <v>198489</v>
          </cell>
          <cell r="BR58">
            <v>0</v>
          </cell>
          <cell r="BS58">
            <v>294083</v>
          </cell>
          <cell r="BT58">
            <v>0</v>
          </cell>
          <cell r="BU58">
            <v>29175</v>
          </cell>
          <cell r="BV58">
            <v>22265</v>
          </cell>
          <cell r="BW58">
            <v>128651</v>
          </cell>
          <cell r="BX58">
            <v>23128</v>
          </cell>
          <cell r="BY58">
            <v>203219</v>
          </cell>
          <cell r="BZ58">
            <v>3379</v>
          </cell>
          <cell r="CA58">
            <v>0</v>
          </cell>
          <cell r="CB58">
            <v>472</v>
          </cell>
          <cell r="CC58">
            <v>12834</v>
          </cell>
          <cell r="CD58">
            <v>16685</v>
          </cell>
          <cell r="CE58">
            <v>219904</v>
          </cell>
        </row>
        <row r="59">
          <cell r="C59" t="str">
            <v>Feb08</v>
          </cell>
          <cell r="D59">
            <v>0</v>
          </cell>
          <cell r="E59">
            <v>1200</v>
          </cell>
          <cell r="F59">
            <v>784</v>
          </cell>
          <cell r="G59">
            <v>0</v>
          </cell>
          <cell r="H59">
            <v>0</v>
          </cell>
          <cell r="I59">
            <v>65236</v>
          </cell>
          <cell r="J59">
            <v>0</v>
          </cell>
          <cell r="K59">
            <v>74</v>
          </cell>
          <cell r="L59">
            <v>0</v>
          </cell>
          <cell r="M59">
            <v>0</v>
          </cell>
          <cell r="N59">
            <v>0</v>
          </cell>
          <cell r="O59">
            <v>2661</v>
          </cell>
          <cell r="P59">
            <v>112443</v>
          </cell>
          <cell r="Y59">
            <v>182398</v>
          </cell>
          <cell r="Z59">
            <v>150908</v>
          </cell>
          <cell r="AG59">
            <v>333306</v>
          </cell>
          <cell r="AH59">
            <v>17831</v>
          </cell>
          <cell r="BD59">
            <v>351137</v>
          </cell>
          <cell r="BF59">
            <v>113502</v>
          </cell>
          <cell r="BG59">
            <v>968</v>
          </cell>
          <cell r="BJ59">
            <v>0</v>
          </cell>
          <cell r="BL59">
            <v>465607</v>
          </cell>
          <cell r="BO59">
            <v>45434</v>
          </cell>
          <cell r="BP59">
            <v>21206</v>
          </cell>
          <cell r="BQ59">
            <v>83627</v>
          </cell>
          <cell r="BR59">
            <v>641</v>
          </cell>
          <cell r="BS59">
            <v>150908</v>
          </cell>
          <cell r="BT59">
            <v>641</v>
          </cell>
          <cell r="BU59">
            <v>1200</v>
          </cell>
          <cell r="BV59">
            <v>0</v>
          </cell>
          <cell r="BW59">
            <v>113349</v>
          </cell>
          <cell r="BX59">
            <v>20741</v>
          </cell>
          <cell r="BY59">
            <v>135931</v>
          </cell>
          <cell r="BZ59">
            <v>784</v>
          </cell>
          <cell r="CA59">
            <v>0</v>
          </cell>
          <cell r="CB59">
            <v>1755</v>
          </cell>
          <cell r="CC59">
            <v>465</v>
          </cell>
          <cell r="CD59">
            <v>3004</v>
          </cell>
          <cell r="CE59">
            <v>138935</v>
          </cell>
        </row>
        <row r="60">
          <cell r="C60" t="str">
            <v>Mar08</v>
          </cell>
          <cell r="D60">
            <v>0</v>
          </cell>
          <cell r="E60">
            <v>5250</v>
          </cell>
          <cell r="F60">
            <v>945</v>
          </cell>
          <cell r="G60">
            <v>0</v>
          </cell>
          <cell r="H60">
            <v>0</v>
          </cell>
          <cell r="I60">
            <v>44484</v>
          </cell>
          <cell r="J60">
            <v>0</v>
          </cell>
          <cell r="K60">
            <v>0</v>
          </cell>
          <cell r="L60">
            <v>0</v>
          </cell>
          <cell r="M60">
            <v>0</v>
          </cell>
          <cell r="N60">
            <v>0</v>
          </cell>
          <cell r="O60">
            <v>2359</v>
          </cell>
          <cell r="P60">
            <v>14201</v>
          </cell>
          <cell r="Y60">
            <v>67239</v>
          </cell>
          <cell r="Z60">
            <v>158219</v>
          </cell>
          <cell r="AG60">
            <v>225458</v>
          </cell>
          <cell r="AH60">
            <v>27436</v>
          </cell>
          <cell r="BD60">
            <v>252894</v>
          </cell>
          <cell r="BF60">
            <v>0</v>
          </cell>
          <cell r="BG60">
            <v>4333</v>
          </cell>
          <cell r="BJ60">
            <v>0</v>
          </cell>
          <cell r="BL60">
            <v>257227</v>
          </cell>
          <cell r="BO60">
            <v>31766</v>
          </cell>
          <cell r="BP60">
            <v>264</v>
          </cell>
          <cell r="BQ60">
            <v>124939</v>
          </cell>
          <cell r="BR60">
            <v>1250</v>
          </cell>
          <cell r="BS60">
            <v>158219</v>
          </cell>
          <cell r="BT60">
            <v>1250</v>
          </cell>
          <cell r="BU60">
            <v>5250</v>
          </cell>
          <cell r="BV60">
            <v>0</v>
          </cell>
          <cell r="BW60">
            <v>12366</v>
          </cell>
          <cell r="BX60">
            <v>0</v>
          </cell>
          <cell r="BY60">
            <v>18866</v>
          </cell>
          <cell r="BZ60">
            <v>945</v>
          </cell>
          <cell r="CA60">
            <v>0</v>
          </cell>
          <cell r="CB60">
            <v>4194</v>
          </cell>
          <cell r="CC60">
            <v>264</v>
          </cell>
          <cell r="CD60">
            <v>5403</v>
          </cell>
          <cell r="CE60">
            <v>24269</v>
          </cell>
        </row>
        <row r="61">
          <cell r="C61" t="str">
            <v>Apr08</v>
          </cell>
          <cell r="D61">
            <v>0</v>
          </cell>
          <cell r="E61">
            <v>18889</v>
          </cell>
          <cell r="F61">
            <v>0</v>
          </cell>
          <cell r="G61">
            <v>0</v>
          </cell>
          <cell r="H61">
            <v>0</v>
          </cell>
          <cell r="I61">
            <v>11511</v>
          </cell>
          <cell r="J61">
            <v>0</v>
          </cell>
          <cell r="K61">
            <v>0</v>
          </cell>
          <cell r="L61">
            <v>0</v>
          </cell>
          <cell r="M61">
            <v>0</v>
          </cell>
          <cell r="N61">
            <v>0</v>
          </cell>
          <cell r="O61">
            <v>0</v>
          </cell>
          <cell r="P61">
            <v>0</v>
          </cell>
          <cell r="Y61">
            <v>30400</v>
          </cell>
          <cell r="Z61">
            <v>328899</v>
          </cell>
          <cell r="AG61">
            <v>359299</v>
          </cell>
          <cell r="AH61">
            <v>36124</v>
          </cell>
          <cell r="BD61">
            <v>395423</v>
          </cell>
          <cell r="BF61">
            <v>259</v>
          </cell>
          <cell r="BG61">
            <v>11939</v>
          </cell>
          <cell r="BJ61">
            <v>0</v>
          </cell>
          <cell r="BL61">
            <v>407621</v>
          </cell>
          <cell r="BO61">
            <v>38153</v>
          </cell>
          <cell r="BP61">
            <v>43533</v>
          </cell>
          <cell r="BQ61">
            <v>245508</v>
          </cell>
          <cell r="BR61">
            <v>1705</v>
          </cell>
          <cell r="BS61">
            <v>328899</v>
          </cell>
          <cell r="BT61">
            <v>1705</v>
          </cell>
          <cell r="BU61">
            <v>18889</v>
          </cell>
          <cell r="BV61">
            <v>0</v>
          </cell>
          <cell r="BW61">
            <v>0</v>
          </cell>
          <cell r="BX61">
            <v>41486</v>
          </cell>
          <cell r="BY61">
            <v>62080</v>
          </cell>
          <cell r="BZ61">
            <v>0</v>
          </cell>
          <cell r="CA61">
            <v>0</v>
          </cell>
          <cell r="CB61">
            <v>0</v>
          </cell>
          <cell r="CC61">
            <v>2047</v>
          </cell>
          <cell r="CD61">
            <v>2047</v>
          </cell>
          <cell r="CE61">
            <v>64127</v>
          </cell>
        </row>
        <row r="62">
          <cell r="C62" t="str">
            <v>May08</v>
          </cell>
          <cell r="D62">
            <v>0</v>
          </cell>
          <cell r="E62">
            <v>114796</v>
          </cell>
          <cell r="F62">
            <v>4074</v>
          </cell>
          <cell r="G62">
            <v>0</v>
          </cell>
          <cell r="H62">
            <v>0</v>
          </cell>
          <cell r="I62">
            <v>5205</v>
          </cell>
          <cell r="J62">
            <v>0</v>
          </cell>
          <cell r="K62">
            <v>0</v>
          </cell>
          <cell r="L62">
            <v>0</v>
          </cell>
          <cell r="M62">
            <v>0</v>
          </cell>
          <cell r="N62">
            <v>0</v>
          </cell>
          <cell r="O62">
            <v>5865</v>
          </cell>
          <cell r="P62">
            <v>55390</v>
          </cell>
          <cell r="Y62">
            <v>185330</v>
          </cell>
          <cell r="Z62">
            <v>266403</v>
          </cell>
          <cell r="AG62">
            <v>451733</v>
          </cell>
          <cell r="AH62">
            <v>17974</v>
          </cell>
          <cell r="BD62">
            <v>469707</v>
          </cell>
          <cell r="BF62">
            <v>0</v>
          </cell>
          <cell r="BG62">
            <v>11197</v>
          </cell>
          <cell r="BJ62">
            <v>0</v>
          </cell>
          <cell r="BL62">
            <v>480904</v>
          </cell>
          <cell r="BO62">
            <v>47256</v>
          </cell>
          <cell r="BP62">
            <v>17699</v>
          </cell>
          <cell r="BQ62">
            <v>195801</v>
          </cell>
          <cell r="BR62">
            <v>5647</v>
          </cell>
          <cell r="BS62">
            <v>266403</v>
          </cell>
          <cell r="BT62">
            <v>5647</v>
          </cell>
          <cell r="BU62">
            <v>114796</v>
          </cell>
          <cell r="BV62">
            <v>0</v>
          </cell>
          <cell r="BW62">
            <v>55425</v>
          </cell>
          <cell r="BX62">
            <v>13583</v>
          </cell>
          <cell r="BY62">
            <v>189451</v>
          </cell>
          <cell r="BZ62">
            <v>4074</v>
          </cell>
          <cell r="CA62">
            <v>0</v>
          </cell>
          <cell r="CB62">
            <v>5830</v>
          </cell>
          <cell r="CC62">
            <v>4116</v>
          </cell>
          <cell r="CD62">
            <v>14020</v>
          </cell>
          <cell r="CE62">
            <v>203471</v>
          </cell>
        </row>
        <row r="63">
          <cell r="C63" t="str">
            <v>Jun08</v>
          </cell>
          <cell r="D63">
            <v>0</v>
          </cell>
          <cell r="E63">
            <v>138124</v>
          </cell>
          <cell r="F63">
            <v>378</v>
          </cell>
          <cell r="G63">
            <v>0</v>
          </cell>
          <cell r="H63">
            <v>0</v>
          </cell>
          <cell r="I63">
            <v>5039</v>
          </cell>
          <cell r="J63">
            <v>0</v>
          </cell>
          <cell r="K63">
            <v>0</v>
          </cell>
          <cell r="L63">
            <v>0</v>
          </cell>
          <cell r="M63">
            <v>0</v>
          </cell>
          <cell r="N63">
            <v>0</v>
          </cell>
          <cell r="O63">
            <v>0</v>
          </cell>
          <cell r="P63">
            <v>59637</v>
          </cell>
          <cell r="Y63">
            <v>203178</v>
          </cell>
          <cell r="Z63">
            <v>245284</v>
          </cell>
          <cell r="AG63">
            <v>448462</v>
          </cell>
          <cell r="AH63">
            <v>19311</v>
          </cell>
          <cell r="BD63">
            <v>467773</v>
          </cell>
          <cell r="BF63">
            <v>840</v>
          </cell>
          <cell r="BG63">
            <v>20787</v>
          </cell>
          <cell r="BJ63">
            <v>0</v>
          </cell>
          <cell r="BL63">
            <v>489400</v>
          </cell>
          <cell r="BO63">
            <v>45522</v>
          </cell>
          <cell r="BP63">
            <v>15437</v>
          </cell>
          <cell r="BQ63">
            <v>184037</v>
          </cell>
          <cell r="BR63">
            <v>288</v>
          </cell>
          <cell r="BS63">
            <v>245284</v>
          </cell>
          <cell r="BT63">
            <v>288</v>
          </cell>
          <cell r="BU63">
            <v>138124</v>
          </cell>
          <cell r="BV63">
            <v>0</v>
          </cell>
          <cell r="BW63">
            <v>59637</v>
          </cell>
          <cell r="BX63">
            <v>3729</v>
          </cell>
          <cell r="BY63">
            <v>201778</v>
          </cell>
          <cell r="BZ63">
            <v>378</v>
          </cell>
          <cell r="CA63">
            <v>0</v>
          </cell>
          <cell r="CB63">
            <v>0</v>
          </cell>
          <cell r="CC63">
            <v>11708</v>
          </cell>
          <cell r="CD63">
            <v>12086</v>
          </cell>
          <cell r="CE63">
            <v>213864</v>
          </cell>
        </row>
        <row r="64">
          <cell r="C64" t="str">
            <v>Jul08</v>
          </cell>
          <cell r="D64">
            <v>0</v>
          </cell>
          <cell r="E64">
            <v>12293</v>
          </cell>
          <cell r="F64">
            <v>84</v>
          </cell>
          <cell r="G64">
            <v>0</v>
          </cell>
          <cell r="H64">
            <v>0</v>
          </cell>
          <cell r="I64">
            <v>5207</v>
          </cell>
          <cell r="J64">
            <v>0</v>
          </cell>
          <cell r="K64">
            <v>0</v>
          </cell>
          <cell r="L64">
            <v>0</v>
          </cell>
          <cell r="M64">
            <v>0</v>
          </cell>
          <cell r="N64">
            <v>0</v>
          </cell>
          <cell r="O64">
            <v>8448</v>
          </cell>
          <cell r="P64">
            <v>81151</v>
          </cell>
          <cell r="Y64">
            <v>107183</v>
          </cell>
          <cell r="Z64">
            <v>204223</v>
          </cell>
          <cell r="AG64">
            <v>311406</v>
          </cell>
          <cell r="AH64">
            <v>15282</v>
          </cell>
          <cell r="BD64">
            <v>326688</v>
          </cell>
          <cell r="BF64">
            <v>0</v>
          </cell>
          <cell r="BG64">
            <v>18544</v>
          </cell>
          <cell r="BJ64">
            <v>0</v>
          </cell>
          <cell r="BL64">
            <v>345232</v>
          </cell>
          <cell r="BO64">
            <v>31099</v>
          </cell>
          <cell r="BP64">
            <v>51091</v>
          </cell>
          <cell r="BQ64">
            <v>120451</v>
          </cell>
          <cell r="BR64">
            <v>1582</v>
          </cell>
          <cell r="BS64">
            <v>204223</v>
          </cell>
          <cell r="BT64">
            <v>1582</v>
          </cell>
          <cell r="BU64">
            <v>12293</v>
          </cell>
          <cell r="BV64">
            <v>0</v>
          </cell>
          <cell r="BW64">
            <v>89599</v>
          </cell>
          <cell r="BX64">
            <v>24791</v>
          </cell>
          <cell r="BY64">
            <v>128265</v>
          </cell>
          <cell r="BZ64">
            <v>84</v>
          </cell>
          <cell r="CA64">
            <v>0</v>
          </cell>
          <cell r="CB64">
            <v>0</v>
          </cell>
          <cell r="CC64">
            <v>26300</v>
          </cell>
          <cell r="CD64">
            <v>26384</v>
          </cell>
          <cell r="CE64">
            <v>154649</v>
          </cell>
        </row>
        <row r="65">
          <cell r="C65" t="str">
            <v>Aug08</v>
          </cell>
          <cell r="D65">
            <v>0</v>
          </cell>
          <cell r="E65">
            <v>71931</v>
          </cell>
          <cell r="F65">
            <v>33</v>
          </cell>
          <cell r="G65">
            <v>0</v>
          </cell>
          <cell r="H65">
            <v>0</v>
          </cell>
          <cell r="I65">
            <v>4455</v>
          </cell>
          <cell r="J65">
            <v>0</v>
          </cell>
          <cell r="K65">
            <v>0</v>
          </cell>
          <cell r="L65">
            <v>0</v>
          </cell>
          <cell r="M65">
            <v>0</v>
          </cell>
          <cell r="N65">
            <v>0</v>
          </cell>
          <cell r="O65">
            <v>280</v>
          </cell>
          <cell r="P65">
            <v>4140</v>
          </cell>
          <cell r="Y65">
            <v>80839</v>
          </cell>
          <cell r="Z65">
            <v>235670</v>
          </cell>
          <cell r="AG65">
            <v>316509</v>
          </cell>
          <cell r="AH65">
            <v>5894</v>
          </cell>
          <cell r="BD65">
            <v>322403</v>
          </cell>
          <cell r="BF65">
            <v>924</v>
          </cell>
          <cell r="BG65">
            <v>13837</v>
          </cell>
          <cell r="BJ65">
            <v>0</v>
          </cell>
          <cell r="BL65">
            <v>337164</v>
          </cell>
          <cell r="BO65">
            <v>41109</v>
          </cell>
          <cell r="BP65">
            <v>83851</v>
          </cell>
          <cell r="BQ65">
            <v>108411</v>
          </cell>
          <cell r="BR65">
            <v>2299</v>
          </cell>
          <cell r="BS65">
            <v>235670</v>
          </cell>
          <cell r="BT65">
            <v>2299</v>
          </cell>
          <cell r="BU65">
            <v>71931</v>
          </cell>
          <cell r="BV65">
            <v>0</v>
          </cell>
          <cell r="BW65">
            <v>4140</v>
          </cell>
          <cell r="BX65">
            <v>80510</v>
          </cell>
          <cell r="BY65">
            <v>158880</v>
          </cell>
          <cell r="BZ65">
            <v>33</v>
          </cell>
          <cell r="CA65">
            <v>0</v>
          </cell>
          <cell r="CB65">
            <v>280</v>
          </cell>
          <cell r="CC65">
            <v>3341</v>
          </cell>
          <cell r="CD65">
            <v>3654</v>
          </cell>
          <cell r="CE65">
            <v>162534</v>
          </cell>
        </row>
        <row r="66">
          <cell r="C66" t="str">
            <v>Sep08</v>
          </cell>
          <cell r="D66">
            <v>0</v>
          </cell>
          <cell r="E66">
            <v>93404</v>
          </cell>
          <cell r="F66">
            <v>0</v>
          </cell>
          <cell r="G66">
            <v>0</v>
          </cell>
          <cell r="H66">
            <v>0</v>
          </cell>
          <cell r="I66">
            <v>4255</v>
          </cell>
          <cell r="J66">
            <v>0</v>
          </cell>
          <cell r="K66">
            <v>0</v>
          </cell>
          <cell r="L66">
            <v>0</v>
          </cell>
          <cell r="M66">
            <v>0</v>
          </cell>
          <cell r="N66">
            <v>0</v>
          </cell>
          <cell r="O66">
            <v>0</v>
          </cell>
          <cell r="P66">
            <v>26021</v>
          </cell>
          <cell r="Y66">
            <v>123680</v>
          </cell>
          <cell r="Z66">
            <v>157824</v>
          </cell>
          <cell r="AG66">
            <v>281504</v>
          </cell>
          <cell r="AH66">
            <v>35625</v>
          </cell>
          <cell r="BD66">
            <v>317129</v>
          </cell>
          <cell r="BF66">
            <v>0</v>
          </cell>
          <cell r="BG66">
            <v>8702</v>
          </cell>
          <cell r="BJ66">
            <v>0</v>
          </cell>
          <cell r="BL66">
            <v>325831</v>
          </cell>
          <cell r="BO66">
            <v>20408</v>
          </cell>
          <cell r="BP66">
            <v>26634</v>
          </cell>
          <cell r="BQ66">
            <v>109654</v>
          </cell>
          <cell r="BR66">
            <v>1128</v>
          </cell>
          <cell r="BS66">
            <v>157824</v>
          </cell>
          <cell r="BT66">
            <v>1128</v>
          </cell>
          <cell r="BU66">
            <v>93404</v>
          </cell>
          <cell r="BV66">
            <v>0</v>
          </cell>
          <cell r="BW66">
            <v>26021</v>
          </cell>
          <cell r="BX66">
            <v>26238</v>
          </cell>
          <cell r="BY66">
            <v>146791</v>
          </cell>
          <cell r="BZ66">
            <v>0</v>
          </cell>
          <cell r="CA66">
            <v>0</v>
          </cell>
          <cell r="CB66">
            <v>0</v>
          </cell>
          <cell r="CC66">
            <v>396</v>
          </cell>
          <cell r="CD66">
            <v>396</v>
          </cell>
          <cell r="CE66">
            <v>147187</v>
          </cell>
        </row>
        <row r="67">
          <cell r="C67" t="str">
            <v>Oct08</v>
          </cell>
          <cell r="D67">
            <v>0</v>
          </cell>
          <cell r="E67">
            <v>113057</v>
          </cell>
          <cell r="F67">
            <v>1020</v>
          </cell>
          <cell r="G67">
            <v>0</v>
          </cell>
          <cell r="H67">
            <v>0</v>
          </cell>
          <cell r="I67">
            <v>5219</v>
          </cell>
          <cell r="J67">
            <v>0</v>
          </cell>
          <cell r="K67">
            <v>0</v>
          </cell>
          <cell r="L67">
            <v>0</v>
          </cell>
          <cell r="M67">
            <v>0</v>
          </cell>
          <cell r="N67">
            <v>0</v>
          </cell>
          <cell r="O67">
            <v>0</v>
          </cell>
          <cell r="P67">
            <v>33464</v>
          </cell>
          <cell r="Y67">
            <v>152760</v>
          </cell>
          <cell r="Z67">
            <v>156711</v>
          </cell>
          <cell r="AG67">
            <v>309471</v>
          </cell>
          <cell r="AH67">
            <v>76760</v>
          </cell>
          <cell r="BD67">
            <v>386231</v>
          </cell>
          <cell r="BF67">
            <v>0</v>
          </cell>
          <cell r="BG67">
            <v>7250</v>
          </cell>
          <cell r="BJ67">
            <v>0</v>
          </cell>
          <cell r="BL67">
            <v>393481</v>
          </cell>
          <cell r="BO67">
            <v>18396</v>
          </cell>
          <cell r="BP67">
            <v>3261</v>
          </cell>
          <cell r="BQ67">
            <v>133099</v>
          </cell>
          <cell r="BR67">
            <v>1955</v>
          </cell>
          <cell r="BS67">
            <v>156711</v>
          </cell>
          <cell r="BT67">
            <v>1955</v>
          </cell>
          <cell r="BU67">
            <v>113057</v>
          </cell>
          <cell r="BV67">
            <v>0</v>
          </cell>
          <cell r="BW67">
            <v>33464</v>
          </cell>
          <cell r="BX67">
            <v>3261</v>
          </cell>
          <cell r="BY67">
            <v>151737</v>
          </cell>
          <cell r="BZ67">
            <v>1020</v>
          </cell>
          <cell r="CA67">
            <v>0</v>
          </cell>
          <cell r="CB67">
            <v>0</v>
          </cell>
          <cell r="CC67">
            <v>0</v>
          </cell>
          <cell r="CD67">
            <v>1020</v>
          </cell>
          <cell r="CE67">
            <v>152757</v>
          </cell>
        </row>
        <row r="68">
          <cell r="C68" t="str">
            <v>Nov08</v>
          </cell>
          <cell r="D68">
            <v>0</v>
          </cell>
          <cell r="E68">
            <v>152187</v>
          </cell>
          <cell r="F68">
            <v>4516</v>
          </cell>
          <cell r="G68">
            <v>0</v>
          </cell>
          <cell r="H68">
            <v>0</v>
          </cell>
          <cell r="I68">
            <v>11232</v>
          </cell>
          <cell r="J68">
            <v>0</v>
          </cell>
          <cell r="K68">
            <v>0</v>
          </cell>
          <cell r="L68">
            <v>0</v>
          </cell>
          <cell r="M68">
            <v>0</v>
          </cell>
          <cell r="N68">
            <v>0</v>
          </cell>
          <cell r="O68">
            <v>0</v>
          </cell>
          <cell r="P68">
            <v>0</v>
          </cell>
          <cell r="Y68">
            <v>167935</v>
          </cell>
          <cell r="Z68">
            <v>104598</v>
          </cell>
          <cell r="AG68">
            <v>272533</v>
          </cell>
          <cell r="AH68">
            <v>61702</v>
          </cell>
          <cell r="BD68">
            <v>334235</v>
          </cell>
          <cell r="BF68">
            <v>0</v>
          </cell>
          <cell r="BG68">
            <v>38194</v>
          </cell>
          <cell r="BJ68">
            <v>0</v>
          </cell>
          <cell r="BL68">
            <v>372429</v>
          </cell>
          <cell r="BO68">
            <v>12759</v>
          </cell>
          <cell r="BP68">
            <v>9297</v>
          </cell>
          <cell r="BQ68">
            <v>82542</v>
          </cell>
          <cell r="BR68">
            <v>0</v>
          </cell>
          <cell r="BS68">
            <v>104598</v>
          </cell>
          <cell r="BT68">
            <v>0</v>
          </cell>
          <cell r="BU68">
            <v>152187</v>
          </cell>
          <cell r="BV68">
            <v>0</v>
          </cell>
          <cell r="BW68">
            <v>0</v>
          </cell>
          <cell r="BX68">
            <v>5352</v>
          </cell>
          <cell r="BY68">
            <v>157539</v>
          </cell>
          <cell r="BZ68">
            <v>4516</v>
          </cell>
          <cell r="CA68">
            <v>0</v>
          </cell>
          <cell r="CB68">
            <v>0</v>
          </cell>
          <cell r="CC68">
            <v>3945</v>
          </cell>
          <cell r="CD68">
            <v>8461</v>
          </cell>
          <cell r="CE68">
            <v>166000</v>
          </cell>
        </row>
        <row r="69">
          <cell r="C69" t="str">
            <v>Dec08</v>
          </cell>
          <cell r="D69">
            <v>0</v>
          </cell>
          <cell r="E69">
            <v>11611</v>
          </cell>
          <cell r="F69">
            <v>996</v>
          </cell>
          <cell r="G69">
            <v>0</v>
          </cell>
          <cell r="H69">
            <v>0</v>
          </cell>
          <cell r="I69">
            <v>32433</v>
          </cell>
          <cell r="J69">
            <v>0</v>
          </cell>
          <cell r="K69">
            <v>0</v>
          </cell>
          <cell r="L69">
            <v>0</v>
          </cell>
          <cell r="M69">
            <v>0</v>
          </cell>
          <cell r="N69">
            <v>0</v>
          </cell>
          <cell r="O69">
            <v>736</v>
          </cell>
          <cell r="P69">
            <v>69480</v>
          </cell>
          <cell r="Y69">
            <v>115256</v>
          </cell>
          <cell r="Z69">
            <v>104166</v>
          </cell>
          <cell r="AG69">
            <v>219422</v>
          </cell>
          <cell r="AH69">
            <v>18972</v>
          </cell>
          <cell r="BD69">
            <v>238394</v>
          </cell>
          <cell r="BF69">
            <v>0</v>
          </cell>
          <cell r="BG69">
            <v>25681</v>
          </cell>
          <cell r="BJ69">
            <v>0</v>
          </cell>
          <cell r="BL69">
            <v>264075</v>
          </cell>
          <cell r="BO69">
            <v>31980</v>
          </cell>
          <cell r="BP69">
            <v>5334</v>
          </cell>
          <cell r="BQ69">
            <v>66456</v>
          </cell>
          <cell r="BR69">
            <v>396</v>
          </cell>
          <cell r="BS69">
            <v>104166</v>
          </cell>
          <cell r="BT69">
            <v>396</v>
          </cell>
          <cell r="BU69">
            <v>11611</v>
          </cell>
          <cell r="BV69">
            <v>0</v>
          </cell>
          <cell r="BW69">
            <v>69480</v>
          </cell>
          <cell r="BX69">
            <v>3982</v>
          </cell>
          <cell r="BY69">
            <v>85469</v>
          </cell>
          <cell r="BZ69">
            <v>996</v>
          </cell>
          <cell r="CA69">
            <v>0</v>
          </cell>
          <cell r="CB69">
            <v>736</v>
          </cell>
          <cell r="CC69">
            <v>1352</v>
          </cell>
          <cell r="CD69">
            <v>3084</v>
          </cell>
          <cell r="CE69">
            <v>88553</v>
          </cell>
        </row>
        <row r="70">
          <cell r="C70" t="str">
            <v>Jan09</v>
          </cell>
          <cell r="D70">
            <v>0</v>
          </cell>
          <cell r="E70">
            <v>3272</v>
          </cell>
          <cell r="F70">
            <v>0</v>
          </cell>
          <cell r="G70">
            <v>0</v>
          </cell>
          <cell r="H70">
            <v>0</v>
          </cell>
          <cell r="I70">
            <v>0</v>
          </cell>
          <cell r="J70">
            <v>0</v>
          </cell>
          <cell r="K70">
            <v>0</v>
          </cell>
          <cell r="L70">
            <v>0</v>
          </cell>
          <cell r="M70">
            <v>0</v>
          </cell>
          <cell r="N70">
            <v>74239</v>
          </cell>
          <cell r="O70">
            <v>0</v>
          </cell>
          <cell r="P70">
            <v>37639</v>
          </cell>
          <cell r="Y70">
            <v>115150</v>
          </cell>
          <cell r="Z70">
            <v>190137</v>
          </cell>
          <cell r="AG70">
            <v>305287</v>
          </cell>
          <cell r="AH70">
            <v>83480</v>
          </cell>
          <cell r="BD70">
            <v>388767</v>
          </cell>
          <cell r="BF70">
            <v>1413</v>
          </cell>
          <cell r="BG70">
            <v>8257</v>
          </cell>
          <cell r="BJ70">
            <v>0</v>
          </cell>
          <cell r="BL70">
            <v>398437</v>
          </cell>
          <cell r="BO70">
            <v>4498</v>
          </cell>
          <cell r="BP70">
            <v>12608</v>
          </cell>
          <cell r="BQ70">
            <v>172981</v>
          </cell>
          <cell r="BR70">
            <v>50</v>
          </cell>
          <cell r="BS70">
            <v>190137</v>
          </cell>
          <cell r="BT70">
            <v>50</v>
          </cell>
          <cell r="BU70">
            <v>3272</v>
          </cell>
          <cell r="BV70">
            <v>74239</v>
          </cell>
          <cell r="BW70">
            <v>37639</v>
          </cell>
          <cell r="BX70">
            <v>11546</v>
          </cell>
          <cell r="BY70">
            <v>126746</v>
          </cell>
          <cell r="BZ70">
            <v>0</v>
          </cell>
          <cell r="CA70">
            <v>0</v>
          </cell>
          <cell r="CB70">
            <v>0</v>
          </cell>
          <cell r="CC70">
            <v>1062</v>
          </cell>
          <cell r="CD70">
            <v>1062</v>
          </cell>
          <cell r="CE70">
            <v>127808</v>
          </cell>
        </row>
        <row r="71">
          <cell r="C71" t="str">
            <v>Feb09</v>
          </cell>
          <cell r="D71">
            <v>0</v>
          </cell>
          <cell r="E71">
            <v>0</v>
          </cell>
          <cell r="F71">
            <v>322</v>
          </cell>
          <cell r="G71">
            <v>0</v>
          </cell>
          <cell r="H71">
            <v>0</v>
          </cell>
          <cell r="I71">
            <v>0</v>
          </cell>
          <cell r="J71">
            <v>0</v>
          </cell>
          <cell r="K71">
            <v>0</v>
          </cell>
          <cell r="L71">
            <v>0</v>
          </cell>
          <cell r="M71">
            <v>0</v>
          </cell>
          <cell r="N71">
            <v>85008</v>
          </cell>
          <cell r="O71">
            <v>0</v>
          </cell>
          <cell r="P71">
            <v>0</v>
          </cell>
          <cell r="Y71">
            <v>85330</v>
          </cell>
          <cell r="Z71">
            <v>97257</v>
          </cell>
          <cell r="AG71">
            <v>182587</v>
          </cell>
          <cell r="AH71">
            <v>60155</v>
          </cell>
          <cell r="BD71">
            <v>242742</v>
          </cell>
          <cell r="BF71">
            <v>7772</v>
          </cell>
          <cell r="BG71">
            <v>2553</v>
          </cell>
          <cell r="BJ71">
            <v>0</v>
          </cell>
          <cell r="BL71">
            <v>253067</v>
          </cell>
          <cell r="BO71">
            <v>13999</v>
          </cell>
          <cell r="BP71">
            <v>9192</v>
          </cell>
          <cell r="BQ71">
            <v>73802</v>
          </cell>
          <cell r="BR71">
            <v>264</v>
          </cell>
          <cell r="BS71">
            <v>97257</v>
          </cell>
          <cell r="BT71">
            <v>264</v>
          </cell>
          <cell r="BU71">
            <v>0</v>
          </cell>
          <cell r="BV71">
            <v>85008</v>
          </cell>
          <cell r="BW71">
            <v>0</v>
          </cell>
          <cell r="BX71">
            <v>6750</v>
          </cell>
          <cell r="BY71">
            <v>92022</v>
          </cell>
          <cell r="BZ71">
            <v>322</v>
          </cell>
          <cell r="CA71">
            <v>0</v>
          </cell>
          <cell r="CB71">
            <v>0</v>
          </cell>
          <cell r="CC71">
            <v>2442</v>
          </cell>
          <cell r="CD71">
            <v>2764</v>
          </cell>
          <cell r="CE71">
            <v>94786</v>
          </cell>
        </row>
        <row r="72">
          <cell r="C72" t="str">
            <v>Mar09</v>
          </cell>
          <cell r="D72">
            <v>0</v>
          </cell>
          <cell r="E72">
            <v>21215</v>
          </cell>
          <cell r="F72">
            <v>1082</v>
          </cell>
          <cell r="G72">
            <v>0</v>
          </cell>
          <cell r="H72">
            <v>0</v>
          </cell>
          <cell r="I72">
            <v>0</v>
          </cell>
          <cell r="J72">
            <v>0</v>
          </cell>
          <cell r="K72">
            <v>0</v>
          </cell>
          <cell r="L72">
            <v>0</v>
          </cell>
          <cell r="M72">
            <v>0</v>
          </cell>
          <cell r="N72">
            <v>15062</v>
          </cell>
          <cell r="O72">
            <v>9256</v>
          </cell>
          <cell r="P72">
            <v>0</v>
          </cell>
          <cell r="Y72">
            <v>46615</v>
          </cell>
          <cell r="Z72">
            <v>114364</v>
          </cell>
          <cell r="AG72">
            <v>160979</v>
          </cell>
          <cell r="AH72">
            <v>16091</v>
          </cell>
          <cell r="BD72">
            <v>177070</v>
          </cell>
          <cell r="BF72">
            <v>0</v>
          </cell>
          <cell r="BG72">
            <v>4803</v>
          </cell>
          <cell r="BJ72">
            <v>0</v>
          </cell>
          <cell r="BL72">
            <v>181873</v>
          </cell>
          <cell r="BO72">
            <v>38583</v>
          </cell>
          <cell r="BP72">
            <v>36707</v>
          </cell>
          <cell r="BQ72">
            <v>36951</v>
          </cell>
          <cell r="BR72">
            <v>2123</v>
          </cell>
          <cell r="BS72">
            <v>114364</v>
          </cell>
          <cell r="BT72">
            <v>2123</v>
          </cell>
          <cell r="BU72">
            <v>21215</v>
          </cell>
          <cell r="BV72">
            <v>15062</v>
          </cell>
          <cell r="BW72">
            <v>6404</v>
          </cell>
          <cell r="BX72">
            <v>34775</v>
          </cell>
          <cell r="BY72">
            <v>79579</v>
          </cell>
          <cell r="BZ72">
            <v>1082</v>
          </cell>
          <cell r="CA72">
            <v>0</v>
          </cell>
          <cell r="CB72">
            <v>2852</v>
          </cell>
          <cell r="CC72">
            <v>1932</v>
          </cell>
          <cell r="CD72">
            <v>5866</v>
          </cell>
          <cell r="CE72">
            <v>85445</v>
          </cell>
        </row>
        <row r="73">
          <cell r="C73" t="str">
            <v>Apr09</v>
          </cell>
          <cell r="D73">
            <v>0</v>
          </cell>
          <cell r="E73">
            <v>63647</v>
          </cell>
          <cell r="F73">
            <v>12053</v>
          </cell>
          <cell r="G73">
            <v>0</v>
          </cell>
          <cell r="H73">
            <v>0</v>
          </cell>
          <cell r="I73">
            <v>0</v>
          </cell>
          <cell r="J73">
            <v>0</v>
          </cell>
          <cell r="K73">
            <v>0</v>
          </cell>
          <cell r="L73">
            <v>0</v>
          </cell>
          <cell r="M73">
            <v>0</v>
          </cell>
          <cell r="N73">
            <v>0</v>
          </cell>
          <cell r="O73">
            <v>2310</v>
          </cell>
          <cell r="P73">
            <v>0</v>
          </cell>
          <cell r="Y73">
            <v>78010</v>
          </cell>
          <cell r="Z73">
            <v>116584</v>
          </cell>
          <cell r="AG73">
            <v>194594</v>
          </cell>
          <cell r="AH73">
            <v>6440</v>
          </cell>
          <cell r="BD73">
            <v>201034</v>
          </cell>
          <cell r="BF73">
            <v>1190</v>
          </cell>
          <cell r="BG73">
            <v>13738</v>
          </cell>
          <cell r="BJ73">
            <v>0</v>
          </cell>
          <cell r="BL73">
            <v>215962</v>
          </cell>
          <cell r="BO73">
            <v>14995</v>
          </cell>
          <cell r="BP73">
            <v>81890</v>
          </cell>
          <cell r="BQ73">
            <v>16439</v>
          </cell>
          <cell r="BR73">
            <v>3260</v>
          </cell>
          <cell r="BS73">
            <v>116584</v>
          </cell>
          <cell r="BT73">
            <v>3260</v>
          </cell>
          <cell r="BU73">
            <v>63647</v>
          </cell>
          <cell r="BV73">
            <v>0</v>
          </cell>
          <cell r="BW73">
            <v>0</v>
          </cell>
          <cell r="BX73">
            <v>80210</v>
          </cell>
          <cell r="BY73">
            <v>147117</v>
          </cell>
          <cell r="BZ73">
            <v>12053</v>
          </cell>
          <cell r="CA73">
            <v>0</v>
          </cell>
          <cell r="CB73">
            <v>2310</v>
          </cell>
          <cell r="CC73">
            <v>1680</v>
          </cell>
          <cell r="CD73">
            <v>16043</v>
          </cell>
          <cell r="CE73">
            <v>163160</v>
          </cell>
        </row>
        <row r="74">
          <cell r="C74" t="str">
            <v>May09</v>
          </cell>
          <cell r="D74">
            <v>0</v>
          </cell>
          <cell r="E74">
            <v>79734</v>
          </cell>
          <cell r="F74">
            <v>1064</v>
          </cell>
          <cell r="G74">
            <v>0</v>
          </cell>
          <cell r="H74">
            <v>0</v>
          </cell>
          <cell r="I74">
            <v>0</v>
          </cell>
          <cell r="J74">
            <v>0</v>
          </cell>
          <cell r="K74">
            <v>0</v>
          </cell>
          <cell r="L74">
            <v>0</v>
          </cell>
          <cell r="M74">
            <v>0</v>
          </cell>
          <cell r="N74">
            <v>0</v>
          </cell>
          <cell r="O74">
            <v>0</v>
          </cell>
          <cell r="P74">
            <v>0</v>
          </cell>
          <cell r="Y74">
            <v>80798</v>
          </cell>
          <cell r="Z74">
            <v>74325</v>
          </cell>
          <cell r="AG74">
            <v>155123</v>
          </cell>
          <cell r="AH74">
            <v>26628</v>
          </cell>
          <cell r="BD74">
            <v>181751</v>
          </cell>
          <cell r="BF74">
            <v>1040</v>
          </cell>
          <cell r="BG74">
            <v>23551</v>
          </cell>
          <cell r="BJ74">
            <v>0</v>
          </cell>
          <cell r="BL74">
            <v>206342</v>
          </cell>
          <cell r="BO74">
            <v>27732</v>
          </cell>
          <cell r="BP74">
            <v>0</v>
          </cell>
          <cell r="BQ74">
            <v>43851</v>
          </cell>
          <cell r="BR74">
            <v>2742</v>
          </cell>
          <cell r="BS74">
            <v>74325</v>
          </cell>
          <cell r="BT74">
            <v>2742</v>
          </cell>
          <cell r="BU74">
            <v>79734</v>
          </cell>
          <cell r="BV74">
            <v>0</v>
          </cell>
          <cell r="BW74">
            <v>0</v>
          </cell>
          <cell r="BX74">
            <v>0</v>
          </cell>
          <cell r="BY74">
            <v>82476</v>
          </cell>
          <cell r="BZ74">
            <v>1064</v>
          </cell>
          <cell r="CA74">
            <v>0</v>
          </cell>
          <cell r="CB74">
            <v>0</v>
          </cell>
          <cell r="CC74">
            <v>0</v>
          </cell>
          <cell r="CD74">
            <v>1064</v>
          </cell>
          <cell r="CE74">
            <v>83540</v>
          </cell>
        </row>
        <row r="75">
          <cell r="C75" t="str">
            <v>Jun09</v>
          </cell>
          <cell r="D75">
            <v>0</v>
          </cell>
          <cell r="E75">
            <v>44302</v>
          </cell>
          <cell r="F75">
            <v>0</v>
          </cell>
          <cell r="G75">
            <v>0</v>
          </cell>
          <cell r="H75">
            <v>0</v>
          </cell>
          <cell r="I75">
            <v>0</v>
          </cell>
          <cell r="J75">
            <v>0</v>
          </cell>
          <cell r="K75">
            <v>0</v>
          </cell>
          <cell r="L75">
            <v>0</v>
          </cell>
          <cell r="M75">
            <v>0</v>
          </cell>
          <cell r="N75">
            <v>0</v>
          </cell>
          <cell r="O75">
            <v>0</v>
          </cell>
          <cell r="P75">
            <v>0</v>
          </cell>
          <cell r="Y75">
            <v>44302</v>
          </cell>
          <cell r="Z75">
            <v>135000</v>
          </cell>
          <cell r="AG75">
            <v>179302</v>
          </cell>
          <cell r="AH75">
            <v>4461</v>
          </cell>
          <cell r="BD75">
            <v>183763</v>
          </cell>
          <cell r="BF75">
            <v>0</v>
          </cell>
          <cell r="BG75">
            <v>17978</v>
          </cell>
          <cell r="BJ75">
            <v>0</v>
          </cell>
          <cell r="BL75">
            <v>201741</v>
          </cell>
          <cell r="BO75">
            <v>40062</v>
          </cell>
          <cell r="BP75">
            <v>12783</v>
          </cell>
          <cell r="BQ75">
            <v>78395</v>
          </cell>
          <cell r="BR75">
            <v>3760</v>
          </cell>
          <cell r="BS75">
            <v>135000</v>
          </cell>
          <cell r="BT75">
            <v>3760</v>
          </cell>
          <cell r="BU75">
            <v>44302</v>
          </cell>
          <cell r="BV75">
            <v>0</v>
          </cell>
          <cell r="BW75">
            <v>0</v>
          </cell>
          <cell r="BX75">
            <v>12783</v>
          </cell>
          <cell r="BY75">
            <v>60845</v>
          </cell>
          <cell r="BZ75">
            <v>0</v>
          </cell>
          <cell r="CA75">
            <v>0</v>
          </cell>
          <cell r="CB75">
            <v>0</v>
          </cell>
          <cell r="CC75">
            <v>0</v>
          </cell>
          <cell r="CD75">
            <v>0</v>
          </cell>
          <cell r="CE75">
            <v>60845</v>
          </cell>
        </row>
        <row r="76">
          <cell r="C76" t="str">
            <v>Jul09</v>
          </cell>
        </row>
        <row r="77">
          <cell r="C77" t="str">
            <v>Aug09</v>
          </cell>
        </row>
        <row r="78">
          <cell r="C78" t="str">
            <v>Sep09</v>
          </cell>
        </row>
        <row r="79">
          <cell r="C79" t="str">
            <v>Oct09</v>
          </cell>
        </row>
        <row r="80">
          <cell r="C80" t="str">
            <v>Nov09</v>
          </cell>
        </row>
        <row r="81">
          <cell r="C81" t="str">
            <v>Dec09</v>
          </cell>
        </row>
        <row r="82">
          <cell r="C82" t="str">
            <v>Jan10</v>
          </cell>
        </row>
        <row r="83">
          <cell r="C83" t="str">
            <v>Feb10</v>
          </cell>
        </row>
        <row r="84">
          <cell r="C84" t="str">
            <v>Mar10</v>
          </cell>
        </row>
        <row r="85">
          <cell r="C85" t="str">
            <v>Apr10</v>
          </cell>
        </row>
        <row r="86">
          <cell r="C86" t="str">
            <v>May10</v>
          </cell>
        </row>
        <row r="87">
          <cell r="C87" t="str">
            <v>Jun10</v>
          </cell>
        </row>
        <row r="88">
          <cell r="C88" t="str">
            <v>Jul10</v>
          </cell>
        </row>
        <row r="89">
          <cell r="C89" t="str">
            <v>Aug10</v>
          </cell>
        </row>
        <row r="90">
          <cell r="C90" t="str">
            <v>Sep10</v>
          </cell>
        </row>
        <row r="91">
          <cell r="C91" t="str">
            <v>Oct10</v>
          </cell>
        </row>
        <row r="92">
          <cell r="C92" t="str">
            <v>Nov10</v>
          </cell>
        </row>
        <row r="93">
          <cell r="C93" t="str">
            <v>Dec10</v>
          </cell>
        </row>
        <row r="137">
          <cell r="C137" t="str">
            <v>Jan06</v>
          </cell>
          <cell r="D137">
            <v>0</v>
          </cell>
          <cell r="E137">
            <v>0</v>
          </cell>
          <cell r="F137">
            <v>0</v>
          </cell>
          <cell r="G137">
            <v>0</v>
          </cell>
          <cell r="H137">
            <v>0</v>
          </cell>
          <cell r="I137">
            <v>0</v>
          </cell>
          <cell r="J137">
            <v>0</v>
          </cell>
          <cell r="K137">
            <v>0</v>
          </cell>
          <cell r="L137">
            <v>0</v>
          </cell>
          <cell r="M137">
            <v>0</v>
          </cell>
          <cell r="N137">
            <v>0</v>
          </cell>
          <cell r="O137">
            <v>0</v>
          </cell>
          <cell r="Y137">
            <v>0</v>
          </cell>
          <cell r="Z137">
            <v>81383</v>
          </cell>
          <cell r="AA137">
            <v>9546</v>
          </cell>
          <cell r="AG137">
            <v>90929</v>
          </cell>
          <cell r="AH137">
            <v>231116</v>
          </cell>
          <cell r="AI137">
            <v>0</v>
          </cell>
          <cell r="AJ137">
            <v>149919</v>
          </cell>
          <cell r="AK137">
            <v>88</v>
          </cell>
          <cell r="BD137">
            <v>472052</v>
          </cell>
          <cell r="BF137">
            <v>1153</v>
          </cell>
          <cell r="BG137">
            <v>39285</v>
          </cell>
          <cell r="BH137">
            <v>49984</v>
          </cell>
          <cell r="BJ137">
            <v>8663</v>
          </cell>
          <cell r="BL137">
            <v>521153</v>
          </cell>
          <cell r="BP137">
            <v>80755</v>
          </cell>
          <cell r="BQ137">
            <v>628</v>
          </cell>
          <cell r="BR137">
            <v>81383</v>
          </cell>
        </row>
        <row r="138">
          <cell r="C138" t="str">
            <v>Feb06</v>
          </cell>
          <cell r="D138">
            <v>0</v>
          </cell>
          <cell r="E138">
            <v>0</v>
          </cell>
          <cell r="F138">
            <v>0</v>
          </cell>
          <cell r="G138">
            <v>0</v>
          </cell>
          <cell r="H138">
            <v>0</v>
          </cell>
          <cell r="I138">
            <v>0</v>
          </cell>
          <cell r="J138">
            <v>0</v>
          </cell>
          <cell r="K138">
            <v>0</v>
          </cell>
          <cell r="L138">
            <v>0</v>
          </cell>
          <cell r="M138">
            <v>0</v>
          </cell>
          <cell r="N138">
            <v>0</v>
          </cell>
          <cell r="O138">
            <v>0</v>
          </cell>
          <cell r="Y138">
            <v>0</v>
          </cell>
          <cell r="Z138">
            <v>58765</v>
          </cell>
          <cell r="AA138">
            <v>420</v>
          </cell>
          <cell r="AG138">
            <v>59185</v>
          </cell>
          <cell r="AH138">
            <v>198838</v>
          </cell>
          <cell r="AI138">
            <v>0</v>
          </cell>
          <cell r="AJ138">
            <v>103549</v>
          </cell>
          <cell r="AK138">
            <v>70</v>
          </cell>
          <cell r="BD138">
            <v>361642</v>
          </cell>
          <cell r="BF138">
            <v>9548</v>
          </cell>
          <cell r="BG138">
            <v>24449</v>
          </cell>
          <cell r="BH138">
            <v>34417</v>
          </cell>
          <cell r="BJ138">
            <v>13343</v>
          </cell>
          <cell r="BL138">
            <v>408982</v>
          </cell>
          <cell r="BP138">
            <v>58590</v>
          </cell>
          <cell r="BQ138">
            <v>175</v>
          </cell>
          <cell r="BR138">
            <v>58765</v>
          </cell>
        </row>
        <row r="139">
          <cell r="C139" t="str">
            <v>Mar06</v>
          </cell>
          <cell r="D139">
            <v>0</v>
          </cell>
          <cell r="E139">
            <v>0</v>
          </cell>
          <cell r="F139">
            <v>0</v>
          </cell>
          <cell r="G139">
            <v>0</v>
          </cell>
          <cell r="H139">
            <v>0</v>
          </cell>
          <cell r="I139">
            <v>0</v>
          </cell>
          <cell r="J139">
            <v>0</v>
          </cell>
          <cell r="K139">
            <v>0</v>
          </cell>
          <cell r="L139">
            <v>0</v>
          </cell>
          <cell r="M139">
            <v>0</v>
          </cell>
          <cell r="N139">
            <v>0</v>
          </cell>
          <cell r="O139">
            <v>0</v>
          </cell>
          <cell r="Y139">
            <v>0</v>
          </cell>
          <cell r="Z139">
            <v>52713</v>
          </cell>
          <cell r="AA139">
            <v>4189</v>
          </cell>
          <cell r="AG139">
            <v>56902</v>
          </cell>
          <cell r="AH139">
            <v>183404</v>
          </cell>
          <cell r="AI139">
            <v>0</v>
          </cell>
          <cell r="AJ139">
            <v>79217</v>
          </cell>
          <cell r="AK139">
            <v>58</v>
          </cell>
          <cell r="BD139">
            <v>319581</v>
          </cell>
          <cell r="BF139">
            <v>7628</v>
          </cell>
          <cell r="BG139">
            <v>35091</v>
          </cell>
          <cell r="BH139">
            <v>46908</v>
          </cell>
          <cell r="BJ139">
            <v>14168</v>
          </cell>
          <cell r="BL139">
            <v>376468</v>
          </cell>
          <cell r="BP139">
            <v>52164</v>
          </cell>
          <cell r="BQ139">
            <v>549</v>
          </cell>
          <cell r="BR139">
            <v>52713</v>
          </cell>
        </row>
        <row r="140">
          <cell r="C140" t="str">
            <v>Apr06</v>
          </cell>
          <cell r="D140">
            <v>0</v>
          </cell>
          <cell r="E140">
            <v>0</v>
          </cell>
          <cell r="F140">
            <v>0</v>
          </cell>
          <cell r="G140">
            <v>0</v>
          </cell>
          <cell r="H140">
            <v>0</v>
          </cell>
          <cell r="I140">
            <v>0</v>
          </cell>
          <cell r="J140">
            <v>0</v>
          </cell>
          <cell r="K140">
            <v>0</v>
          </cell>
          <cell r="L140">
            <v>0</v>
          </cell>
          <cell r="M140">
            <v>0</v>
          </cell>
          <cell r="N140">
            <v>0</v>
          </cell>
          <cell r="O140">
            <v>0</v>
          </cell>
          <cell r="Y140">
            <v>0</v>
          </cell>
          <cell r="Z140">
            <v>19797</v>
          </cell>
          <cell r="AA140">
            <v>6240</v>
          </cell>
          <cell r="AG140">
            <v>26037</v>
          </cell>
          <cell r="AH140">
            <v>300616</v>
          </cell>
          <cell r="AI140">
            <v>0</v>
          </cell>
          <cell r="AJ140">
            <v>109072</v>
          </cell>
          <cell r="AK140">
            <v>44</v>
          </cell>
          <cell r="BD140">
            <v>435769</v>
          </cell>
          <cell r="BF140">
            <v>0</v>
          </cell>
          <cell r="BG140">
            <v>13993</v>
          </cell>
          <cell r="BH140">
            <v>20233</v>
          </cell>
          <cell r="BJ140">
            <v>2937</v>
          </cell>
          <cell r="BL140">
            <v>452699</v>
          </cell>
          <cell r="BP140">
            <v>19404</v>
          </cell>
          <cell r="BQ140">
            <v>393</v>
          </cell>
          <cell r="BR140">
            <v>19797</v>
          </cell>
        </row>
        <row r="141">
          <cell r="C141" t="str">
            <v>May06</v>
          </cell>
          <cell r="D141">
            <v>0</v>
          </cell>
          <cell r="E141">
            <v>0</v>
          </cell>
          <cell r="F141">
            <v>0</v>
          </cell>
          <cell r="G141">
            <v>0</v>
          </cell>
          <cell r="H141">
            <v>0</v>
          </cell>
          <cell r="I141">
            <v>0</v>
          </cell>
          <cell r="J141">
            <v>0</v>
          </cell>
          <cell r="K141">
            <v>0</v>
          </cell>
          <cell r="L141">
            <v>0</v>
          </cell>
          <cell r="M141">
            <v>0</v>
          </cell>
          <cell r="N141">
            <v>0</v>
          </cell>
          <cell r="O141">
            <v>0</v>
          </cell>
          <cell r="Y141">
            <v>0</v>
          </cell>
          <cell r="Z141">
            <v>35840</v>
          </cell>
          <cell r="AA141">
            <v>427</v>
          </cell>
          <cell r="AG141">
            <v>36267</v>
          </cell>
          <cell r="AH141">
            <v>180543</v>
          </cell>
          <cell r="AI141">
            <v>0</v>
          </cell>
          <cell r="AJ141">
            <v>142546</v>
          </cell>
          <cell r="AK141">
            <v>65</v>
          </cell>
          <cell r="BD141">
            <v>359421</v>
          </cell>
          <cell r="BF141">
            <v>0</v>
          </cell>
          <cell r="BG141">
            <v>9077</v>
          </cell>
          <cell r="BH141">
            <v>9504</v>
          </cell>
          <cell r="BJ141">
            <v>5254</v>
          </cell>
          <cell r="BL141">
            <v>373752</v>
          </cell>
          <cell r="BP141">
            <v>35840</v>
          </cell>
          <cell r="BQ141">
            <v>0</v>
          </cell>
          <cell r="BR141">
            <v>35840</v>
          </cell>
        </row>
        <row r="142">
          <cell r="C142" t="str">
            <v>Jun06</v>
          </cell>
          <cell r="D142">
            <v>0</v>
          </cell>
          <cell r="E142">
            <v>0</v>
          </cell>
          <cell r="F142">
            <v>0</v>
          </cell>
          <cell r="G142">
            <v>0</v>
          </cell>
          <cell r="H142">
            <v>0</v>
          </cell>
          <cell r="I142">
            <v>0</v>
          </cell>
          <cell r="J142">
            <v>0</v>
          </cell>
          <cell r="K142">
            <v>0</v>
          </cell>
          <cell r="L142">
            <v>0</v>
          </cell>
          <cell r="M142">
            <v>0</v>
          </cell>
          <cell r="N142">
            <v>0</v>
          </cell>
          <cell r="O142">
            <v>0</v>
          </cell>
          <cell r="Y142">
            <v>0</v>
          </cell>
          <cell r="Z142">
            <v>55358</v>
          </cell>
          <cell r="AA142">
            <v>632</v>
          </cell>
          <cell r="AG142">
            <v>55990</v>
          </cell>
          <cell r="AH142">
            <v>203302</v>
          </cell>
          <cell r="AI142">
            <v>0</v>
          </cell>
          <cell r="AJ142">
            <v>106646</v>
          </cell>
          <cell r="AK142">
            <v>38</v>
          </cell>
          <cell r="BD142">
            <v>365976</v>
          </cell>
          <cell r="BF142">
            <v>0</v>
          </cell>
          <cell r="BG142">
            <v>6869</v>
          </cell>
          <cell r="BH142">
            <v>7501</v>
          </cell>
          <cell r="BJ142">
            <v>15525</v>
          </cell>
          <cell r="BL142">
            <v>388370</v>
          </cell>
          <cell r="BP142">
            <v>55208</v>
          </cell>
          <cell r="BQ142">
            <v>150</v>
          </cell>
          <cell r="BR142">
            <v>55358</v>
          </cell>
        </row>
        <row r="143">
          <cell r="C143" t="str">
            <v>Jul06</v>
          </cell>
          <cell r="D143">
            <v>0</v>
          </cell>
          <cell r="E143">
            <v>0</v>
          </cell>
          <cell r="F143">
            <v>0</v>
          </cell>
          <cell r="G143">
            <v>0</v>
          </cell>
          <cell r="H143">
            <v>0</v>
          </cell>
          <cell r="I143">
            <v>0</v>
          </cell>
          <cell r="J143">
            <v>0</v>
          </cell>
          <cell r="K143">
            <v>0</v>
          </cell>
          <cell r="L143">
            <v>0</v>
          </cell>
          <cell r="M143">
            <v>0</v>
          </cell>
          <cell r="N143">
            <v>0</v>
          </cell>
          <cell r="O143">
            <v>0</v>
          </cell>
          <cell r="Y143">
            <v>0</v>
          </cell>
          <cell r="Z143">
            <v>53533</v>
          </cell>
          <cell r="AA143">
            <v>10641</v>
          </cell>
          <cell r="AG143">
            <v>64174</v>
          </cell>
          <cell r="AH143">
            <v>148559</v>
          </cell>
          <cell r="AI143">
            <v>0</v>
          </cell>
          <cell r="AJ143">
            <v>88798</v>
          </cell>
          <cell r="AK143">
            <v>34</v>
          </cell>
          <cell r="BD143">
            <v>301565</v>
          </cell>
          <cell r="BF143">
            <v>0</v>
          </cell>
          <cell r="BG143">
            <v>11172</v>
          </cell>
          <cell r="BH143">
            <v>21813</v>
          </cell>
          <cell r="BJ143">
            <v>13461</v>
          </cell>
          <cell r="BL143">
            <v>326198</v>
          </cell>
          <cell r="BP143">
            <v>53433</v>
          </cell>
          <cell r="BQ143">
            <v>100</v>
          </cell>
          <cell r="BR143">
            <v>53533</v>
          </cell>
        </row>
        <row r="144">
          <cell r="C144" t="str">
            <v>Aug06</v>
          </cell>
          <cell r="D144">
            <v>0</v>
          </cell>
          <cell r="E144">
            <v>0</v>
          </cell>
          <cell r="F144">
            <v>0</v>
          </cell>
          <cell r="G144">
            <v>0</v>
          </cell>
          <cell r="H144">
            <v>0</v>
          </cell>
          <cell r="I144">
            <v>0</v>
          </cell>
          <cell r="J144">
            <v>0</v>
          </cell>
          <cell r="K144">
            <v>0</v>
          </cell>
          <cell r="L144">
            <v>0</v>
          </cell>
          <cell r="M144">
            <v>0</v>
          </cell>
          <cell r="N144">
            <v>0</v>
          </cell>
          <cell r="O144">
            <v>0</v>
          </cell>
          <cell r="Y144">
            <v>0</v>
          </cell>
          <cell r="Z144">
            <v>26886</v>
          </cell>
          <cell r="AA144">
            <v>22172</v>
          </cell>
          <cell r="AG144">
            <v>49058</v>
          </cell>
          <cell r="AH144">
            <v>197456</v>
          </cell>
          <cell r="AI144">
            <v>0</v>
          </cell>
          <cell r="AJ144">
            <v>115554</v>
          </cell>
          <cell r="AK144">
            <v>47</v>
          </cell>
          <cell r="BD144">
            <v>362115</v>
          </cell>
          <cell r="BF144">
            <v>0</v>
          </cell>
          <cell r="BG144">
            <v>12642</v>
          </cell>
          <cell r="BH144">
            <v>34814</v>
          </cell>
          <cell r="BJ144">
            <v>10455</v>
          </cell>
          <cell r="BL144">
            <v>385212</v>
          </cell>
          <cell r="BP144">
            <v>26411</v>
          </cell>
          <cell r="BQ144">
            <v>475</v>
          </cell>
          <cell r="BR144">
            <v>26886</v>
          </cell>
        </row>
        <row r="145">
          <cell r="C145" t="str">
            <v>Sep06</v>
          </cell>
          <cell r="D145">
            <v>0</v>
          </cell>
          <cell r="E145">
            <v>0</v>
          </cell>
          <cell r="F145">
            <v>0</v>
          </cell>
          <cell r="G145">
            <v>0</v>
          </cell>
          <cell r="H145">
            <v>0</v>
          </cell>
          <cell r="I145">
            <v>0</v>
          </cell>
          <cell r="J145">
            <v>0</v>
          </cell>
          <cell r="K145">
            <v>0</v>
          </cell>
          <cell r="L145">
            <v>0</v>
          </cell>
          <cell r="M145">
            <v>0</v>
          </cell>
          <cell r="N145">
            <v>0</v>
          </cell>
          <cell r="O145">
            <v>0</v>
          </cell>
          <cell r="Y145">
            <v>0</v>
          </cell>
          <cell r="Z145">
            <v>78902</v>
          </cell>
          <cell r="AA145">
            <v>26213</v>
          </cell>
          <cell r="AG145">
            <v>105115</v>
          </cell>
          <cell r="AH145">
            <v>196980</v>
          </cell>
          <cell r="AI145">
            <v>0</v>
          </cell>
          <cell r="AJ145">
            <v>96549</v>
          </cell>
          <cell r="AK145">
            <v>42</v>
          </cell>
          <cell r="BD145">
            <v>398686</v>
          </cell>
          <cell r="BF145">
            <v>11625</v>
          </cell>
          <cell r="BG145">
            <v>8642</v>
          </cell>
          <cell r="BH145">
            <v>46480</v>
          </cell>
          <cell r="BJ145">
            <v>6279</v>
          </cell>
          <cell r="BL145">
            <v>425232</v>
          </cell>
          <cell r="BP145">
            <v>78592</v>
          </cell>
          <cell r="BQ145">
            <v>310</v>
          </cell>
          <cell r="BR145">
            <v>78902</v>
          </cell>
        </row>
        <row r="146">
          <cell r="C146" t="str">
            <v>Oct06</v>
          </cell>
          <cell r="D146">
            <v>0</v>
          </cell>
          <cell r="E146">
            <v>0</v>
          </cell>
          <cell r="F146">
            <v>0</v>
          </cell>
          <cell r="G146">
            <v>0</v>
          </cell>
          <cell r="H146">
            <v>0</v>
          </cell>
          <cell r="I146">
            <v>0</v>
          </cell>
          <cell r="J146">
            <v>0</v>
          </cell>
          <cell r="K146">
            <v>0</v>
          </cell>
          <cell r="L146">
            <v>0</v>
          </cell>
          <cell r="M146">
            <v>0</v>
          </cell>
          <cell r="N146">
            <v>0</v>
          </cell>
          <cell r="O146">
            <v>0</v>
          </cell>
          <cell r="Y146">
            <v>0</v>
          </cell>
          <cell r="Z146">
            <v>69340</v>
          </cell>
          <cell r="AA146">
            <v>22003</v>
          </cell>
          <cell r="AG146">
            <v>91343</v>
          </cell>
          <cell r="AH146">
            <v>206287</v>
          </cell>
          <cell r="AI146">
            <v>0</v>
          </cell>
          <cell r="AJ146">
            <v>127858</v>
          </cell>
          <cell r="AK146">
            <v>54</v>
          </cell>
          <cell r="BD146">
            <v>425542</v>
          </cell>
          <cell r="BF146">
            <v>0</v>
          </cell>
          <cell r="BG146">
            <v>11253</v>
          </cell>
          <cell r="BH146">
            <v>33256</v>
          </cell>
          <cell r="BJ146">
            <v>17681</v>
          </cell>
          <cell r="BL146">
            <v>454476</v>
          </cell>
          <cell r="BP146">
            <v>69268</v>
          </cell>
          <cell r="BQ146">
            <v>72</v>
          </cell>
          <cell r="BR146">
            <v>69340</v>
          </cell>
        </row>
        <row r="147">
          <cell r="C147" t="str">
            <v>Nov06</v>
          </cell>
          <cell r="D147">
            <v>0</v>
          </cell>
          <cell r="E147">
            <v>0</v>
          </cell>
          <cell r="F147">
            <v>0</v>
          </cell>
          <cell r="G147">
            <v>0</v>
          </cell>
          <cell r="H147">
            <v>0</v>
          </cell>
          <cell r="I147">
            <v>0</v>
          </cell>
          <cell r="J147">
            <v>0</v>
          </cell>
          <cell r="K147">
            <v>0</v>
          </cell>
          <cell r="L147">
            <v>0</v>
          </cell>
          <cell r="M147">
            <v>0</v>
          </cell>
          <cell r="N147">
            <v>0</v>
          </cell>
          <cell r="O147">
            <v>0</v>
          </cell>
          <cell r="Y147">
            <v>0</v>
          </cell>
          <cell r="Z147">
            <v>88834</v>
          </cell>
          <cell r="AA147">
            <v>3680</v>
          </cell>
          <cell r="AG147">
            <v>92514</v>
          </cell>
          <cell r="AH147">
            <v>117239</v>
          </cell>
          <cell r="AI147">
            <v>0</v>
          </cell>
          <cell r="AJ147">
            <v>178031</v>
          </cell>
          <cell r="AK147">
            <v>54</v>
          </cell>
          <cell r="BD147">
            <v>387838</v>
          </cell>
          <cell r="BF147">
            <v>0</v>
          </cell>
          <cell r="BG147">
            <v>55691</v>
          </cell>
          <cell r="BH147">
            <v>59371</v>
          </cell>
          <cell r="BJ147">
            <v>13817</v>
          </cell>
          <cell r="BL147">
            <v>457346</v>
          </cell>
          <cell r="BP147">
            <v>88705</v>
          </cell>
          <cell r="BQ147">
            <v>129</v>
          </cell>
          <cell r="BR147">
            <v>88834</v>
          </cell>
        </row>
        <row r="148">
          <cell r="C148" t="str">
            <v>Dec06</v>
          </cell>
          <cell r="D148">
            <v>0</v>
          </cell>
          <cell r="E148">
            <v>0</v>
          </cell>
          <cell r="F148">
            <v>0</v>
          </cell>
          <cell r="G148">
            <v>0</v>
          </cell>
          <cell r="H148">
            <v>0</v>
          </cell>
          <cell r="I148">
            <v>0</v>
          </cell>
          <cell r="J148">
            <v>0</v>
          </cell>
          <cell r="K148">
            <v>0</v>
          </cell>
          <cell r="L148">
            <v>0</v>
          </cell>
          <cell r="M148">
            <v>0</v>
          </cell>
          <cell r="N148">
            <v>0</v>
          </cell>
          <cell r="O148">
            <v>0</v>
          </cell>
          <cell r="Y148">
            <v>0</v>
          </cell>
          <cell r="Z148">
            <v>36838</v>
          </cell>
          <cell r="AA148">
            <v>10622</v>
          </cell>
          <cell r="AG148">
            <v>47460</v>
          </cell>
          <cell r="AH148">
            <v>155580</v>
          </cell>
          <cell r="AI148">
            <v>0</v>
          </cell>
          <cell r="AJ148">
            <v>4536</v>
          </cell>
          <cell r="AK148">
            <v>0</v>
          </cell>
          <cell r="BD148">
            <v>207576</v>
          </cell>
          <cell r="BF148">
            <v>0</v>
          </cell>
          <cell r="BG148">
            <v>23738</v>
          </cell>
          <cell r="BH148">
            <v>34360</v>
          </cell>
          <cell r="BJ148">
            <v>14376</v>
          </cell>
          <cell r="BL148">
            <v>245690</v>
          </cell>
          <cell r="BP148">
            <v>36526</v>
          </cell>
          <cell r="BQ148">
            <v>312</v>
          </cell>
          <cell r="BR148">
            <v>36838</v>
          </cell>
        </row>
        <row r="149">
          <cell r="C149" t="str">
            <v>Jan07</v>
          </cell>
          <cell r="D149">
            <v>0</v>
          </cell>
          <cell r="E149">
            <v>0</v>
          </cell>
          <cell r="F149">
            <v>0</v>
          </cell>
          <cell r="G149">
            <v>0</v>
          </cell>
          <cell r="H149">
            <v>0</v>
          </cell>
          <cell r="I149">
            <v>0</v>
          </cell>
          <cell r="J149">
            <v>0</v>
          </cell>
          <cell r="K149">
            <v>0</v>
          </cell>
          <cell r="L149">
            <v>0</v>
          </cell>
          <cell r="M149">
            <v>0</v>
          </cell>
          <cell r="N149">
            <v>0</v>
          </cell>
          <cell r="O149">
            <v>0</v>
          </cell>
          <cell r="Y149">
            <v>0</v>
          </cell>
          <cell r="Z149">
            <v>46572</v>
          </cell>
          <cell r="AA149">
            <v>11182</v>
          </cell>
          <cell r="AG149">
            <v>57754</v>
          </cell>
          <cell r="AH149">
            <v>179125</v>
          </cell>
          <cell r="AI149">
            <v>-151</v>
          </cell>
          <cell r="AJ149">
            <v>38053</v>
          </cell>
          <cell r="AK149">
            <v>82</v>
          </cell>
          <cell r="BD149">
            <v>274863</v>
          </cell>
          <cell r="BF149">
            <v>1346</v>
          </cell>
          <cell r="BG149">
            <v>22415</v>
          </cell>
          <cell r="BH149">
            <v>34943</v>
          </cell>
          <cell r="BJ149">
            <v>14747</v>
          </cell>
          <cell r="BL149">
            <v>313371</v>
          </cell>
          <cell r="BP149">
            <v>45370</v>
          </cell>
          <cell r="BQ149">
            <v>1202</v>
          </cell>
          <cell r="BR149">
            <v>46572</v>
          </cell>
        </row>
        <row r="150">
          <cell r="C150" t="str">
            <v>Feb07</v>
          </cell>
          <cell r="D150">
            <v>0</v>
          </cell>
          <cell r="E150">
            <v>0</v>
          </cell>
          <cell r="F150">
            <v>0</v>
          </cell>
          <cell r="G150">
            <v>0</v>
          </cell>
          <cell r="H150">
            <v>0</v>
          </cell>
          <cell r="I150">
            <v>0</v>
          </cell>
          <cell r="J150">
            <v>0</v>
          </cell>
          <cell r="K150">
            <v>0</v>
          </cell>
          <cell r="L150">
            <v>0</v>
          </cell>
          <cell r="M150">
            <v>0</v>
          </cell>
          <cell r="N150">
            <v>0</v>
          </cell>
          <cell r="O150">
            <v>0</v>
          </cell>
          <cell r="Y150">
            <v>0</v>
          </cell>
          <cell r="Z150">
            <v>28487</v>
          </cell>
          <cell r="AA150">
            <v>4988</v>
          </cell>
          <cell r="AG150">
            <v>33475</v>
          </cell>
          <cell r="AH150">
            <v>230243</v>
          </cell>
          <cell r="AI150">
            <v>-378</v>
          </cell>
          <cell r="AJ150">
            <v>30420</v>
          </cell>
          <cell r="AK150">
            <v>79</v>
          </cell>
          <cell r="BD150">
            <v>293839</v>
          </cell>
          <cell r="BF150">
            <v>18107</v>
          </cell>
          <cell r="BG150">
            <v>345</v>
          </cell>
          <cell r="BH150">
            <v>23440</v>
          </cell>
          <cell r="BJ150">
            <v>5869</v>
          </cell>
          <cell r="BL150">
            <v>318160</v>
          </cell>
          <cell r="BP150">
            <v>28248</v>
          </cell>
          <cell r="BQ150">
            <v>239</v>
          </cell>
          <cell r="BR150">
            <v>28487</v>
          </cell>
        </row>
        <row r="151">
          <cell r="C151" t="str">
            <v>Mar07</v>
          </cell>
          <cell r="D151">
            <v>0</v>
          </cell>
          <cell r="E151">
            <v>0</v>
          </cell>
          <cell r="F151">
            <v>0</v>
          </cell>
          <cell r="G151">
            <v>0</v>
          </cell>
          <cell r="H151">
            <v>0</v>
          </cell>
          <cell r="I151">
            <v>0</v>
          </cell>
          <cell r="J151">
            <v>0</v>
          </cell>
          <cell r="K151">
            <v>0</v>
          </cell>
          <cell r="L151">
            <v>0</v>
          </cell>
          <cell r="M151">
            <v>0</v>
          </cell>
          <cell r="N151">
            <v>0</v>
          </cell>
          <cell r="O151">
            <v>0</v>
          </cell>
          <cell r="Y151">
            <v>0</v>
          </cell>
          <cell r="Z151">
            <v>59313</v>
          </cell>
          <cell r="AA151">
            <v>12581</v>
          </cell>
          <cell r="AG151">
            <v>71894</v>
          </cell>
          <cell r="AH151">
            <v>153011</v>
          </cell>
          <cell r="AI151">
            <v>-4057</v>
          </cell>
          <cell r="AJ151">
            <v>70590</v>
          </cell>
          <cell r="AK151">
            <v>68</v>
          </cell>
          <cell r="BD151">
            <v>291506</v>
          </cell>
          <cell r="BF151">
            <v>1410</v>
          </cell>
          <cell r="BG151">
            <v>6803</v>
          </cell>
          <cell r="BH151">
            <v>20794</v>
          </cell>
          <cell r="BJ151">
            <v>321</v>
          </cell>
          <cell r="BL151">
            <v>300040</v>
          </cell>
          <cell r="BP151">
            <v>56717</v>
          </cell>
          <cell r="BQ151">
            <v>2596</v>
          </cell>
          <cell r="BR151">
            <v>59313</v>
          </cell>
        </row>
        <row r="152">
          <cell r="C152" t="str">
            <v>Apr07</v>
          </cell>
          <cell r="D152">
            <v>0</v>
          </cell>
          <cell r="E152">
            <v>0</v>
          </cell>
          <cell r="F152">
            <v>0</v>
          </cell>
          <cell r="G152">
            <v>0</v>
          </cell>
          <cell r="H152">
            <v>0</v>
          </cell>
          <cell r="I152">
            <v>0</v>
          </cell>
          <cell r="J152">
            <v>0</v>
          </cell>
          <cell r="K152">
            <v>0</v>
          </cell>
          <cell r="L152">
            <v>0</v>
          </cell>
          <cell r="M152">
            <v>0</v>
          </cell>
          <cell r="N152">
            <v>0</v>
          </cell>
          <cell r="O152">
            <v>0</v>
          </cell>
          <cell r="Y152">
            <v>0</v>
          </cell>
          <cell r="Z152">
            <v>11383</v>
          </cell>
          <cell r="AA152">
            <v>7465</v>
          </cell>
          <cell r="AG152">
            <v>18848</v>
          </cell>
          <cell r="AH152">
            <v>154374</v>
          </cell>
          <cell r="AI152">
            <v>-1402</v>
          </cell>
          <cell r="AJ152">
            <v>88491</v>
          </cell>
          <cell r="AK152">
            <v>50</v>
          </cell>
          <cell r="BD152">
            <v>260361</v>
          </cell>
          <cell r="BF152">
            <v>4301</v>
          </cell>
          <cell r="BG152">
            <v>5301</v>
          </cell>
          <cell r="BH152">
            <v>17067</v>
          </cell>
          <cell r="BJ152">
            <v>663</v>
          </cell>
          <cell r="BL152">
            <v>270626</v>
          </cell>
          <cell r="BP152">
            <v>10733</v>
          </cell>
          <cell r="BQ152">
            <v>650</v>
          </cell>
          <cell r="BR152">
            <v>11383</v>
          </cell>
        </row>
        <row r="153">
          <cell r="C153" t="str">
            <v>May07</v>
          </cell>
          <cell r="D153">
            <v>0</v>
          </cell>
          <cell r="E153">
            <v>0</v>
          </cell>
          <cell r="F153">
            <v>0</v>
          </cell>
          <cell r="G153">
            <v>0</v>
          </cell>
          <cell r="H153">
            <v>0</v>
          </cell>
          <cell r="I153">
            <v>0</v>
          </cell>
          <cell r="J153">
            <v>0</v>
          </cell>
          <cell r="K153">
            <v>0</v>
          </cell>
          <cell r="L153">
            <v>0</v>
          </cell>
          <cell r="M153">
            <v>0</v>
          </cell>
          <cell r="N153">
            <v>0</v>
          </cell>
          <cell r="O153">
            <v>0</v>
          </cell>
          <cell r="Y153">
            <v>0</v>
          </cell>
          <cell r="Z153">
            <v>7694</v>
          </cell>
          <cell r="AA153">
            <v>6189</v>
          </cell>
          <cell r="AG153">
            <v>13883</v>
          </cell>
          <cell r="AH153">
            <v>108316</v>
          </cell>
          <cell r="AI153">
            <v>0</v>
          </cell>
          <cell r="AJ153">
            <v>127899</v>
          </cell>
          <cell r="AK153">
            <v>36</v>
          </cell>
          <cell r="BD153">
            <v>250134</v>
          </cell>
          <cell r="BF153">
            <v>0</v>
          </cell>
          <cell r="BG153">
            <v>13961</v>
          </cell>
          <cell r="BH153">
            <v>20150</v>
          </cell>
          <cell r="BJ153">
            <v>0</v>
          </cell>
          <cell r="BL153">
            <v>264095</v>
          </cell>
          <cell r="BP153">
            <v>2879</v>
          </cell>
          <cell r="BQ153">
            <v>4815</v>
          </cell>
          <cell r="BR153">
            <v>7694</v>
          </cell>
        </row>
        <row r="154">
          <cell r="C154" t="str">
            <v>Jun07</v>
          </cell>
          <cell r="D154">
            <v>0</v>
          </cell>
          <cell r="E154">
            <v>0</v>
          </cell>
          <cell r="F154">
            <v>0</v>
          </cell>
          <cell r="G154">
            <v>0</v>
          </cell>
          <cell r="H154">
            <v>0</v>
          </cell>
          <cell r="I154">
            <v>0</v>
          </cell>
          <cell r="J154">
            <v>0</v>
          </cell>
          <cell r="K154">
            <v>0</v>
          </cell>
          <cell r="L154">
            <v>0</v>
          </cell>
          <cell r="M154">
            <v>0</v>
          </cell>
          <cell r="N154">
            <v>0</v>
          </cell>
          <cell r="O154">
            <v>0</v>
          </cell>
          <cell r="Y154">
            <v>0</v>
          </cell>
          <cell r="Z154">
            <v>19389</v>
          </cell>
          <cell r="AA154">
            <v>231</v>
          </cell>
          <cell r="AG154">
            <v>19620</v>
          </cell>
          <cell r="AH154">
            <v>171107</v>
          </cell>
          <cell r="AI154">
            <v>0</v>
          </cell>
          <cell r="AJ154">
            <v>135186</v>
          </cell>
          <cell r="AK154">
            <v>24</v>
          </cell>
          <cell r="BD154">
            <v>325937</v>
          </cell>
          <cell r="BF154">
            <v>0</v>
          </cell>
          <cell r="BG154">
            <v>9054</v>
          </cell>
          <cell r="BH154">
            <v>9285</v>
          </cell>
          <cell r="BJ154">
            <v>0</v>
          </cell>
          <cell r="BL154">
            <v>334991</v>
          </cell>
          <cell r="BP154">
            <v>19239</v>
          </cell>
          <cell r="BQ154">
            <v>150</v>
          </cell>
          <cell r="BR154">
            <v>19389</v>
          </cell>
        </row>
        <row r="155">
          <cell r="C155" t="str">
            <v>Jul07</v>
          </cell>
          <cell r="D155">
            <v>0</v>
          </cell>
          <cell r="E155">
            <v>0</v>
          </cell>
          <cell r="F155">
            <v>0</v>
          </cell>
          <cell r="G155">
            <v>0</v>
          </cell>
          <cell r="H155">
            <v>0</v>
          </cell>
          <cell r="I155">
            <v>0</v>
          </cell>
          <cell r="J155">
            <v>0</v>
          </cell>
          <cell r="K155">
            <v>0</v>
          </cell>
          <cell r="L155">
            <v>0</v>
          </cell>
          <cell r="M155">
            <v>0</v>
          </cell>
          <cell r="N155">
            <v>0</v>
          </cell>
          <cell r="O155">
            <v>0</v>
          </cell>
          <cell r="Y155">
            <v>0</v>
          </cell>
          <cell r="Z155">
            <v>20342</v>
          </cell>
          <cell r="AA155">
            <v>0</v>
          </cell>
          <cell r="AG155">
            <v>20342</v>
          </cell>
          <cell r="AH155">
            <v>203873</v>
          </cell>
          <cell r="AI155">
            <v>0</v>
          </cell>
          <cell r="AJ155">
            <v>151496</v>
          </cell>
          <cell r="AK155">
            <v>19</v>
          </cell>
          <cell r="BD155">
            <v>375730</v>
          </cell>
          <cell r="BF155">
            <v>0</v>
          </cell>
          <cell r="BG155">
            <v>2756</v>
          </cell>
          <cell r="BH155">
            <v>2756</v>
          </cell>
          <cell r="BJ155">
            <v>0</v>
          </cell>
          <cell r="BL155">
            <v>378486</v>
          </cell>
          <cell r="BP155">
            <v>20342</v>
          </cell>
          <cell r="BQ155">
            <v>0</v>
          </cell>
          <cell r="BR155">
            <v>20342</v>
          </cell>
        </row>
        <row r="156">
          <cell r="C156" t="str">
            <v>Aug07</v>
          </cell>
          <cell r="D156">
            <v>0</v>
          </cell>
          <cell r="E156">
            <v>0</v>
          </cell>
          <cell r="F156">
            <v>0</v>
          </cell>
          <cell r="G156">
            <v>0</v>
          </cell>
          <cell r="H156">
            <v>0</v>
          </cell>
          <cell r="I156">
            <v>0</v>
          </cell>
          <cell r="J156">
            <v>0</v>
          </cell>
          <cell r="K156">
            <v>0</v>
          </cell>
          <cell r="L156">
            <v>0</v>
          </cell>
          <cell r="M156">
            <v>0</v>
          </cell>
          <cell r="N156">
            <v>0</v>
          </cell>
          <cell r="O156">
            <v>0</v>
          </cell>
          <cell r="Y156">
            <v>0</v>
          </cell>
          <cell r="Z156">
            <v>32913</v>
          </cell>
          <cell r="AA156">
            <v>661</v>
          </cell>
          <cell r="AG156">
            <v>33574</v>
          </cell>
          <cell r="AH156">
            <v>168636</v>
          </cell>
          <cell r="AI156">
            <v>0</v>
          </cell>
          <cell r="AJ156">
            <v>187357</v>
          </cell>
          <cell r="AK156">
            <v>22</v>
          </cell>
          <cell r="BD156">
            <v>389589</v>
          </cell>
          <cell r="BF156">
            <v>0</v>
          </cell>
          <cell r="BG156">
            <v>6240</v>
          </cell>
          <cell r="BH156">
            <v>6901</v>
          </cell>
          <cell r="BJ156">
            <v>0</v>
          </cell>
          <cell r="BL156">
            <v>395829</v>
          </cell>
          <cell r="BP156">
            <v>31908</v>
          </cell>
          <cell r="BQ156">
            <v>1005</v>
          </cell>
          <cell r="BR156">
            <v>32913</v>
          </cell>
        </row>
        <row r="157">
          <cell r="C157" t="str">
            <v>Sep07</v>
          </cell>
          <cell r="D157">
            <v>0</v>
          </cell>
          <cell r="E157">
            <v>0</v>
          </cell>
          <cell r="F157">
            <v>0</v>
          </cell>
          <cell r="G157">
            <v>0</v>
          </cell>
          <cell r="H157">
            <v>0</v>
          </cell>
          <cell r="I157">
            <v>0</v>
          </cell>
          <cell r="J157">
            <v>0</v>
          </cell>
          <cell r="K157">
            <v>0</v>
          </cell>
          <cell r="L157">
            <v>0</v>
          </cell>
          <cell r="M157">
            <v>0</v>
          </cell>
          <cell r="N157">
            <v>0</v>
          </cell>
          <cell r="O157">
            <v>0</v>
          </cell>
          <cell r="Y157">
            <v>0</v>
          </cell>
          <cell r="Z157">
            <v>75798</v>
          </cell>
          <cell r="AA157">
            <v>13152</v>
          </cell>
          <cell r="AG157">
            <v>88950</v>
          </cell>
          <cell r="AH157">
            <v>165584</v>
          </cell>
          <cell r="AI157">
            <v>0</v>
          </cell>
          <cell r="AJ157">
            <v>191974</v>
          </cell>
          <cell r="AK157">
            <v>40</v>
          </cell>
          <cell r="BD157">
            <v>446548</v>
          </cell>
          <cell r="BF157">
            <v>0</v>
          </cell>
          <cell r="BG157">
            <v>9070</v>
          </cell>
          <cell r="BH157">
            <v>22222</v>
          </cell>
          <cell r="BJ157">
            <v>0</v>
          </cell>
          <cell r="BL157">
            <v>455618</v>
          </cell>
          <cell r="BP157">
            <v>74225</v>
          </cell>
          <cell r="BQ157">
            <v>1573</v>
          </cell>
          <cell r="BR157">
            <v>75798</v>
          </cell>
        </row>
        <row r="158">
          <cell r="C158" t="str">
            <v>Oct07</v>
          </cell>
          <cell r="D158">
            <v>0</v>
          </cell>
          <cell r="E158">
            <v>0</v>
          </cell>
          <cell r="F158">
            <v>0</v>
          </cell>
          <cell r="G158">
            <v>0</v>
          </cell>
          <cell r="H158">
            <v>0</v>
          </cell>
          <cell r="I158">
            <v>0</v>
          </cell>
          <cell r="J158">
            <v>0</v>
          </cell>
          <cell r="K158">
            <v>0</v>
          </cell>
          <cell r="L158">
            <v>0</v>
          </cell>
          <cell r="M158">
            <v>0</v>
          </cell>
          <cell r="N158">
            <v>0</v>
          </cell>
          <cell r="O158">
            <v>0</v>
          </cell>
          <cell r="Y158">
            <v>0</v>
          </cell>
          <cell r="Z158">
            <v>39388</v>
          </cell>
          <cell r="AA158">
            <v>8526</v>
          </cell>
          <cell r="AG158">
            <v>47914</v>
          </cell>
          <cell r="AH158">
            <v>131477</v>
          </cell>
          <cell r="AI158">
            <v>0</v>
          </cell>
          <cell r="AJ158">
            <v>42161</v>
          </cell>
          <cell r="AK158">
            <v>23</v>
          </cell>
          <cell r="BD158">
            <v>221575</v>
          </cell>
          <cell r="BF158">
            <v>0</v>
          </cell>
          <cell r="BG158">
            <v>2672</v>
          </cell>
          <cell r="BH158">
            <v>11198</v>
          </cell>
          <cell r="BJ158">
            <v>0</v>
          </cell>
          <cell r="BL158">
            <v>224247</v>
          </cell>
          <cell r="BP158">
            <v>39288</v>
          </cell>
          <cell r="BQ158">
            <v>100</v>
          </cell>
          <cell r="BR158">
            <v>39388</v>
          </cell>
        </row>
        <row r="159">
          <cell r="C159" t="str">
            <v>Nov07</v>
          </cell>
          <cell r="D159">
            <v>0</v>
          </cell>
          <cell r="E159">
            <v>0</v>
          </cell>
          <cell r="F159">
            <v>0</v>
          </cell>
          <cell r="G159">
            <v>0</v>
          </cell>
          <cell r="H159">
            <v>0</v>
          </cell>
          <cell r="I159">
            <v>0</v>
          </cell>
          <cell r="J159">
            <v>0</v>
          </cell>
          <cell r="K159">
            <v>0</v>
          </cell>
          <cell r="L159">
            <v>0</v>
          </cell>
          <cell r="M159">
            <v>0</v>
          </cell>
          <cell r="N159">
            <v>0</v>
          </cell>
          <cell r="O159">
            <v>0</v>
          </cell>
          <cell r="Y159">
            <v>0</v>
          </cell>
          <cell r="Z159">
            <v>68329</v>
          </cell>
          <cell r="AA159">
            <v>2743</v>
          </cell>
          <cell r="AG159">
            <v>71072</v>
          </cell>
          <cell r="AH159">
            <v>160023</v>
          </cell>
          <cell r="AI159">
            <v>0</v>
          </cell>
          <cell r="AJ159">
            <v>75150</v>
          </cell>
          <cell r="AK159">
            <v>61</v>
          </cell>
          <cell r="BD159">
            <v>306306</v>
          </cell>
          <cell r="BF159">
            <v>0</v>
          </cell>
          <cell r="BG159">
            <v>19309</v>
          </cell>
          <cell r="BH159">
            <v>22052</v>
          </cell>
          <cell r="BJ159">
            <v>0</v>
          </cell>
          <cell r="BL159">
            <v>325615</v>
          </cell>
          <cell r="BP159">
            <v>66621</v>
          </cell>
          <cell r="BQ159">
            <v>1708</v>
          </cell>
          <cell r="BR159">
            <v>68329</v>
          </cell>
        </row>
        <row r="160">
          <cell r="C160" t="str">
            <v>Dec07</v>
          </cell>
          <cell r="D160">
            <v>0</v>
          </cell>
          <cell r="E160">
            <v>0</v>
          </cell>
          <cell r="F160">
            <v>0</v>
          </cell>
          <cell r="G160">
            <v>0</v>
          </cell>
          <cell r="H160">
            <v>0</v>
          </cell>
          <cell r="I160">
            <v>0</v>
          </cell>
          <cell r="J160">
            <v>0</v>
          </cell>
          <cell r="K160">
            <v>0</v>
          </cell>
          <cell r="L160">
            <v>0</v>
          </cell>
          <cell r="M160">
            <v>0</v>
          </cell>
          <cell r="N160">
            <v>0</v>
          </cell>
          <cell r="O160">
            <v>0</v>
          </cell>
          <cell r="Y160">
            <v>0</v>
          </cell>
          <cell r="Z160">
            <v>82137</v>
          </cell>
          <cell r="AA160">
            <v>112</v>
          </cell>
          <cell r="AG160">
            <v>82249</v>
          </cell>
          <cell r="AH160">
            <v>221934</v>
          </cell>
          <cell r="AI160">
            <v>0</v>
          </cell>
          <cell r="AJ160">
            <v>179370</v>
          </cell>
          <cell r="AK160">
            <v>71</v>
          </cell>
          <cell r="BD160">
            <v>483624</v>
          </cell>
          <cell r="BF160">
            <v>0</v>
          </cell>
          <cell r="BG160">
            <v>23487</v>
          </cell>
          <cell r="BH160">
            <v>23599</v>
          </cell>
          <cell r="BJ160">
            <v>0</v>
          </cell>
          <cell r="BL160">
            <v>507111</v>
          </cell>
          <cell r="BP160">
            <v>81937</v>
          </cell>
          <cell r="BQ160">
            <v>200</v>
          </cell>
          <cell r="BR160">
            <v>82137</v>
          </cell>
        </row>
        <row r="161">
          <cell r="C161" t="str">
            <v>Jan08</v>
          </cell>
          <cell r="D161">
            <v>0</v>
          </cell>
          <cell r="E161">
            <v>0</v>
          </cell>
          <cell r="F161">
            <v>0</v>
          </cell>
          <cell r="G161">
            <v>0</v>
          </cell>
          <cell r="H161">
            <v>0</v>
          </cell>
          <cell r="I161">
            <v>0</v>
          </cell>
          <cell r="J161">
            <v>0</v>
          </cell>
          <cell r="K161">
            <v>0</v>
          </cell>
          <cell r="L161">
            <v>0</v>
          </cell>
          <cell r="M161">
            <v>0</v>
          </cell>
          <cell r="N161">
            <v>0</v>
          </cell>
          <cell r="O161">
            <v>0</v>
          </cell>
          <cell r="Y161">
            <v>0</v>
          </cell>
          <cell r="Z161">
            <v>12755</v>
          </cell>
          <cell r="AA161">
            <v>887</v>
          </cell>
          <cell r="AG161">
            <v>13642</v>
          </cell>
          <cell r="AH161">
            <v>342189</v>
          </cell>
          <cell r="AI161">
            <v>0</v>
          </cell>
          <cell r="AJ161">
            <v>219904</v>
          </cell>
          <cell r="AK161">
            <v>64</v>
          </cell>
          <cell r="BD161">
            <v>575799</v>
          </cell>
          <cell r="BF161">
            <v>9622</v>
          </cell>
          <cell r="BG161">
            <v>17507</v>
          </cell>
          <cell r="BH161">
            <v>28016</v>
          </cell>
          <cell r="BJ161">
            <v>0</v>
          </cell>
          <cell r="BL161">
            <v>602928</v>
          </cell>
          <cell r="BP161">
            <v>10356</v>
          </cell>
          <cell r="BQ161">
            <v>2399</v>
          </cell>
          <cell r="BR161">
            <v>12755</v>
          </cell>
        </row>
        <row r="162">
          <cell r="C162" t="str">
            <v>Feb08</v>
          </cell>
          <cell r="D162">
            <v>0</v>
          </cell>
          <cell r="E162">
            <v>0</v>
          </cell>
          <cell r="F162">
            <v>0</v>
          </cell>
          <cell r="G162">
            <v>0</v>
          </cell>
          <cell r="H162">
            <v>0</v>
          </cell>
          <cell r="I162">
            <v>0</v>
          </cell>
          <cell r="J162">
            <v>0</v>
          </cell>
          <cell r="K162">
            <v>0</v>
          </cell>
          <cell r="L162">
            <v>0</v>
          </cell>
          <cell r="M162">
            <v>0</v>
          </cell>
          <cell r="N162">
            <v>0</v>
          </cell>
          <cell r="O162">
            <v>0</v>
          </cell>
          <cell r="Y162">
            <v>0</v>
          </cell>
          <cell r="Z162">
            <v>15940</v>
          </cell>
          <cell r="AA162">
            <v>1891</v>
          </cell>
          <cell r="AG162">
            <v>17831</v>
          </cell>
          <cell r="AH162">
            <v>194297</v>
          </cell>
          <cell r="AI162">
            <v>0</v>
          </cell>
          <cell r="AJ162">
            <v>138935</v>
          </cell>
          <cell r="AK162">
            <v>74</v>
          </cell>
          <cell r="BD162">
            <v>351137</v>
          </cell>
          <cell r="BF162">
            <v>113502</v>
          </cell>
          <cell r="BG162">
            <v>968</v>
          </cell>
          <cell r="BH162">
            <v>116361</v>
          </cell>
          <cell r="BJ162">
            <v>0</v>
          </cell>
          <cell r="BL162">
            <v>465607</v>
          </cell>
          <cell r="BP162">
            <v>14590</v>
          </cell>
          <cell r="BQ162">
            <v>1350</v>
          </cell>
          <cell r="BR162">
            <v>15940</v>
          </cell>
        </row>
        <row r="163">
          <cell r="C163" t="str">
            <v>Mar08</v>
          </cell>
          <cell r="D163">
            <v>0</v>
          </cell>
          <cell r="E163">
            <v>0</v>
          </cell>
          <cell r="F163">
            <v>0</v>
          </cell>
          <cell r="G163">
            <v>0</v>
          </cell>
          <cell r="H163">
            <v>0</v>
          </cell>
          <cell r="I163">
            <v>0</v>
          </cell>
          <cell r="J163">
            <v>0</v>
          </cell>
          <cell r="K163">
            <v>0</v>
          </cell>
          <cell r="L163">
            <v>0</v>
          </cell>
          <cell r="M163">
            <v>0</v>
          </cell>
          <cell r="N163">
            <v>0</v>
          </cell>
          <cell r="O163">
            <v>0</v>
          </cell>
          <cell r="Y163">
            <v>0</v>
          </cell>
          <cell r="Z163">
            <v>18000</v>
          </cell>
          <cell r="AA163">
            <v>9441</v>
          </cell>
          <cell r="AG163">
            <v>27441</v>
          </cell>
          <cell r="AH163">
            <v>201184</v>
          </cell>
          <cell r="AI163">
            <v>0</v>
          </cell>
          <cell r="AJ163">
            <v>24269</v>
          </cell>
          <cell r="AK163">
            <v>0</v>
          </cell>
          <cell r="BD163">
            <v>252894</v>
          </cell>
          <cell r="BF163">
            <v>0</v>
          </cell>
          <cell r="BG163">
            <v>4333</v>
          </cell>
          <cell r="BH163">
            <v>13774</v>
          </cell>
          <cell r="BJ163">
            <v>0</v>
          </cell>
          <cell r="BL163">
            <v>257227</v>
          </cell>
          <cell r="BP163">
            <v>17904</v>
          </cell>
          <cell r="BQ163">
            <v>96</v>
          </cell>
          <cell r="BR163">
            <v>18000</v>
          </cell>
        </row>
        <row r="164">
          <cell r="C164" t="str">
            <v>Apr08</v>
          </cell>
          <cell r="D164">
            <v>0</v>
          </cell>
          <cell r="E164">
            <v>0</v>
          </cell>
          <cell r="F164">
            <v>0</v>
          </cell>
          <cell r="G164">
            <v>0</v>
          </cell>
          <cell r="H164">
            <v>0</v>
          </cell>
          <cell r="I164">
            <v>0</v>
          </cell>
          <cell r="J164">
            <v>0</v>
          </cell>
          <cell r="K164">
            <v>0</v>
          </cell>
          <cell r="L164">
            <v>0</v>
          </cell>
          <cell r="M164">
            <v>0</v>
          </cell>
          <cell r="N164">
            <v>0</v>
          </cell>
          <cell r="O164">
            <v>0</v>
          </cell>
          <cell r="Y164">
            <v>0</v>
          </cell>
          <cell r="Z164">
            <v>19348</v>
          </cell>
          <cell r="AA164">
            <v>16776</v>
          </cell>
          <cell r="AG164">
            <v>36124</v>
          </cell>
          <cell r="AH164">
            <v>295172</v>
          </cell>
          <cell r="AI164">
            <v>0</v>
          </cell>
          <cell r="AJ164">
            <v>64127</v>
          </cell>
          <cell r="AK164">
            <v>0</v>
          </cell>
          <cell r="BD164">
            <v>395423</v>
          </cell>
          <cell r="BF164">
            <v>259</v>
          </cell>
          <cell r="BG164">
            <v>11939</v>
          </cell>
          <cell r="BH164">
            <v>28974</v>
          </cell>
          <cell r="BJ164">
            <v>0</v>
          </cell>
          <cell r="BL164">
            <v>407621</v>
          </cell>
          <cell r="BP164">
            <v>19348</v>
          </cell>
          <cell r="BQ164">
            <v>0</v>
          </cell>
          <cell r="BR164">
            <v>19348</v>
          </cell>
        </row>
        <row r="165">
          <cell r="C165" t="str">
            <v>May08</v>
          </cell>
          <cell r="D165">
            <v>0</v>
          </cell>
          <cell r="E165">
            <v>0</v>
          </cell>
          <cell r="F165">
            <v>0</v>
          </cell>
          <cell r="G165">
            <v>0</v>
          </cell>
          <cell r="H165">
            <v>0</v>
          </cell>
          <cell r="I165">
            <v>0</v>
          </cell>
          <cell r="J165">
            <v>0</v>
          </cell>
          <cell r="K165">
            <v>0</v>
          </cell>
          <cell r="L165">
            <v>0</v>
          </cell>
          <cell r="M165">
            <v>0</v>
          </cell>
          <cell r="N165">
            <v>0</v>
          </cell>
          <cell r="O165">
            <v>0</v>
          </cell>
          <cell r="Y165">
            <v>0</v>
          </cell>
          <cell r="Z165">
            <v>8625</v>
          </cell>
          <cell r="AA165">
            <v>9349</v>
          </cell>
          <cell r="AG165">
            <v>17974</v>
          </cell>
          <cell r="AH165">
            <v>248262</v>
          </cell>
          <cell r="AI165">
            <v>0</v>
          </cell>
          <cell r="AJ165">
            <v>203471</v>
          </cell>
          <cell r="AK165">
            <v>0</v>
          </cell>
          <cell r="BD165">
            <v>469707</v>
          </cell>
          <cell r="BF165">
            <v>0</v>
          </cell>
          <cell r="BG165">
            <v>11197</v>
          </cell>
          <cell r="BH165">
            <v>20546</v>
          </cell>
          <cell r="BJ165">
            <v>0</v>
          </cell>
          <cell r="BL165">
            <v>480904</v>
          </cell>
          <cell r="BP165">
            <v>8625</v>
          </cell>
          <cell r="BQ165">
            <v>0</v>
          </cell>
          <cell r="BR165">
            <v>8625</v>
          </cell>
        </row>
        <row r="166">
          <cell r="C166" t="str">
            <v>Jun08</v>
          </cell>
          <cell r="D166">
            <v>0</v>
          </cell>
          <cell r="E166">
            <v>0</v>
          </cell>
          <cell r="F166">
            <v>0</v>
          </cell>
          <cell r="G166">
            <v>0</v>
          </cell>
          <cell r="H166">
            <v>0</v>
          </cell>
          <cell r="I166">
            <v>0</v>
          </cell>
          <cell r="J166">
            <v>0</v>
          </cell>
          <cell r="K166">
            <v>0</v>
          </cell>
          <cell r="L166">
            <v>0</v>
          </cell>
          <cell r="M166">
            <v>0</v>
          </cell>
          <cell r="N166">
            <v>0</v>
          </cell>
          <cell r="O166">
            <v>0</v>
          </cell>
          <cell r="Y166">
            <v>0</v>
          </cell>
          <cell r="Z166">
            <v>19017</v>
          </cell>
          <cell r="AA166">
            <v>294</v>
          </cell>
          <cell r="AG166">
            <v>19311</v>
          </cell>
          <cell r="AH166">
            <v>234598</v>
          </cell>
          <cell r="AI166">
            <v>0</v>
          </cell>
          <cell r="AJ166">
            <v>213864</v>
          </cell>
          <cell r="AK166">
            <v>0</v>
          </cell>
          <cell r="BD166">
            <v>467773</v>
          </cell>
          <cell r="BF166">
            <v>840</v>
          </cell>
          <cell r="BG166">
            <v>20787</v>
          </cell>
          <cell r="BH166">
            <v>21921</v>
          </cell>
          <cell r="BJ166">
            <v>0</v>
          </cell>
          <cell r="BL166">
            <v>489400</v>
          </cell>
          <cell r="BP166">
            <v>19017</v>
          </cell>
          <cell r="BQ166">
            <v>0</v>
          </cell>
          <cell r="BR166">
            <v>19017</v>
          </cell>
        </row>
        <row r="167">
          <cell r="C167" t="str">
            <v>Jul08</v>
          </cell>
          <cell r="D167">
            <v>0</v>
          </cell>
          <cell r="E167">
            <v>0</v>
          </cell>
          <cell r="F167">
            <v>0</v>
          </cell>
          <cell r="G167">
            <v>0</v>
          </cell>
          <cell r="H167">
            <v>0</v>
          </cell>
          <cell r="I167">
            <v>0</v>
          </cell>
          <cell r="J167">
            <v>0</v>
          </cell>
          <cell r="K167">
            <v>0</v>
          </cell>
          <cell r="L167">
            <v>0</v>
          </cell>
          <cell r="M167">
            <v>0</v>
          </cell>
          <cell r="N167">
            <v>0</v>
          </cell>
          <cell r="O167">
            <v>0</v>
          </cell>
          <cell r="Y167">
            <v>0</v>
          </cell>
          <cell r="Z167">
            <v>15282</v>
          </cell>
          <cell r="AA167">
            <v>0</v>
          </cell>
          <cell r="AG167">
            <v>15282</v>
          </cell>
          <cell r="AH167">
            <v>156757</v>
          </cell>
          <cell r="AI167">
            <v>0</v>
          </cell>
          <cell r="AJ167">
            <v>154649</v>
          </cell>
          <cell r="AK167">
            <v>0</v>
          </cell>
          <cell r="BD167">
            <v>326688</v>
          </cell>
          <cell r="BF167">
            <v>0</v>
          </cell>
          <cell r="BG167">
            <v>18544</v>
          </cell>
          <cell r="BH167">
            <v>18544</v>
          </cell>
          <cell r="BJ167">
            <v>0</v>
          </cell>
          <cell r="BL167">
            <v>345232</v>
          </cell>
          <cell r="BP167">
            <v>15119</v>
          </cell>
          <cell r="BQ167">
            <v>163</v>
          </cell>
          <cell r="BR167">
            <v>15282</v>
          </cell>
        </row>
        <row r="168">
          <cell r="C168" t="str">
            <v>Aug08</v>
          </cell>
          <cell r="D168">
            <v>0</v>
          </cell>
          <cell r="E168">
            <v>0</v>
          </cell>
          <cell r="F168">
            <v>0</v>
          </cell>
          <cell r="G168">
            <v>0</v>
          </cell>
          <cell r="H168">
            <v>0</v>
          </cell>
          <cell r="I168">
            <v>0</v>
          </cell>
          <cell r="J168">
            <v>0</v>
          </cell>
          <cell r="K168">
            <v>0</v>
          </cell>
          <cell r="L168">
            <v>0</v>
          </cell>
          <cell r="M168">
            <v>0</v>
          </cell>
          <cell r="N168">
            <v>0</v>
          </cell>
          <cell r="O168">
            <v>0</v>
          </cell>
          <cell r="Y168">
            <v>0</v>
          </cell>
          <cell r="Z168">
            <v>5894</v>
          </cell>
          <cell r="AA168">
            <v>0</v>
          </cell>
          <cell r="AG168">
            <v>5894</v>
          </cell>
          <cell r="AH168">
            <v>153975</v>
          </cell>
          <cell r="AI168">
            <v>0</v>
          </cell>
          <cell r="AJ168">
            <v>162534</v>
          </cell>
          <cell r="AK168">
            <v>0</v>
          </cell>
          <cell r="BD168">
            <v>322403</v>
          </cell>
          <cell r="BF168">
            <v>924</v>
          </cell>
          <cell r="BG168">
            <v>13837</v>
          </cell>
          <cell r="BH168">
            <v>14761</v>
          </cell>
          <cell r="BJ168">
            <v>0</v>
          </cell>
          <cell r="BL168">
            <v>337164</v>
          </cell>
          <cell r="BP168">
            <v>5889</v>
          </cell>
          <cell r="BQ168">
            <v>5</v>
          </cell>
          <cell r="BR168">
            <v>5894</v>
          </cell>
        </row>
        <row r="169">
          <cell r="C169" t="str">
            <v>Sep08</v>
          </cell>
          <cell r="D169">
            <v>0</v>
          </cell>
          <cell r="E169">
            <v>0</v>
          </cell>
          <cell r="F169">
            <v>0</v>
          </cell>
          <cell r="G169">
            <v>0</v>
          </cell>
          <cell r="H169">
            <v>0</v>
          </cell>
          <cell r="I169">
            <v>0</v>
          </cell>
          <cell r="J169">
            <v>0</v>
          </cell>
          <cell r="K169">
            <v>0</v>
          </cell>
          <cell r="L169">
            <v>0</v>
          </cell>
          <cell r="M169">
            <v>0</v>
          </cell>
          <cell r="N169">
            <v>0</v>
          </cell>
          <cell r="O169">
            <v>0</v>
          </cell>
          <cell r="Y169">
            <v>0</v>
          </cell>
          <cell r="Z169">
            <v>35625</v>
          </cell>
          <cell r="AA169">
            <v>0</v>
          </cell>
          <cell r="AG169">
            <v>35625</v>
          </cell>
          <cell r="AH169">
            <v>134317</v>
          </cell>
          <cell r="AI169">
            <v>0</v>
          </cell>
          <cell r="AJ169">
            <v>147187</v>
          </cell>
          <cell r="AK169">
            <v>0</v>
          </cell>
          <cell r="BD169">
            <v>317129</v>
          </cell>
          <cell r="BF169">
            <v>0</v>
          </cell>
          <cell r="BG169">
            <v>8702</v>
          </cell>
          <cell r="BH169">
            <v>8702</v>
          </cell>
          <cell r="BJ169">
            <v>0</v>
          </cell>
          <cell r="BL169">
            <v>325831</v>
          </cell>
          <cell r="BP169">
            <v>35624</v>
          </cell>
          <cell r="BQ169">
            <v>1</v>
          </cell>
          <cell r="BR169">
            <v>35625</v>
          </cell>
        </row>
        <row r="170">
          <cell r="C170" t="str">
            <v>Oct08</v>
          </cell>
          <cell r="D170">
            <v>0</v>
          </cell>
          <cell r="E170">
            <v>0</v>
          </cell>
          <cell r="F170">
            <v>0</v>
          </cell>
          <cell r="G170">
            <v>0</v>
          </cell>
          <cell r="H170">
            <v>0</v>
          </cell>
          <cell r="I170">
            <v>0</v>
          </cell>
          <cell r="J170">
            <v>0</v>
          </cell>
          <cell r="K170">
            <v>0</v>
          </cell>
          <cell r="L170">
            <v>0</v>
          </cell>
          <cell r="M170">
            <v>0</v>
          </cell>
          <cell r="N170">
            <v>0</v>
          </cell>
          <cell r="O170">
            <v>0</v>
          </cell>
          <cell r="Y170">
            <v>0</v>
          </cell>
          <cell r="Z170">
            <v>66116</v>
          </cell>
          <cell r="AA170">
            <v>11994</v>
          </cell>
          <cell r="AG170">
            <v>78110</v>
          </cell>
          <cell r="AH170">
            <v>155364</v>
          </cell>
          <cell r="AI170">
            <v>0</v>
          </cell>
          <cell r="AJ170">
            <v>152757</v>
          </cell>
          <cell r="AK170">
            <v>0</v>
          </cell>
          <cell r="BD170">
            <v>386231</v>
          </cell>
          <cell r="BF170">
            <v>0</v>
          </cell>
          <cell r="BG170">
            <v>7250</v>
          </cell>
          <cell r="BH170">
            <v>19244</v>
          </cell>
          <cell r="BJ170">
            <v>0</v>
          </cell>
          <cell r="BL170">
            <v>393481</v>
          </cell>
          <cell r="BP170">
            <v>64616</v>
          </cell>
          <cell r="BQ170">
            <v>1500</v>
          </cell>
          <cell r="BR170">
            <v>66116</v>
          </cell>
        </row>
        <row r="171">
          <cell r="C171" t="str">
            <v>Nov08</v>
          </cell>
          <cell r="D171">
            <v>0</v>
          </cell>
          <cell r="E171">
            <v>0</v>
          </cell>
          <cell r="F171">
            <v>0</v>
          </cell>
          <cell r="G171">
            <v>0</v>
          </cell>
          <cell r="H171">
            <v>0</v>
          </cell>
          <cell r="I171">
            <v>0</v>
          </cell>
          <cell r="J171">
            <v>0</v>
          </cell>
          <cell r="K171">
            <v>0</v>
          </cell>
          <cell r="L171">
            <v>0</v>
          </cell>
          <cell r="M171">
            <v>0</v>
          </cell>
          <cell r="N171">
            <v>0</v>
          </cell>
          <cell r="O171">
            <v>0</v>
          </cell>
          <cell r="Y171">
            <v>0</v>
          </cell>
          <cell r="Z171">
            <v>45775</v>
          </cell>
          <cell r="AA171">
            <v>15927</v>
          </cell>
          <cell r="AG171">
            <v>61702</v>
          </cell>
          <cell r="AH171">
            <v>106533</v>
          </cell>
          <cell r="AI171">
            <v>0</v>
          </cell>
          <cell r="AJ171">
            <v>166000</v>
          </cell>
          <cell r="AK171">
            <v>0</v>
          </cell>
          <cell r="BD171">
            <v>334235</v>
          </cell>
          <cell r="BF171">
            <v>0</v>
          </cell>
          <cell r="BG171">
            <v>38194</v>
          </cell>
          <cell r="BH171">
            <v>54121</v>
          </cell>
          <cell r="BJ171">
            <v>0</v>
          </cell>
          <cell r="BL171">
            <v>372429</v>
          </cell>
          <cell r="BP171">
            <v>45755</v>
          </cell>
          <cell r="BQ171">
            <v>20</v>
          </cell>
          <cell r="BR171">
            <v>45775</v>
          </cell>
        </row>
        <row r="172">
          <cell r="C172" t="str">
            <v>Dec08</v>
          </cell>
          <cell r="D172">
            <v>0</v>
          </cell>
          <cell r="E172">
            <v>0</v>
          </cell>
          <cell r="F172">
            <v>0</v>
          </cell>
          <cell r="G172">
            <v>0</v>
          </cell>
          <cell r="H172">
            <v>0</v>
          </cell>
          <cell r="I172">
            <v>0</v>
          </cell>
          <cell r="J172">
            <v>0</v>
          </cell>
          <cell r="K172">
            <v>0</v>
          </cell>
          <cell r="L172">
            <v>0</v>
          </cell>
          <cell r="M172">
            <v>0</v>
          </cell>
          <cell r="N172">
            <v>0</v>
          </cell>
          <cell r="O172">
            <v>0</v>
          </cell>
          <cell r="Y172">
            <v>0</v>
          </cell>
          <cell r="Z172">
            <v>15895</v>
          </cell>
          <cell r="AA172">
            <v>3077</v>
          </cell>
          <cell r="AG172">
            <v>18972</v>
          </cell>
          <cell r="AH172">
            <v>130869</v>
          </cell>
          <cell r="AI172">
            <v>0</v>
          </cell>
          <cell r="AJ172">
            <v>88553</v>
          </cell>
          <cell r="AK172">
            <v>0</v>
          </cell>
          <cell r="BD172">
            <v>238394</v>
          </cell>
          <cell r="BF172">
            <v>0</v>
          </cell>
          <cell r="BG172">
            <v>25681</v>
          </cell>
          <cell r="BH172">
            <v>28758</v>
          </cell>
          <cell r="BJ172">
            <v>0</v>
          </cell>
          <cell r="BL172">
            <v>264075</v>
          </cell>
          <cell r="BP172">
            <v>15829</v>
          </cell>
          <cell r="BQ172">
            <v>66</v>
          </cell>
          <cell r="BR172">
            <v>15895</v>
          </cell>
        </row>
        <row r="173">
          <cell r="C173" t="str">
            <v>Jan09</v>
          </cell>
          <cell r="D173">
            <v>0</v>
          </cell>
          <cell r="E173">
            <v>0</v>
          </cell>
          <cell r="F173">
            <v>0</v>
          </cell>
          <cell r="G173">
            <v>0</v>
          </cell>
          <cell r="H173">
            <v>0</v>
          </cell>
          <cell r="I173">
            <v>0</v>
          </cell>
          <cell r="J173">
            <v>0</v>
          </cell>
          <cell r="K173">
            <v>0</v>
          </cell>
          <cell r="L173">
            <v>0</v>
          </cell>
          <cell r="M173">
            <v>0</v>
          </cell>
          <cell r="N173">
            <v>0</v>
          </cell>
          <cell r="O173">
            <v>0</v>
          </cell>
          <cell r="Y173">
            <v>0</v>
          </cell>
          <cell r="Z173">
            <v>83448</v>
          </cell>
          <cell r="AA173">
            <v>84</v>
          </cell>
          <cell r="AG173">
            <v>83532</v>
          </cell>
          <cell r="AH173">
            <v>177427</v>
          </cell>
          <cell r="AI173">
            <v>0</v>
          </cell>
          <cell r="AJ173">
            <v>127758</v>
          </cell>
          <cell r="AK173">
            <v>0</v>
          </cell>
          <cell r="BD173">
            <v>388717</v>
          </cell>
          <cell r="BF173">
            <v>1413</v>
          </cell>
          <cell r="BG173">
            <v>8257</v>
          </cell>
          <cell r="BH173">
            <v>9754</v>
          </cell>
          <cell r="BJ173">
            <v>0</v>
          </cell>
          <cell r="BL173">
            <v>398387</v>
          </cell>
          <cell r="BP173">
            <v>81863</v>
          </cell>
          <cell r="BQ173">
            <v>1585</v>
          </cell>
          <cell r="BR173">
            <v>83448</v>
          </cell>
        </row>
        <row r="174">
          <cell r="C174" t="str">
            <v>Feb09</v>
          </cell>
          <cell r="D174">
            <v>0</v>
          </cell>
          <cell r="E174">
            <v>0</v>
          </cell>
          <cell r="F174">
            <v>0</v>
          </cell>
          <cell r="G174">
            <v>0</v>
          </cell>
          <cell r="H174">
            <v>0</v>
          </cell>
          <cell r="I174">
            <v>0</v>
          </cell>
          <cell r="J174">
            <v>0</v>
          </cell>
          <cell r="K174">
            <v>0</v>
          </cell>
          <cell r="L174">
            <v>0</v>
          </cell>
          <cell r="M174">
            <v>0</v>
          </cell>
          <cell r="N174">
            <v>0</v>
          </cell>
          <cell r="O174">
            <v>0</v>
          </cell>
          <cell r="Y174">
            <v>0</v>
          </cell>
          <cell r="Z174">
            <v>59740</v>
          </cell>
          <cell r="AA174">
            <v>454</v>
          </cell>
          <cell r="AG174">
            <v>60194</v>
          </cell>
          <cell r="AH174">
            <v>87762</v>
          </cell>
          <cell r="AI174">
            <v>0</v>
          </cell>
          <cell r="AJ174">
            <v>124687</v>
          </cell>
          <cell r="AK174">
            <v>0</v>
          </cell>
          <cell r="BD174">
            <v>272643</v>
          </cell>
          <cell r="BF174">
            <v>7772</v>
          </cell>
          <cell r="BG174">
            <v>2553</v>
          </cell>
          <cell r="BH174">
            <v>10779</v>
          </cell>
          <cell r="BJ174">
            <v>0</v>
          </cell>
          <cell r="BL174">
            <v>282968</v>
          </cell>
          <cell r="BP174">
            <v>57970</v>
          </cell>
          <cell r="BQ174">
            <v>1770</v>
          </cell>
          <cell r="BR174">
            <v>59740</v>
          </cell>
        </row>
        <row r="175">
          <cell r="C175" t="str">
            <v>Mar09</v>
          </cell>
          <cell r="D175">
            <v>0</v>
          </cell>
          <cell r="E175">
            <v>0</v>
          </cell>
          <cell r="F175">
            <v>0</v>
          </cell>
          <cell r="G175">
            <v>0</v>
          </cell>
          <cell r="H175">
            <v>0</v>
          </cell>
          <cell r="I175">
            <v>0</v>
          </cell>
          <cell r="J175">
            <v>0</v>
          </cell>
          <cell r="K175">
            <v>0</v>
          </cell>
          <cell r="L175">
            <v>0</v>
          </cell>
          <cell r="M175">
            <v>0</v>
          </cell>
          <cell r="N175">
            <v>0</v>
          </cell>
          <cell r="O175">
            <v>0</v>
          </cell>
          <cell r="Y175">
            <v>0</v>
          </cell>
          <cell r="Z175">
            <v>16091</v>
          </cell>
          <cell r="AA175">
            <v>0</v>
          </cell>
          <cell r="AG175">
            <v>16091</v>
          </cell>
          <cell r="AH175">
            <v>75607</v>
          </cell>
          <cell r="AI175">
            <v>0</v>
          </cell>
          <cell r="AJ175">
            <v>99867</v>
          </cell>
          <cell r="AK175">
            <v>0</v>
          </cell>
          <cell r="BD175">
            <v>191565</v>
          </cell>
          <cell r="BF175">
            <v>0</v>
          </cell>
          <cell r="BG175">
            <v>4803</v>
          </cell>
          <cell r="BH175">
            <v>4803</v>
          </cell>
          <cell r="BJ175">
            <v>0</v>
          </cell>
          <cell r="BL175">
            <v>196368</v>
          </cell>
          <cell r="BP175">
            <v>13320</v>
          </cell>
          <cell r="BQ175">
            <v>2771</v>
          </cell>
          <cell r="BR175">
            <v>16091</v>
          </cell>
        </row>
        <row r="176">
          <cell r="C176" t="str">
            <v>Apr09</v>
          </cell>
          <cell r="D176">
            <v>0</v>
          </cell>
          <cell r="E176">
            <v>0</v>
          </cell>
          <cell r="F176">
            <v>0</v>
          </cell>
          <cell r="G176">
            <v>0</v>
          </cell>
          <cell r="H176">
            <v>0</v>
          </cell>
          <cell r="I176">
            <v>0</v>
          </cell>
          <cell r="J176">
            <v>0</v>
          </cell>
          <cell r="K176">
            <v>0</v>
          </cell>
          <cell r="L176">
            <v>0</v>
          </cell>
          <cell r="M176">
            <v>0</v>
          </cell>
          <cell r="N176">
            <v>0</v>
          </cell>
          <cell r="O176">
            <v>0</v>
          </cell>
          <cell r="Y176">
            <v>0</v>
          </cell>
          <cell r="Z176">
            <v>6440</v>
          </cell>
          <cell r="AA176">
            <v>0</v>
          </cell>
          <cell r="AG176">
            <v>6440</v>
          </cell>
          <cell r="AH176">
            <v>31434</v>
          </cell>
          <cell r="AI176">
            <v>0</v>
          </cell>
          <cell r="AJ176">
            <v>163160</v>
          </cell>
          <cell r="AK176">
            <v>0</v>
          </cell>
          <cell r="BD176">
            <v>201034</v>
          </cell>
          <cell r="BF176">
            <v>1190</v>
          </cell>
          <cell r="BG176">
            <v>13738</v>
          </cell>
          <cell r="BH176">
            <v>14928</v>
          </cell>
          <cell r="BJ176">
            <v>0</v>
          </cell>
          <cell r="BL176">
            <v>215962</v>
          </cell>
          <cell r="BP176">
            <v>6440</v>
          </cell>
          <cell r="BQ176">
            <v>0</v>
          </cell>
          <cell r="BR176">
            <v>6440</v>
          </cell>
        </row>
        <row r="177">
          <cell r="C177" t="str">
            <v>May09</v>
          </cell>
          <cell r="D177">
            <v>0</v>
          </cell>
          <cell r="E177">
            <v>0</v>
          </cell>
          <cell r="F177">
            <v>0</v>
          </cell>
          <cell r="G177">
            <v>0</v>
          </cell>
          <cell r="H177">
            <v>0</v>
          </cell>
          <cell r="I177">
            <v>0</v>
          </cell>
          <cell r="J177">
            <v>0</v>
          </cell>
          <cell r="K177">
            <v>0</v>
          </cell>
          <cell r="L177">
            <v>0</v>
          </cell>
          <cell r="M177">
            <v>0</v>
          </cell>
          <cell r="N177">
            <v>0</v>
          </cell>
          <cell r="O177">
            <v>0</v>
          </cell>
          <cell r="Y177">
            <v>0</v>
          </cell>
          <cell r="Z177">
            <v>26628</v>
          </cell>
          <cell r="AA177">
            <v>0</v>
          </cell>
          <cell r="AG177">
            <v>26628</v>
          </cell>
          <cell r="AH177">
            <v>71583</v>
          </cell>
          <cell r="AI177">
            <v>0</v>
          </cell>
          <cell r="AJ177">
            <v>83540</v>
          </cell>
          <cell r="AK177">
            <v>0</v>
          </cell>
          <cell r="BD177">
            <v>181751</v>
          </cell>
          <cell r="BF177">
            <v>1040</v>
          </cell>
          <cell r="BG177">
            <v>23551</v>
          </cell>
          <cell r="BH177">
            <v>24591</v>
          </cell>
          <cell r="BJ177">
            <v>0</v>
          </cell>
          <cell r="BL177">
            <v>206342</v>
          </cell>
          <cell r="BP177">
            <v>22522</v>
          </cell>
          <cell r="BQ177">
            <v>4106</v>
          </cell>
          <cell r="BR177">
            <v>26628</v>
          </cell>
        </row>
        <row r="178">
          <cell r="C178" t="str">
            <v>Jun09</v>
          </cell>
          <cell r="D178">
            <v>0</v>
          </cell>
          <cell r="E178">
            <v>0</v>
          </cell>
          <cell r="F178">
            <v>0</v>
          </cell>
          <cell r="G178">
            <v>0</v>
          </cell>
          <cell r="H178">
            <v>0</v>
          </cell>
          <cell r="I178">
            <v>0</v>
          </cell>
          <cell r="J178">
            <v>0</v>
          </cell>
          <cell r="K178">
            <v>0</v>
          </cell>
          <cell r="L178">
            <v>0</v>
          </cell>
          <cell r="M178">
            <v>0</v>
          </cell>
          <cell r="N178">
            <v>0</v>
          </cell>
          <cell r="O178">
            <v>0</v>
          </cell>
          <cell r="Y178">
            <v>0</v>
          </cell>
          <cell r="Z178">
            <v>4605</v>
          </cell>
          <cell r="AA178">
            <v>0</v>
          </cell>
          <cell r="AG178">
            <v>4605</v>
          </cell>
          <cell r="AH178">
            <v>118313</v>
          </cell>
          <cell r="AI178">
            <v>0</v>
          </cell>
          <cell r="AJ178">
            <v>60845</v>
          </cell>
          <cell r="AK178">
            <v>0</v>
          </cell>
          <cell r="BD178">
            <v>183763</v>
          </cell>
          <cell r="BF178">
            <v>0</v>
          </cell>
          <cell r="BG178">
            <v>17978</v>
          </cell>
          <cell r="BH178">
            <v>17978</v>
          </cell>
          <cell r="BJ178">
            <v>0</v>
          </cell>
          <cell r="BL178">
            <v>201741</v>
          </cell>
          <cell r="BP178">
            <v>3605</v>
          </cell>
          <cell r="BQ178">
            <v>1000</v>
          </cell>
          <cell r="BR178">
            <v>4605</v>
          </cell>
        </row>
        <row r="179">
          <cell r="C179" t="str">
            <v>Jul09</v>
          </cell>
        </row>
        <row r="180">
          <cell r="C180" t="str">
            <v>Aug09</v>
          </cell>
        </row>
        <row r="181">
          <cell r="C181" t="str">
            <v>Sep09</v>
          </cell>
        </row>
        <row r="182">
          <cell r="C182" t="str">
            <v>Oct09</v>
          </cell>
        </row>
        <row r="183">
          <cell r="C183" t="str">
            <v>Nov09</v>
          </cell>
        </row>
        <row r="184">
          <cell r="C184" t="str">
            <v>Dec09</v>
          </cell>
        </row>
        <row r="185">
          <cell r="C185" t="str">
            <v>Jan10</v>
          </cell>
        </row>
        <row r="186">
          <cell r="C186" t="str">
            <v>Feb10</v>
          </cell>
        </row>
        <row r="187">
          <cell r="C187" t="str">
            <v>Mar10</v>
          </cell>
        </row>
        <row r="188">
          <cell r="C188" t="str">
            <v>Apr10</v>
          </cell>
        </row>
        <row r="189">
          <cell r="C189" t="str">
            <v>May10</v>
          </cell>
        </row>
        <row r="190">
          <cell r="C190" t="str">
            <v>Jun10</v>
          </cell>
        </row>
        <row r="191">
          <cell r="C191" t="str">
            <v>Jul10</v>
          </cell>
        </row>
        <row r="192">
          <cell r="C192" t="str">
            <v>Aug10</v>
          </cell>
        </row>
        <row r="193">
          <cell r="C193" t="str">
            <v>Sep10</v>
          </cell>
        </row>
        <row r="194">
          <cell r="C194" t="str">
            <v>Oct10</v>
          </cell>
        </row>
        <row r="195">
          <cell r="C195" t="str">
            <v>Nov10</v>
          </cell>
        </row>
        <row r="196">
          <cell r="C196" t="str">
            <v>Dec10</v>
          </cell>
        </row>
      </sheetData>
      <sheetData sheetId="31" refreshError="1">
        <row r="3">
          <cell r="B3" t="str">
            <v>Book</v>
          </cell>
          <cell r="C3" t="str">
            <v>Cpty</v>
          </cell>
          <cell r="D3" t="str">
            <v>LTD - 2009</v>
          </cell>
          <cell r="E3" t="str">
            <v>LTD - Dec. 2008</v>
          </cell>
          <cell r="F3" t="str">
            <v>YTD - 2009</v>
          </cell>
        </row>
        <row r="4">
          <cell r="B4" t="str">
            <v>Legacy</v>
          </cell>
          <cell r="C4" t="str">
            <v>NYMPA</v>
          </cell>
          <cell r="D4">
            <v>0</v>
          </cell>
          <cell r="E4">
            <v>0</v>
          </cell>
          <cell r="F4">
            <v>0</v>
          </cell>
        </row>
        <row r="5">
          <cell r="B5" t="str">
            <v>Legacy</v>
          </cell>
          <cell r="C5" t="str">
            <v>MH</v>
          </cell>
          <cell r="D5">
            <v>0</v>
          </cell>
          <cell r="E5">
            <v>0</v>
          </cell>
          <cell r="F5">
            <v>0</v>
          </cell>
        </row>
        <row r="6">
          <cell r="B6" t="str">
            <v>Trading</v>
          </cell>
          <cell r="C6" t="str">
            <v>BB-UF</v>
          </cell>
          <cell r="D6">
            <v>0</v>
          </cell>
          <cell r="E6">
            <v>0</v>
          </cell>
          <cell r="F6">
            <v>0</v>
          </cell>
        </row>
        <row r="7">
          <cell r="B7" t="str">
            <v>Trading</v>
          </cell>
          <cell r="C7" t="str">
            <v>BEMI</v>
          </cell>
          <cell r="D7">
            <v>0</v>
          </cell>
          <cell r="E7">
            <v>0</v>
          </cell>
          <cell r="F7">
            <v>0</v>
          </cell>
        </row>
        <row r="8">
          <cell r="B8" t="str">
            <v>Trading</v>
          </cell>
          <cell r="C8" t="str">
            <v>BEMI-UF</v>
          </cell>
          <cell r="D8">
            <v>-232881.79</v>
          </cell>
          <cell r="E8">
            <v>0</v>
          </cell>
          <cell r="F8">
            <v>-232881.79</v>
          </cell>
        </row>
        <row r="9">
          <cell r="B9" t="str">
            <v>Trading</v>
          </cell>
          <cell r="C9" t="str">
            <v>CEH-UF</v>
          </cell>
          <cell r="D9">
            <v>0</v>
          </cell>
          <cell r="E9">
            <v>0</v>
          </cell>
          <cell r="F9">
            <v>0</v>
          </cell>
        </row>
        <row r="10">
          <cell r="B10" t="str">
            <v>Trading</v>
          </cell>
          <cell r="C10" t="str">
            <v>CETC</v>
          </cell>
          <cell r="D10">
            <v>0</v>
          </cell>
          <cell r="E10">
            <v>0</v>
          </cell>
          <cell r="F10">
            <v>0</v>
          </cell>
        </row>
        <row r="11">
          <cell r="B11" t="str">
            <v>Trading</v>
          </cell>
          <cell r="C11" t="str">
            <v>CPS-UF</v>
          </cell>
          <cell r="D11">
            <v>13092198.869999997</v>
          </cell>
          <cell r="E11">
            <v>16461412.760000002</v>
          </cell>
          <cell r="F11">
            <v>-3369213.89</v>
          </cell>
        </row>
        <row r="12">
          <cell r="B12" t="str">
            <v>Trading</v>
          </cell>
          <cell r="C12" t="str">
            <v>DB-UF</v>
          </cell>
          <cell r="D12">
            <v>-417699.52</v>
          </cell>
          <cell r="E12">
            <v>0</v>
          </cell>
          <cell r="F12">
            <v>-417699.52</v>
          </cell>
        </row>
        <row r="13">
          <cell r="B13" t="str">
            <v>Trading</v>
          </cell>
          <cell r="C13" t="str">
            <v>DEML-UF</v>
          </cell>
          <cell r="D13">
            <v>8965412.620000001</v>
          </cell>
          <cell r="E13">
            <v>9689114.0500000007</v>
          </cell>
          <cell r="F13">
            <v>-723701.43</v>
          </cell>
        </row>
        <row r="14">
          <cell r="B14" t="str">
            <v>Trading</v>
          </cell>
          <cell r="C14" t="str">
            <v>DTE-UF</v>
          </cell>
          <cell r="D14">
            <v>-1896058.21</v>
          </cell>
          <cell r="E14">
            <v>0</v>
          </cell>
          <cell r="F14">
            <v>-1896058.21</v>
          </cell>
        </row>
        <row r="15">
          <cell r="B15" t="str">
            <v>Trading</v>
          </cell>
          <cell r="C15" t="str">
            <v>HQEM</v>
          </cell>
          <cell r="D15">
            <v>0</v>
          </cell>
          <cell r="E15">
            <v>0</v>
          </cell>
          <cell r="F15">
            <v>0</v>
          </cell>
        </row>
        <row r="16">
          <cell r="B16" t="str">
            <v>Trading</v>
          </cell>
          <cell r="C16" t="str">
            <v>HQUS-UF</v>
          </cell>
          <cell r="D16">
            <v>0</v>
          </cell>
          <cell r="E16">
            <v>0</v>
          </cell>
          <cell r="F16">
            <v>0</v>
          </cell>
        </row>
        <row r="17">
          <cell r="B17" t="str">
            <v>Trading</v>
          </cell>
          <cell r="C17" t="str">
            <v>MISO</v>
          </cell>
          <cell r="D17">
            <v>-1162.49</v>
          </cell>
          <cell r="E17">
            <v>0</v>
          </cell>
          <cell r="F17">
            <v>-1162.49</v>
          </cell>
        </row>
        <row r="18">
          <cell r="B18" t="str">
            <v>Trading</v>
          </cell>
          <cell r="C18" t="str">
            <v>MLCI-UF</v>
          </cell>
          <cell r="D18">
            <v>0</v>
          </cell>
          <cell r="E18">
            <v>0</v>
          </cell>
          <cell r="F18">
            <v>0</v>
          </cell>
        </row>
        <row r="19">
          <cell r="B19" t="str">
            <v>Trading</v>
          </cell>
          <cell r="C19" t="str">
            <v>NEWEDGE-UF</v>
          </cell>
          <cell r="D19">
            <v>-7272535.5400000019</v>
          </cell>
          <cell r="E19">
            <v>-518430.94</v>
          </cell>
          <cell r="F19">
            <v>-6754104.6000000015</v>
          </cell>
        </row>
        <row r="20">
          <cell r="B20" t="str">
            <v>Trading</v>
          </cell>
          <cell r="C20" t="str">
            <v>NYISO</v>
          </cell>
          <cell r="D20">
            <v>-149392.93</v>
          </cell>
          <cell r="E20">
            <v>0</v>
          </cell>
          <cell r="F20">
            <v>-149392.93</v>
          </cell>
        </row>
        <row r="21">
          <cell r="B21" t="str">
            <v>Trading</v>
          </cell>
          <cell r="C21" t="str">
            <v>RBC-UF</v>
          </cell>
          <cell r="D21">
            <v>0</v>
          </cell>
          <cell r="E21">
            <v>0</v>
          </cell>
          <cell r="F21">
            <v>0</v>
          </cell>
        </row>
        <row r="22">
          <cell r="B22" t="str">
            <v>Trading</v>
          </cell>
          <cell r="C22" t="str">
            <v>SEM-UF</v>
          </cell>
          <cell r="D22">
            <v>5283358.51</v>
          </cell>
          <cell r="E22">
            <v>7358767.2800000003</v>
          </cell>
          <cell r="F22">
            <v>-2075408.77</v>
          </cell>
        </row>
        <row r="23">
          <cell r="B23" t="str">
            <v>Trading</v>
          </cell>
          <cell r="C23" t="str">
            <v>SHELLEP-UF</v>
          </cell>
          <cell r="D23">
            <v>5790923.0199999996</v>
          </cell>
          <cell r="E23">
            <v>7557781.2800000003</v>
          </cell>
          <cell r="F23">
            <v>-1766858.26</v>
          </cell>
        </row>
        <row r="24">
          <cell r="B24" t="str">
            <v>Trading</v>
          </cell>
          <cell r="C24" t="str">
            <v>TEM-UF</v>
          </cell>
          <cell r="D24">
            <v>77138.78</v>
          </cell>
          <cell r="E24">
            <v>0</v>
          </cell>
          <cell r="F24">
            <v>77138.78</v>
          </cell>
        </row>
        <row r="25">
          <cell r="B25" t="str">
            <v>Trading</v>
          </cell>
          <cell r="C25" t="str">
            <v>UBS-UF</v>
          </cell>
          <cell r="D25">
            <v>0</v>
          </cell>
          <cell r="E25">
            <v>0</v>
          </cell>
          <cell r="F25">
            <v>0</v>
          </cell>
        </row>
        <row r="26">
          <cell r="B26" t="str">
            <v>Trading</v>
          </cell>
          <cell r="C26" t="str">
            <v>WPS-UF</v>
          </cell>
          <cell r="D26">
            <v>0</v>
          </cell>
          <cell r="E26">
            <v>0</v>
          </cell>
          <cell r="F26">
            <v>0</v>
          </cell>
        </row>
        <row r="27">
          <cell r="B27" t="str">
            <v>Trading</v>
          </cell>
          <cell r="D27">
            <v>0</v>
          </cell>
          <cell r="E27">
            <v>0</v>
          </cell>
          <cell r="F27">
            <v>0</v>
          </cell>
        </row>
        <row r="28">
          <cell r="B28" t="str">
            <v>FX</v>
          </cell>
          <cell r="D28">
            <v>0</v>
          </cell>
          <cell r="E28">
            <v>0</v>
          </cell>
          <cell r="F28">
            <v>0</v>
          </cell>
        </row>
        <row r="29">
          <cell r="D29">
            <v>23239301.319999997</v>
          </cell>
          <cell r="E29">
            <v>40548644.43</v>
          </cell>
          <cell r="F29">
            <v>-17309343.110000007</v>
          </cell>
        </row>
        <row r="30">
          <cell r="D30">
            <v>-174348.83</v>
          </cell>
          <cell r="E30">
            <v>-2135125.5499999998</v>
          </cell>
          <cell r="F30">
            <v>1960776.72</v>
          </cell>
        </row>
        <row r="31">
          <cell r="D31">
            <v>-25845.848448832912</v>
          </cell>
          <cell r="E31">
            <v>0</v>
          </cell>
          <cell r="F31">
            <v>-25845.848448832912</v>
          </cell>
        </row>
        <row r="32">
          <cell r="D32">
            <v>23039106.641551167</v>
          </cell>
          <cell r="E32">
            <v>38413518.880000003</v>
          </cell>
          <cell r="F32">
            <v>-15374412.238448841</v>
          </cell>
        </row>
        <row r="35">
          <cell r="B35" t="str">
            <v>Trading</v>
          </cell>
          <cell r="C35" t="str">
            <v>TRs</v>
          </cell>
          <cell r="D35">
            <v>-927779.45269715693</v>
          </cell>
          <cell r="E35">
            <v>25900.84</v>
          </cell>
          <cell r="F35">
            <v>-953680.2926971569</v>
          </cell>
        </row>
        <row r="36">
          <cell r="B36" t="str">
            <v>Trading</v>
          </cell>
          <cell r="C36" t="str">
            <v>TRs</v>
          </cell>
          <cell r="D36">
            <v>0</v>
          </cell>
          <cell r="E36">
            <v>-25900.84</v>
          </cell>
          <cell r="F36">
            <v>25900.84</v>
          </cell>
        </row>
        <row r="37">
          <cell r="B37" t="str">
            <v>Trading</v>
          </cell>
        </row>
        <row r="38">
          <cell r="B38" t="str">
            <v>Trading</v>
          </cell>
          <cell r="D38">
            <v>0</v>
          </cell>
          <cell r="E38">
            <v>0</v>
          </cell>
          <cell r="F38">
            <v>0</v>
          </cell>
        </row>
        <row r="39">
          <cell r="B39" t="str">
            <v>Sales</v>
          </cell>
          <cell r="C39" t="str">
            <v>AGRO_W1</v>
          </cell>
          <cell r="D39">
            <v>0</v>
          </cell>
          <cell r="E39">
            <v>0</v>
          </cell>
          <cell r="F39">
            <v>0</v>
          </cell>
        </row>
        <row r="40">
          <cell r="B40" t="str">
            <v>Sales</v>
          </cell>
          <cell r="C40" t="str">
            <v>AGRO_W1</v>
          </cell>
          <cell r="D40">
            <v>0</v>
          </cell>
          <cell r="E40">
            <v>0</v>
          </cell>
          <cell r="F40">
            <v>0</v>
          </cell>
        </row>
        <row r="41">
          <cell r="B41" t="str">
            <v>Sales</v>
          </cell>
          <cell r="C41" t="str">
            <v>CADI_W1</v>
          </cell>
          <cell r="D41">
            <v>0</v>
          </cell>
          <cell r="E41">
            <v>0</v>
          </cell>
          <cell r="F41">
            <v>0</v>
          </cell>
        </row>
        <row r="42">
          <cell r="B42" t="str">
            <v>Sales</v>
          </cell>
          <cell r="C42" t="str">
            <v>CADI_W1</v>
          </cell>
          <cell r="D42">
            <v>0</v>
          </cell>
          <cell r="E42">
            <v>0</v>
          </cell>
          <cell r="F42">
            <v>0</v>
          </cell>
        </row>
        <row r="43">
          <cell r="B43" t="str">
            <v>Sales</v>
          </cell>
          <cell r="C43" t="str">
            <v>CANSALTCO</v>
          </cell>
          <cell r="D43">
            <v>0</v>
          </cell>
          <cell r="E43">
            <v>0</v>
          </cell>
          <cell r="F43">
            <v>0</v>
          </cell>
        </row>
        <row r="44">
          <cell r="B44" t="str">
            <v>Sales</v>
          </cell>
          <cell r="C44" t="str">
            <v>CANSALTCO</v>
          </cell>
          <cell r="D44">
            <v>0</v>
          </cell>
          <cell r="E44">
            <v>0</v>
          </cell>
          <cell r="F44">
            <v>0</v>
          </cell>
        </row>
        <row r="45">
          <cell r="B45" t="str">
            <v>Sales</v>
          </cell>
          <cell r="C45" t="str">
            <v>CANLAND_W1</v>
          </cell>
          <cell r="D45">
            <v>0</v>
          </cell>
          <cell r="E45">
            <v>0</v>
          </cell>
          <cell r="F45">
            <v>0</v>
          </cell>
        </row>
        <row r="46">
          <cell r="B46" t="str">
            <v>Sales</v>
          </cell>
          <cell r="C46" t="str">
            <v>CANLAND_W1</v>
          </cell>
          <cell r="D46">
            <v>0</v>
          </cell>
          <cell r="E46">
            <v>0</v>
          </cell>
          <cell r="F46">
            <v>0</v>
          </cell>
        </row>
        <row r="47">
          <cell r="B47" t="str">
            <v>Sales</v>
          </cell>
          <cell r="C47" t="str">
            <v>GUARD_BP</v>
          </cell>
          <cell r="D47">
            <v>0</v>
          </cell>
          <cell r="E47">
            <v>0</v>
          </cell>
          <cell r="F47">
            <v>0</v>
          </cell>
        </row>
        <row r="48">
          <cell r="B48" t="str">
            <v>Sales</v>
          </cell>
          <cell r="C48" t="str">
            <v>GUARD_BP</v>
          </cell>
          <cell r="D48">
            <v>0</v>
          </cell>
          <cell r="E48">
            <v>0</v>
          </cell>
          <cell r="F48">
            <v>0</v>
          </cell>
        </row>
        <row r="49">
          <cell r="B49" t="str">
            <v>Sales</v>
          </cell>
          <cell r="C49" t="str">
            <v>GUARDIAN</v>
          </cell>
          <cell r="D49">
            <v>0</v>
          </cell>
          <cell r="E49">
            <v>0</v>
          </cell>
          <cell r="F49">
            <v>0</v>
          </cell>
        </row>
        <row r="50">
          <cell r="B50" t="str">
            <v>Sales</v>
          </cell>
          <cell r="C50" t="str">
            <v>GUARDIAN</v>
          </cell>
          <cell r="D50">
            <v>0</v>
          </cell>
          <cell r="E50">
            <v>0</v>
          </cell>
          <cell r="F50">
            <v>0</v>
          </cell>
        </row>
        <row r="51">
          <cell r="B51" t="str">
            <v>Sales</v>
          </cell>
          <cell r="C51" t="str">
            <v>KC-HUNTSVL</v>
          </cell>
          <cell r="D51">
            <v>0</v>
          </cell>
          <cell r="E51">
            <v>0</v>
          </cell>
          <cell r="F51">
            <v>0</v>
          </cell>
        </row>
        <row r="52">
          <cell r="B52" t="str">
            <v>Sales</v>
          </cell>
          <cell r="C52" t="str">
            <v>KC-HUNTSVL</v>
          </cell>
          <cell r="D52">
            <v>0</v>
          </cell>
          <cell r="E52">
            <v>0</v>
          </cell>
          <cell r="F52">
            <v>0</v>
          </cell>
        </row>
        <row r="53">
          <cell r="B53" t="str">
            <v>Sales</v>
          </cell>
          <cell r="C53" t="str">
            <v>MICHELIN</v>
          </cell>
          <cell r="D53">
            <v>0</v>
          </cell>
          <cell r="E53">
            <v>0</v>
          </cell>
          <cell r="F53">
            <v>0</v>
          </cell>
        </row>
        <row r="54">
          <cell r="B54" t="str">
            <v>Sales</v>
          </cell>
          <cell r="C54" t="str">
            <v>MICHELIN</v>
          </cell>
          <cell r="D54">
            <v>0</v>
          </cell>
          <cell r="E54">
            <v>0</v>
          </cell>
          <cell r="F54">
            <v>0</v>
          </cell>
        </row>
        <row r="55">
          <cell r="B55" t="str">
            <v>Sales</v>
          </cell>
          <cell r="C55" t="str">
            <v>SOBEY_W1</v>
          </cell>
          <cell r="D55">
            <v>0</v>
          </cell>
          <cell r="E55">
            <v>0</v>
          </cell>
          <cell r="F55">
            <v>0</v>
          </cell>
        </row>
        <row r="56">
          <cell r="B56" t="str">
            <v>Sales</v>
          </cell>
          <cell r="C56" t="str">
            <v>SOBEY_W1</v>
          </cell>
          <cell r="D56">
            <v>0</v>
          </cell>
          <cell r="E56">
            <v>0</v>
          </cell>
          <cell r="F56">
            <v>0</v>
          </cell>
        </row>
        <row r="57">
          <cell r="B57" t="str">
            <v>Sales</v>
          </cell>
          <cell r="C57" t="str">
            <v>UBE_AUTO</v>
          </cell>
          <cell r="D57">
            <v>0</v>
          </cell>
          <cell r="E57">
            <v>0</v>
          </cell>
          <cell r="F57">
            <v>0</v>
          </cell>
        </row>
        <row r="58">
          <cell r="B58" t="str">
            <v>Sales</v>
          </cell>
          <cell r="C58" t="str">
            <v>UBE_AUTO</v>
          </cell>
          <cell r="D58">
            <v>0</v>
          </cell>
          <cell r="E58">
            <v>0</v>
          </cell>
          <cell r="F58">
            <v>0</v>
          </cell>
        </row>
        <row r="59">
          <cell r="B59" t="str">
            <v>Sales</v>
          </cell>
          <cell r="C59" t="str">
            <v>U OF T_W1</v>
          </cell>
          <cell r="D59">
            <v>0</v>
          </cell>
          <cell r="E59">
            <v>0</v>
          </cell>
          <cell r="F59">
            <v>0</v>
          </cell>
        </row>
        <row r="60">
          <cell r="B60" t="str">
            <v>Sales</v>
          </cell>
          <cell r="C60" t="str">
            <v>U OF T_W1</v>
          </cell>
          <cell r="D60">
            <v>0</v>
          </cell>
          <cell r="E60">
            <v>0</v>
          </cell>
          <cell r="F60">
            <v>0</v>
          </cell>
        </row>
        <row r="61">
          <cell r="B61" t="str">
            <v>Sales</v>
          </cell>
          <cell r="C61" t="str">
            <v>WEYEREF_W1</v>
          </cell>
          <cell r="D61">
            <v>0</v>
          </cell>
          <cell r="E61">
            <v>0</v>
          </cell>
          <cell r="F61">
            <v>0</v>
          </cell>
        </row>
        <row r="62">
          <cell r="B62" t="str">
            <v>Sales</v>
          </cell>
          <cell r="C62" t="str">
            <v>WEYEREF_W1</v>
          </cell>
          <cell r="D62">
            <v>0</v>
          </cell>
          <cell r="E62">
            <v>0</v>
          </cell>
          <cell r="F62">
            <v>0</v>
          </cell>
        </row>
        <row r="63">
          <cell r="B63" t="str">
            <v>Sales</v>
          </cell>
          <cell r="C63" t="str">
            <v>WILLIAMS</v>
          </cell>
          <cell r="D63">
            <v>0</v>
          </cell>
          <cell r="E63">
            <v>0</v>
          </cell>
          <cell r="F63">
            <v>0</v>
          </cell>
        </row>
        <row r="64">
          <cell r="B64" t="str">
            <v>Sales</v>
          </cell>
          <cell r="C64" t="str">
            <v>WILLIAMS</v>
          </cell>
          <cell r="D64">
            <v>0</v>
          </cell>
          <cell r="E64">
            <v>0</v>
          </cell>
          <cell r="F64">
            <v>0</v>
          </cell>
        </row>
        <row r="65">
          <cell r="B65" t="str">
            <v>Trading</v>
          </cell>
          <cell r="C65" t="str">
            <v>AGRO_W1</v>
          </cell>
          <cell r="D65">
            <v>171824.43</v>
          </cell>
          <cell r="E65">
            <v>99728.09</v>
          </cell>
          <cell r="F65">
            <v>72096.34</v>
          </cell>
        </row>
        <row r="66">
          <cell r="B66" t="str">
            <v>Trading</v>
          </cell>
          <cell r="C66" t="str">
            <v>AGRO_W1</v>
          </cell>
          <cell r="D66">
            <v>0</v>
          </cell>
          <cell r="E66">
            <v>0</v>
          </cell>
          <cell r="F66">
            <v>0</v>
          </cell>
        </row>
        <row r="67">
          <cell r="B67" t="str">
            <v>Trading</v>
          </cell>
          <cell r="C67" t="str">
            <v>AGROPUR</v>
          </cell>
          <cell r="D67">
            <v>145321.01999999999</v>
          </cell>
          <cell r="E67">
            <v>0</v>
          </cell>
          <cell r="F67">
            <v>145321.01999999999</v>
          </cell>
        </row>
        <row r="68">
          <cell r="B68" t="str">
            <v>Trading</v>
          </cell>
          <cell r="C68" t="str">
            <v>AGROPUR</v>
          </cell>
          <cell r="D68">
            <v>0</v>
          </cell>
          <cell r="E68">
            <v>0</v>
          </cell>
          <cell r="F68">
            <v>0</v>
          </cell>
        </row>
        <row r="69">
          <cell r="B69" t="str">
            <v>Trading</v>
          </cell>
          <cell r="C69" t="str">
            <v>AQUILON-CF</v>
          </cell>
          <cell r="D69">
            <v>0</v>
          </cell>
          <cell r="E69">
            <v>361174.77</v>
          </cell>
          <cell r="F69">
            <v>-361174.77</v>
          </cell>
        </row>
        <row r="70">
          <cell r="B70" t="str">
            <v>Trading</v>
          </cell>
          <cell r="C70" t="str">
            <v>AQUILON-CF</v>
          </cell>
          <cell r="D70">
            <v>0</v>
          </cell>
          <cell r="E70">
            <v>0</v>
          </cell>
          <cell r="F70">
            <v>0</v>
          </cell>
        </row>
        <row r="71">
          <cell r="B71" t="str">
            <v>Trading</v>
          </cell>
          <cell r="C71" t="str">
            <v>BEMI-CF</v>
          </cell>
          <cell r="D71">
            <v>0</v>
          </cell>
          <cell r="E71">
            <v>0</v>
          </cell>
          <cell r="F71">
            <v>0</v>
          </cell>
        </row>
        <row r="72">
          <cell r="B72" t="str">
            <v>Trading</v>
          </cell>
          <cell r="C72" t="str">
            <v>BEMI-CF</v>
          </cell>
          <cell r="D72">
            <v>0</v>
          </cell>
          <cell r="E72">
            <v>0</v>
          </cell>
          <cell r="F72">
            <v>0</v>
          </cell>
        </row>
        <row r="73">
          <cell r="B73" t="str">
            <v>Trading</v>
          </cell>
          <cell r="C73" t="str">
            <v>BRUCE-CF</v>
          </cell>
          <cell r="D73">
            <v>0</v>
          </cell>
          <cell r="E73">
            <v>0</v>
          </cell>
          <cell r="F73">
            <v>0</v>
          </cell>
        </row>
        <row r="74">
          <cell r="B74" t="str">
            <v>Trading</v>
          </cell>
          <cell r="C74" t="str">
            <v>BRUCE-CF</v>
          </cell>
          <cell r="D74">
            <v>-4984539.5199999996</v>
          </cell>
          <cell r="E74">
            <v>-3938279.49</v>
          </cell>
          <cell r="F74">
            <v>-1046260.03</v>
          </cell>
        </row>
        <row r="75">
          <cell r="B75" t="str">
            <v>Trading</v>
          </cell>
          <cell r="C75" t="str">
            <v>CADI_W1</v>
          </cell>
          <cell r="D75">
            <v>0</v>
          </cell>
          <cell r="E75">
            <v>0</v>
          </cell>
          <cell r="F75">
            <v>0</v>
          </cell>
        </row>
        <row r="76">
          <cell r="B76" t="str">
            <v>Trading</v>
          </cell>
          <cell r="C76" t="str">
            <v>CADI_W1</v>
          </cell>
          <cell r="D76">
            <v>0</v>
          </cell>
          <cell r="E76">
            <v>0</v>
          </cell>
          <cell r="F76">
            <v>0</v>
          </cell>
        </row>
        <row r="77">
          <cell r="B77" t="str">
            <v>Trading</v>
          </cell>
          <cell r="C77" t="str">
            <v>CETC-CF</v>
          </cell>
          <cell r="D77">
            <v>0</v>
          </cell>
          <cell r="E77">
            <v>0</v>
          </cell>
          <cell r="F77">
            <v>0</v>
          </cell>
        </row>
        <row r="78">
          <cell r="B78" t="str">
            <v>Trading</v>
          </cell>
          <cell r="C78" t="str">
            <v>CETC-CF</v>
          </cell>
          <cell r="D78">
            <v>0</v>
          </cell>
          <cell r="E78">
            <v>0</v>
          </cell>
          <cell r="F78">
            <v>0</v>
          </cell>
        </row>
        <row r="79">
          <cell r="B79" t="str">
            <v>Trading</v>
          </cell>
          <cell r="C79" t="str">
            <v>CPS-CF</v>
          </cell>
          <cell r="D79">
            <v>0</v>
          </cell>
          <cell r="E79">
            <v>0</v>
          </cell>
          <cell r="F79">
            <v>0</v>
          </cell>
        </row>
        <row r="80">
          <cell r="B80" t="str">
            <v>Trading</v>
          </cell>
          <cell r="C80" t="str">
            <v>CPS-CF</v>
          </cell>
          <cell r="D80">
            <v>0</v>
          </cell>
          <cell r="E80">
            <v>0</v>
          </cell>
          <cell r="F80">
            <v>0</v>
          </cell>
        </row>
        <row r="81">
          <cell r="B81" t="str">
            <v>Trading</v>
          </cell>
          <cell r="C81" t="str">
            <v>DEML-CF</v>
          </cell>
          <cell r="D81">
            <v>500350.93</v>
          </cell>
          <cell r="E81">
            <v>0</v>
          </cell>
          <cell r="F81">
            <v>500350.93</v>
          </cell>
        </row>
        <row r="82">
          <cell r="B82" t="str">
            <v>Trading</v>
          </cell>
          <cell r="C82" t="str">
            <v>DEML-CF</v>
          </cell>
          <cell r="D82">
            <v>-119613.42</v>
          </cell>
          <cell r="E82">
            <v>-751812.35</v>
          </cell>
          <cell r="F82">
            <v>632198.93000000005</v>
          </cell>
        </row>
        <row r="83">
          <cell r="B83" t="str">
            <v>Trading</v>
          </cell>
          <cell r="C83" t="str">
            <v>DTE-CF</v>
          </cell>
          <cell r="D83">
            <v>2147437.2999999998</v>
          </cell>
          <cell r="E83">
            <v>0</v>
          </cell>
          <cell r="F83">
            <v>2147437.2999999998</v>
          </cell>
        </row>
        <row r="84">
          <cell r="B84" t="str">
            <v>Trading</v>
          </cell>
          <cell r="C84" t="str">
            <v>DTE-CF</v>
          </cell>
          <cell r="D84">
            <v>-3759352.04</v>
          </cell>
          <cell r="E84">
            <v>-3149875.04</v>
          </cell>
          <cell r="F84">
            <v>-609477</v>
          </cell>
        </row>
        <row r="85">
          <cell r="B85" t="str">
            <v>Trading</v>
          </cell>
          <cell r="C85" t="str">
            <v>EPC-CF</v>
          </cell>
          <cell r="D85">
            <v>0</v>
          </cell>
          <cell r="E85">
            <v>0</v>
          </cell>
          <cell r="F85">
            <v>0</v>
          </cell>
        </row>
        <row r="86">
          <cell r="B86" t="str">
            <v>Trading</v>
          </cell>
          <cell r="C86" t="str">
            <v>EPC-CF</v>
          </cell>
          <cell r="D86">
            <v>0</v>
          </cell>
          <cell r="E86">
            <v>0</v>
          </cell>
          <cell r="F86">
            <v>0</v>
          </cell>
        </row>
        <row r="87">
          <cell r="B87" t="str">
            <v>Trading</v>
          </cell>
          <cell r="C87" t="str">
            <v>HQUS-CF</v>
          </cell>
          <cell r="D87">
            <v>0</v>
          </cell>
          <cell r="E87">
            <v>0</v>
          </cell>
          <cell r="F87">
            <v>0</v>
          </cell>
        </row>
        <row r="88">
          <cell r="B88" t="str">
            <v>Trading</v>
          </cell>
          <cell r="C88" t="str">
            <v>HQUS-CF</v>
          </cell>
          <cell r="D88">
            <v>0</v>
          </cell>
          <cell r="E88">
            <v>0</v>
          </cell>
          <cell r="F88">
            <v>0</v>
          </cell>
        </row>
        <row r="89">
          <cell r="B89" t="str">
            <v>Trading</v>
          </cell>
          <cell r="C89" t="str">
            <v>MCMASTER U</v>
          </cell>
          <cell r="D89">
            <v>0</v>
          </cell>
          <cell r="E89">
            <v>0</v>
          </cell>
          <cell r="F89">
            <v>0</v>
          </cell>
        </row>
        <row r="90">
          <cell r="B90" t="str">
            <v>Trading</v>
          </cell>
          <cell r="C90" t="str">
            <v>MCMASTER U</v>
          </cell>
          <cell r="D90">
            <v>0</v>
          </cell>
          <cell r="E90">
            <v>0</v>
          </cell>
          <cell r="F90">
            <v>0</v>
          </cell>
        </row>
        <row r="91">
          <cell r="B91" t="str">
            <v>Trading</v>
          </cell>
          <cell r="C91" t="str">
            <v>NGX-CF</v>
          </cell>
          <cell r="D91">
            <v>5477528.54</v>
          </cell>
          <cell r="E91">
            <v>691038.64</v>
          </cell>
          <cell r="F91">
            <v>4786489.9000000004</v>
          </cell>
        </row>
        <row r="92">
          <cell r="B92" t="str">
            <v>Trading</v>
          </cell>
          <cell r="C92" t="str">
            <v>NGX-CF</v>
          </cell>
          <cell r="D92">
            <v>0</v>
          </cell>
          <cell r="E92">
            <v>0</v>
          </cell>
          <cell r="F92">
            <v>0</v>
          </cell>
        </row>
        <row r="93">
          <cell r="B93" t="str">
            <v>Trading</v>
          </cell>
          <cell r="C93" t="str">
            <v>RBC-CF</v>
          </cell>
          <cell r="D93">
            <v>3843440.69</v>
          </cell>
          <cell r="E93">
            <v>71140.87</v>
          </cell>
          <cell r="F93">
            <v>3772299.82</v>
          </cell>
        </row>
        <row r="94">
          <cell r="B94" t="str">
            <v>Trading</v>
          </cell>
          <cell r="C94" t="str">
            <v>RBC-CF</v>
          </cell>
          <cell r="D94">
            <v>0</v>
          </cell>
          <cell r="E94">
            <v>0</v>
          </cell>
          <cell r="F94">
            <v>0</v>
          </cell>
        </row>
        <row r="95">
          <cell r="B95" t="str">
            <v>Trading</v>
          </cell>
          <cell r="C95" t="str">
            <v>SCOTIA-CF</v>
          </cell>
          <cell r="D95">
            <v>579001.62</v>
          </cell>
          <cell r="E95">
            <v>0</v>
          </cell>
          <cell r="F95">
            <v>579001.62</v>
          </cell>
        </row>
        <row r="96">
          <cell r="B96" t="str">
            <v>Trading</v>
          </cell>
          <cell r="C96" t="str">
            <v>SCOTIA-CF</v>
          </cell>
          <cell r="D96">
            <v>-1161725.4399999999</v>
          </cell>
          <cell r="E96">
            <v>0</v>
          </cell>
          <cell r="F96">
            <v>-1161725.4399999999</v>
          </cell>
        </row>
        <row r="97">
          <cell r="B97" t="str">
            <v>Trading</v>
          </cell>
          <cell r="C97" t="str">
            <v>SHELLEP-CF</v>
          </cell>
          <cell r="D97">
            <v>528266.18999999994</v>
          </cell>
          <cell r="E97">
            <v>817191.03</v>
          </cell>
          <cell r="F97">
            <v>-288924.84000000003</v>
          </cell>
        </row>
        <row r="98">
          <cell r="B98" t="str">
            <v>Trading</v>
          </cell>
          <cell r="C98" t="str">
            <v>SHELLEP-CF</v>
          </cell>
          <cell r="D98">
            <v>-9364604.5700000003</v>
          </cell>
          <cell r="E98">
            <v>-6516656.6100000003</v>
          </cell>
          <cell r="F98">
            <v>-2847947.96</v>
          </cell>
        </row>
        <row r="99">
          <cell r="B99" t="str">
            <v>Trading</v>
          </cell>
          <cell r="C99" t="str">
            <v>TEM-CF</v>
          </cell>
          <cell r="D99">
            <v>1135398.3</v>
          </cell>
          <cell r="E99">
            <v>0</v>
          </cell>
          <cell r="F99">
            <v>1135398.3</v>
          </cell>
        </row>
        <row r="100">
          <cell r="B100" t="str">
            <v>Trading</v>
          </cell>
          <cell r="C100" t="str">
            <v>TEM-CF</v>
          </cell>
          <cell r="D100">
            <v>-3500460.08</v>
          </cell>
          <cell r="E100">
            <v>-1767006.17</v>
          </cell>
          <cell r="F100">
            <v>-1733453.91</v>
          </cell>
        </row>
        <row r="101">
          <cell r="B101" t="str">
            <v>Trading</v>
          </cell>
          <cell r="C101" t="str">
            <v>THESI</v>
          </cell>
          <cell r="D101">
            <v>0</v>
          </cell>
          <cell r="E101">
            <v>0</v>
          </cell>
          <cell r="F101">
            <v>0</v>
          </cell>
        </row>
        <row r="102">
          <cell r="B102" t="str">
            <v>Trading</v>
          </cell>
          <cell r="C102" t="str">
            <v>THESI</v>
          </cell>
          <cell r="D102">
            <v>0</v>
          </cell>
          <cell r="E102">
            <v>0</v>
          </cell>
          <cell r="F102">
            <v>0</v>
          </cell>
        </row>
        <row r="103">
          <cell r="B103" t="str">
            <v>Trading</v>
          </cell>
          <cell r="C103" t="str">
            <v>U OF T_W1</v>
          </cell>
          <cell r="D103">
            <v>1188905.78</v>
          </cell>
          <cell r="E103">
            <v>364593.5</v>
          </cell>
          <cell r="F103">
            <v>824312.28</v>
          </cell>
        </row>
        <row r="104">
          <cell r="B104" t="str">
            <v>Trading</v>
          </cell>
          <cell r="C104" t="str">
            <v>U OF T_W1</v>
          </cell>
          <cell r="D104">
            <v>0</v>
          </cell>
          <cell r="E104">
            <v>0</v>
          </cell>
          <cell r="F104">
            <v>0</v>
          </cell>
        </row>
        <row r="105">
          <cell r="B105" t="str">
            <v>Trading</v>
          </cell>
          <cell r="C105" t="str">
            <v>UBS-CF</v>
          </cell>
          <cell r="D105">
            <v>0</v>
          </cell>
          <cell r="E105">
            <v>0</v>
          </cell>
          <cell r="F105">
            <v>0</v>
          </cell>
        </row>
        <row r="106">
          <cell r="B106" t="str">
            <v>Trading</v>
          </cell>
          <cell r="C106" t="str">
            <v>UBS-CF</v>
          </cell>
          <cell r="D106">
            <v>0</v>
          </cell>
          <cell r="E106">
            <v>0</v>
          </cell>
          <cell r="F106">
            <v>0</v>
          </cell>
        </row>
        <row r="107">
          <cell r="B107" t="str">
            <v>Trading</v>
          </cell>
          <cell r="C107" t="str">
            <v>WPS-CF</v>
          </cell>
          <cell r="D107">
            <v>0</v>
          </cell>
          <cell r="E107">
            <v>0</v>
          </cell>
          <cell r="F107">
            <v>0</v>
          </cell>
        </row>
        <row r="108">
          <cell r="B108" t="str">
            <v>Trading</v>
          </cell>
          <cell r="C108" t="str">
            <v>WPS-CF</v>
          </cell>
          <cell r="D108">
            <v>-3015142.23</v>
          </cell>
          <cell r="E108">
            <v>-1961597.3</v>
          </cell>
          <cell r="F108">
            <v>-1053544.93</v>
          </cell>
        </row>
        <row r="109">
          <cell r="B109" t="str">
            <v>Trading</v>
          </cell>
          <cell r="C109" t="str">
            <v>MCMASTER U</v>
          </cell>
          <cell r="D109">
            <v>691928.22</v>
          </cell>
          <cell r="E109">
            <v>159437.87</v>
          </cell>
          <cell r="F109">
            <v>532490.35</v>
          </cell>
        </row>
        <row r="110">
          <cell r="B110" t="str">
            <v>Trading</v>
          </cell>
          <cell r="C110" t="str">
            <v>MCMASTER U</v>
          </cell>
          <cell r="D110">
            <v>0</v>
          </cell>
          <cell r="E110">
            <v>0</v>
          </cell>
          <cell r="F110">
            <v>0</v>
          </cell>
        </row>
        <row r="111">
          <cell r="B111" t="str">
            <v>Sales</v>
          </cell>
          <cell r="C111" t="str">
            <v>NEENAH</v>
          </cell>
          <cell r="D111">
            <v>0</v>
          </cell>
          <cell r="E111">
            <v>0</v>
          </cell>
          <cell r="F111">
            <v>0</v>
          </cell>
        </row>
        <row r="112">
          <cell r="B112" t="str">
            <v>Sales</v>
          </cell>
          <cell r="C112" t="str">
            <v>NEENAH</v>
          </cell>
          <cell r="D112">
            <v>0</v>
          </cell>
          <cell r="E112">
            <v>0</v>
          </cell>
          <cell r="F112">
            <v>0</v>
          </cell>
        </row>
        <row r="113">
          <cell r="B113" t="str">
            <v>Sales</v>
          </cell>
          <cell r="C113" t="str">
            <v>WEYERCL</v>
          </cell>
          <cell r="D113">
            <v>0</v>
          </cell>
          <cell r="E113">
            <v>0</v>
          </cell>
          <cell r="F113">
            <v>0</v>
          </cell>
        </row>
        <row r="114">
          <cell r="B114" t="str">
            <v>Sales</v>
          </cell>
          <cell r="C114" t="str">
            <v>WEYERCL</v>
          </cell>
          <cell r="D114">
            <v>0</v>
          </cell>
          <cell r="E114">
            <v>0</v>
          </cell>
          <cell r="F114">
            <v>0</v>
          </cell>
        </row>
        <row r="115">
          <cell r="B115" t="str">
            <v>Sales</v>
          </cell>
          <cell r="C115" t="str">
            <v>WILLIAMS</v>
          </cell>
          <cell r="D115">
            <v>0</v>
          </cell>
          <cell r="E115">
            <v>0</v>
          </cell>
          <cell r="F115">
            <v>0</v>
          </cell>
        </row>
        <row r="116">
          <cell r="B116" t="str">
            <v>Sales</v>
          </cell>
          <cell r="C116" t="str">
            <v>WILLIAMS</v>
          </cell>
          <cell r="D116">
            <v>0</v>
          </cell>
          <cell r="E116">
            <v>0</v>
          </cell>
          <cell r="F116">
            <v>0</v>
          </cell>
        </row>
        <row r="117">
          <cell r="D117">
            <v>-10423813.732697157</v>
          </cell>
          <cell r="E117">
            <v>-15520922.190000001</v>
          </cell>
          <cell r="F117">
            <v>5097108.4573028432</v>
          </cell>
        </row>
        <row r="118">
          <cell r="D118">
            <v>-74725.89</v>
          </cell>
          <cell r="E118">
            <v>-1807201.7</v>
          </cell>
          <cell r="F118">
            <v>1732475.81</v>
          </cell>
        </row>
        <row r="119">
          <cell r="D119">
            <v>-118754.65755116708</v>
          </cell>
          <cell r="E119">
            <v>0</v>
          </cell>
          <cell r="F119">
            <v>-118754.65755116708</v>
          </cell>
        </row>
        <row r="120">
          <cell r="D120">
            <v>-10617294.280248325</v>
          </cell>
          <cell r="E120">
            <v>-17328123.890000001</v>
          </cell>
          <cell r="F120">
            <v>6710829.6097516753</v>
          </cell>
        </row>
        <row r="122">
          <cell r="D122">
            <v>12421812.361302841</v>
          </cell>
          <cell r="E122">
            <v>21085394.990000002</v>
          </cell>
          <cell r="F122">
            <v>-8663582.6286971662</v>
          </cell>
        </row>
        <row r="124">
          <cell r="D124">
            <v>-927779.45269715693</v>
          </cell>
          <cell r="E124">
            <v>0</v>
          </cell>
          <cell r="F124">
            <v>-927779.45269715693</v>
          </cell>
        </row>
      </sheetData>
      <sheetData sheetId="32"/>
      <sheetData sheetId="33"/>
      <sheetData sheetId="34"/>
      <sheetData sheetId="35">
        <row r="1">
          <cell r="F1">
            <v>1</v>
          </cell>
        </row>
      </sheetData>
      <sheetData sheetId="36">
        <row r="1">
          <cell r="D1">
            <v>1</v>
          </cell>
        </row>
      </sheetData>
      <sheetData sheetId="37">
        <row r="1">
          <cell r="C1">
            <v>1</v>
          </cell>
        </row>
      </sheetData>
      <sheetData sheetId="38">
        <row r="5">
          <cell r="B5">
            <v>39814</v>
          </cell>
        </row>
      </sheetData>
      <sheetData sheetId="39" refreshError="1">
        <row r="4">
          <cell r="D4">
            <v>39814</v>
          </cell>
          <cell r="E4">
            <v>39845</v>
          </cell>
          <cell r="F4">
            <v>39873</v>
          </cell>
          <cell r="G4">
            <v>39904</v>
          </cell>
          <cell r="H4">
            <v>39934</v>
          </cell>
          <cell r="I4">
            <v>39965</v>
          </cell>
          <cell r="J4">
            <v>39995</v>
          </cell>
          <cell r="K4">
            <v>40026</v>
          </cell>
          <cell r="L4">
            <v>40057</v>
          </cell>
          <cell r="M4">
            <v>40087</v>
          </cell>
          <cell r="N4">
            <v>40118</v>
          </cell>
          <cell r="O4">
            <v>40148</v>
          </cell>
          <cell r="P4" t="str">
            <v>Total</v>
          </cell>
        </row>
        <row r="5">
          <cell r="D5">
            <v>948.96660000001157</v>
          </cell>
          <cell r="E5">
            <v>864.34180000001004</v>
          </cell>
          <cell r="F5">
            <v>968.49060000001168</v>
          </cell>
          <cell r="G5">
            <v>845.82900000001086</v>
          </cell>
          <cell r="H5">
            <v>948.5</v>
          </cell>
          <cell r="I5">
            <v>878.68899999999996</v>
          </cell>
          <cell r="J5">
            <v>903.68200000000002</v>
          </cell>
          <cell r="K5">
            <v>890.29</v>
          </cell>
          <cell r="L5">
            <v>833.07299999999998</v>
          </cell>
          <cell r="M5">
            <v>880.43100000000004</v>
          </cell>
          <cell r="N5">
            <v>970.74699999999996</v>
          </cell>
          <cell r="O5">
            <v>1005.4349999999999</v>
          </cell>
          <cell r="P5">
            <v>10938.475000000044</v>
          </cell>
        </row>
        <row r="6">
          <cell r="D6">
            <v>98.593000000000004</v>
          </cell>
          <cell r="E6">
            <v>67.763999999999996</v>
          </cell>
          <cell r="F6">
            <v>104.709</v>
          </cell>
          <cell r="G6">
            <v>104.90900000000001</v>
          </cell>
          <cell r="H6">
            <v>108.604</v>
          </cell>
          <cell r="I6">
            <v>109.821</v>
          </cell>
          <cell r="J6">
            <v>113.48099999999999</v>
          </cell>
          <cell r="K6">
            <v>102.96299999999999</v>
          </cell>
          <cell r="L6">
            <v>104.488</v>
          </cell>
          <cell r="M6">
            <v>103.727</v>
          </cell>
          <cell r="N6">
            <v>94.960999999999999</v>
          </cell>
          <cell r="O6">
            <v>108.163</v>
          </cell>
          <cell r="P6">
            <v>1222.1829999999998</v>
          </cell>
        </row>
        <row r="7">
          <cell r="D7">
            <v>520.11099999999999</v>
          </cell>
          <cell r="E7">
            <v>469.77800000000002</v>
          </cell>
          <cell r="F7">
            <v>537.97400000000005</v>
          </cell>
          <cell r="G7">
            <v>547.71900000000005</v>
          </cell>
          <cell r="H7">
            <v>591.60299999999995</v>
          </cell>
          <cell r="I7">
            <v>573.57100000000003</v>
          </cell>
          <cell r="J7">
            <v>581.16700000000003</v>
          </cell>
          <cell r="K7">
            <v>571.99900000000002</v>
          </cell>
          <cell r="L7">
            <v>548.69200000000001</v>
          </cell>
          <cell r="M7">
            <v>558.36</v>
          </cell>
          <cell r="N7">
            <v>538.00300000000004</v>
          </cell>
          <cell r="O7">
            <v>546.08799999999997</v>
          </cell>
          <cell r="P7">
            <v>6585.0649999999996</v>
          </cell>
        </row>
        <row r="8">
          <cell r="D8">
            <v>1567.6706000000117</v>
          </cell>
          <cell r="E8">
            <v>1401.8838000000101</v>
          </cell>
          <cell r="F8">
            <v>1611.1736000000119</v>
          </cell>
          <cell r="G8">
            <v>1498.4570000000108</v>
          </cell>
          <cell r="H8">
            <v>1648.7069999999999</v>
          </cell>
          <cell r="I8">
            <v>1562.0810000000001</v>
          </cell>
          <cell r="J8">
            <v>1598.33</v>
          </cell>
          <cell r="K8">
            <v>1565.252</v>
          </cell>
          <cell r="L8">
            <v>1486.2529999999999</v>
          </cell>
          <cell r="M8">
            <v>1542.518</v>
          </cell>
          <cell r="N8">
            <v>1603.7109999999998</v>
          </cell>
          <cell r="O8">
            <v>1659.6859999999999</v>
          </cell>
          <cell r="P8">
            <v>18745.723000000049</v>
          </cell>
        </row>
        <row r="28">
          <cell r="D28">
            <v>39814</v>
          </cell>
          <cell r="E28">
            <v>39845</v>
          </cell>
          <cell r="F28">
            <v>39873</v>
          </cell>
          <cell r="G28">
            <v>39904</v>
          </cell>
          <cell r="H28">
            <v>39934</v>
          </cell>
          <cell r="I28">
            <v>39965</v>
          </cell>
          <cell r="J28">
            <v>39995</v>
          </cell>
          <cell r="K28">
            <v>40026</v>
          </cell>
          <cell r="L28">
            <v>40057</v>
          </cell>
          <cell r="M28">
            <v>40087</v>
          </cell>
          <cell r="N28">
            <v>40118</v>
          </cell>
          <cell r="O28">
            <v>40148</v>
          </cell>
          <cell r="P28" t="str">
            <v>Total</v>
          </cell>
        </row>
        <row r="29">
          <cell r="D29">
            <v>33.94944816012007</v>
          </cell>
          <cell r="E29">
            <v>30.883912937779961</v>
          </cell>
          <cell r="F29">
            <v>34.704062350320001</v>
          </cell>
          <cell r="G29">
            <v>30.111196757399998</v>
          </cell>
          <cell r="H29">
            <v>34.762524999999989</v>
          </cell>
          <cell r="I29">
            <v>32.203951850000024</v>
          </cell>
          <cell r="J29">
            <v>33.119945300000047</v>
          </cell>
          <cell r="K29">
            <v>32.629128500000022</v>
          </cell>
          <cell r="L29">
            <v>30.532125450000009</v>
          </cell>
          <cell r="M29">
            <v>32.267796150000024</v>
          </cell>
          <cell r="N29">
            <v>35.577877550000032</v>
          </cell>
          <cell r="O29">
            <v>36.849192750000022</v>
          </cell>
          <cell r="P29">
            <v>397.59116275562025</v>
          </cell>
        </row>
        <row r="30">
          <cell r="D30">
            <v>3.61343345</v>
          </cell>
          <cell r="E30">
            <v>2.4835506000000001</v>
          </cell>
          <cell r="F30">
            <v>3.8375848500000092</v>
          </cell>
          <cell r="G30">
            <v>3.8449148499999999</v>
          </cell>
          <cell r="H30">
            <v>3.9803366000000127</v>
          </cell>
          <cell r="I30">
            <v>4.0249396500000003</v>
          </cell>
          <cell r="J30">
            <v>4.1590786499999997</v>
          </cell>
          <cell r="K30">
            <v>3.77359395</v>
          </cell>
          <cell r="L30">
            <v>3.8294852000000001</v>
          </cell>
          <cell r="M30">
            <v>3.8015945500000061</v>
          </cell>
          <cell r="N30">
            <v>3.4803206499999999</v>
          </cell>
          <cell r="O30">
            <v>3.9641739500000073</v>
          </cell>
          <cell r="P30">
            <v>44.793006950000041</v>
          </cell>
        </row>
        <row r="31">
          <cell r="D31">
            <v>19.062068150000005</v>
          </cell>
          <cell r="E31">
            <v>17.217363699999989</v>
          </cell>
          <cell r="F31">
            <v>19.716747100000021</v>
          </cell>
          <cell r="G31">
            <v>20.073901350000011</v>
          </cell>
          <cell r="H31">
            <v>21.682249949999996</v>
          </cell>
          <cell r="I31">
            <v>21.021377149999999</v>
          </cell>
          <cell r="J31">
            <v>21.299770549999973</v>
          </cell>
          <cell r="K31">
            <v>20.963763349999997</v>
          </cell>
          <cell r="L31">
            <v>20.109561800000009</v>
          </cell>
          <cell r="M31">
            <v>20.463894</v>
          </cell>
          <cell r="N31">
            <v>19.717809950000003</v>
          </cell>
          <cell r="O31">
            <v>20.014125200000002</v>
          </cell>
          <cell r="P31">
            <v>241.34263225000001</v>
          </cell>
        </row>
        <row r="32">
          <cell r="D32">
            <v>56.624949760120074</v>
          </cell>
          <cell r="E32">
            <v>50.584827237779947</v>
          </cell>
          <cell r="F32">
            <v>58.258394300320028</v>
          </cell>
          <cell r="G32">
            <v>54.030012957400004</v>
          </cell>
          <cell r="H32">
            <v>60.425111549999997</v>
          </cell>
          <cell r="I32">
            <v>57.250268650000024</v>
          </cell>
          <cell r="J32">
            <v>58.578794500000015</v>
          </cell>
          <cell r="K32">
            <v>57.366485800000021</v>
          </cell>
          <cell r="L32">
            <v>54.471172450000019</v>
          </cell>
          <cell r="M32">
            <v>56.533284700000024</v>
          </cell>
          <cell r="N32">
            <v>58.776008150000038</v>
          </cell>
          <cell r="O32">
            <v>60.827491900000034</v>
          </cell>
          <cell r="P32">
            <v>683.7268019556202</v>
          </cell>
        </row>
        <row r="35">
          <cell r="D35">
            <v>39814</v>
          </cell>
          <cell r="E35">
            <v>39845</v>
          </cell>
          <cell r="F35">
            <v>39873</v>
          </cell>
          <cell r="G35">
            <v>39904</v>
          </cell>
          <cell r="H35">
            <v>39934</v>
          </cell>
          <cell r="I35">
            <v>39965</v>
          </cell>
          <cell r="J35">
            <v>39995</v>
          </cell>
          <cell r="K35">
            <v>40026</v>
          </cell>
          <cell r="L35">
            <v>40057</v>
          </cell>
          <cell r="M35">
            <v>40087</v>
          </cell>
          <cell r="N35">
            <v>40118</v>
          </cell>
          <cell r="O35">
            <v>40148</v>
          </cell>
          <cell r="P35" t="str">
            <v>Total</v>
          </cell>
          <cell r="V35">
            <v>39448</v>
          </cell>
          <cell r="W35">
            <v>39479</v>
          </cell>
          <cell r="X35">
            <v>39508</v>
          </cell>
          <cell r="Y35">
            <v>39539</v>
          </cell>
          <cell r="Z35">
            <v>39569</v>
          </cell>
          <cell r="AA35">
            <v>39600</v>
          </cell>
          <cell r="AB35">
            <v>39630</v>
          </cell>
          <cell r="AC35">
            <v>39661</v>
          </cell>
          <cell r="AD35">
            <v>39692</v>
          </cell>
          <cell r="AE35">
            <v>39722</v>
          </cell>
          <cell r="AF35">
            <v>39753</v>
          </cell>
          <cell r="AG35">
            <v>39783</v>
          </cell>
          <cell r="AH35" t="str">
            <v>Total</v>
          </cell>
        </row>
        <row r="36">
          <cell r="D36">
            <v>0.29936267907536551</v>
          </cell>
          <cell r="E36">
            <v>0.34465280844457624</v>
          </cell>
          <cell r="F36">
            <v>0.43930807971026758</v>
          </cell>
          <cell r="G36">
            <v>0.42617850958663955</v>
          </cell>
          <cell r="H36">
            <v>0.72272511360211111</v>
          </cell>
          <cell r="I36">
            <v>0.63726534133080137</v>
          </cell>
          <cell r="J36">
            <v>0.5512384723930297</v>
          </cell>
          <cell r="K36">
            <v>0.62211418186234546</v>
          </cell>
          <cell r="L36">
            <v>0.57038820807301993</v>
          </cell>
          <cell r="M36">
            <v>0.38650510588950215</v>
          </cell>
          <cell r="N36">
            <v>0.50410877262207543</v>
          </cell>
          <cell r="O36">
            <v>0.71933149478421532</v>
          </cell>
          <cell r="P36">
            <v>6.2231787673739483</v>
          </cell>
          <cell r="V36">
            <v>0.29936267907536551</v>
          </cell>
          <cell r="W36">
            <v>0.34465280844457624</v>
          </cell>
          <cell r="X36">
            <v>0.43930807971026758</v>
          </cell>
          <cell r="Y36">
            <v>0.42617850958663955</v>
          </cell>
          <cell r="Z36">
            <v>0.72272511360211111</v>
          </cell>
          <cell r="AA36">
            <v>0.63726534133080137</v>
          </cell>
          <cell r="AB36">
            <v>0.5512384723930297</v>
          </cell>
          <cell r="AC36">
            <v>0.62211418186234546</v>
          </cell>
          <cell r="AD36">
            <v>0.57038820807301993</v>
          </cell>
          <cell r="AH36">
            <v>4.613233394078156</v>
          </cell>
        </row>
        <row r="37">
          <cell r="D37">
            <v>1.4608740359811205E-2</v>
          </cell>
          <cell r="E37">
            <v>2.9586196485944551E-2</v>
          </cell>
          <cell r="F37">
            <v>2.6517890535490703E-2</v>
          </cell>
          <cell r="G37">
            <v>2.2080906751212492E-2</v>
          </cell>
          <cell r="H37">
            <v>4.0222651174215286E-2</v>
          </cell>
          <cell r="I37">
            <v>3.0345762711396097E-2</v>
          </cell>
          <cell r="J37">
            <v>3.3326917782340357E-2</v>
          </cell>
          <cell r="K37">
            <v>1.7829170040496334E-2</v>
          </cell>
          <cell r="L37">
            <v>4.8053557876028205E-3</v>
          </cell>
          <cell r="M37">
            <v>2.075797377919433E-2</v>
          </cell>
          <cell r="N37">
            <v>4.4018096999220886E-2</v>
          </cell>
          <cell r="O37">
            <v>6.8555374656455795E-2</v>
          </cell>
          <cell r="P37">
            <v>0.35265503706338086</v>
          </cell>
          <cell r="V37">
            <v>1.4608740359811205E-2</v>
          </cell>
          <cell r="W37">
            <v>2.9586196485944551E-2</v>
          </cell>
          <cell r="X37">
            <v>2.6517890535490703E-2</v>
          </cell>
          <cell r="Y37">
            <v>2.2080906751212492E-2</v>
          </cell>
          <cell r="Z37">
            <v>4.0222651174215286E-2</v>
          </cell>
          <cell r="AA37">
            <v>3.0345762711396097E-2</v>
          </cell>
          <cell r="AB37">
            <v>3.3326917782340357E-2</v>
          </cell>
          <cell r="AC37">
            <v>1.7829170040496334E-2</v>
          </cell>
          <cell r="AD37">
            <v>4.8053557876028205E-3</v>
          </cell>
          <cell r="AH37">
            <v>0.21932359162850984</v>
          </cell>
        </row>
        <row r="38">
          <cell r="D38">
            <v>4.5620711128534733E-2</v>
          </cell>
          <cell r="E38">
            <v>9.8986838928847257E-2</v>
          </cell>
          <cell r="F38">
            <v>6.2411815770375995E-2</v>
          </cell>
          <cell r="G38">
            <v>6.1937390246528373E-3</v>
          </cell>
          <cell r="H38">
            <v>0.20981670964545202</v>
          </cell>
          <cell r="I38">
            <v>0.12230838955030016</v>
          </cell>
          <cell r="J38">
            <v>0.13809701513269637</v>
          </cell>
          <cell r="K38">
            <v>8.5466904297150953E-2</v>
          </cell>
          <cell r="L38">
            <v>-7.3747333690211692E-2</v>
          </cell>
          <cell r="M38">
            <v>-4.4255458874340875E-2</v>
          </cell>
          <cell r="N38">
            <v>0.14214898038287102</v>
          </cell>
          <cell r="O38">
            <v>0.30445668666658693</v>
          </cell>
          <cell r="P38">
            <v>1.0975049979629157</v>
          </cell>
          <cell r="V38">
            <v>4.5620711128534733E-2</v>
          </cell>
          <cell r="W38">
            <v>9.8986838928847257E-2</v>
          </cell>
          <cell r="X38">
            <v>6.2411815770375995E-2</v>
          </cell>
          <cell r="Y38">
            <v>6.1937390246528373E-3</v>
          </cell>
          <cell r="Z38">
            <v>0.20981670964545202</v>
          </cell>
          <cell r="AA38">
            <v>0.12230838955030016</v>
          </cell>
          <cell r="AB38">
            <v>0.13809701513269637</v>
          </cell>
          <cell r="AC38">
            <v>8.5466904297150953E-2</v>
          </cell>
          <cell r="AD38">
            <v>-7.3747333690211692E-2</v>
          </cell>
          <cell r="AH38">
            <v>0.69515478978779854</v>
          </cell>
        </row>
        <row r="39">
          <cell r="D39">
            <v>0.35959213056371142</v>
          </cell>
          <cell r="E39">
            <v>0.47322584385936806</v>
          </cell>
          <cell r="F39">
            <v>0.52823778601613425</v>
          </cell>
          <cell r="G39">
            <v>0.45445315536250486</v>
          </cell>
          <cell r="H39">
            <v>0.97276447442177849</v>
          </cell>
          <cell r="I39">
            <v>0.78991949359249758</v>
          </cell>
          <cell r="J39">
            <v>0.72266240530806636</v>
          </cell>
          <cell r="K39">
            <v>0.72541025619999278</v>
          </cell>
          <cell r="L39">
            <v>0.50144623017041101</v>
          </cell>
          <cell r="M39">
            <v>0.36300762079435556</v>
          </cell>
          <cell r="N39">
            <v>0.69027585000416736</v>
          </cell>
          <cell r="O39">
            <v>1.0923435561072581</v>
          </cell>
          <cell r="P39">
            <v>7.6733388024002469</v>
          </cell>
          <cell r="V39">
            <v>0.35959213056371142</v>
          </cell>
          <cell r="W39">
            <v>0.47322584385936806</v>
          </cell>
          <cell r="X39">
            <v>0.52823778601613425</v>
          </cell>
          <cell r="Y39">
            <v>0.45445315536250486</v>
          </cell>
          <cell r="Z39">
            <v>0.97276447442177849</v>
          </cell>
          <cell r="AA39">
            <v>0.78991949359249758</v>
          </cell>
          <cell r="AB39">
            <v>0.72266240530806636</v>
          </cell>
          <cell r="AC39">
            <v>0.72541025619999278</v>
          </cell>
          <cell r="AD39">
            <v>0.50144623017041101</v>
          </cell>
          <cell r="AE39">
            <v>0</v>
          </cell>
          <cell r="AF39">
            <v>0</v>
          </cell>
          <cell r="AG39">
            <v>0</v>
          </cell>
          <cell r="AH39">
            <v>5.5277117754944642</v>
          </cell>
        </row>
        <row r="83">
          <cell r="D83">
            <v>39814</v>
          </cell>
          <cell r="E83">
            <v>39845</v>
          </cell>
          <cell r="F83">
            <v>39873</v>
          </cell>
          <cell r="G83">
            <v>39904</v>
          </cell>
          <cell r="H83">
            <v>39934</v>
          </cell>
          <cell r="I83">
            <v>39965</v>
          </cell>
          <cell r="J83">
            <v>39995</v>
          </cell>
          <cell r="K83">
            <v>40026</v>
          </cell>
          <cell r="L83">
            <v>40057</v>
          </cell>
          <cell r="M83">
            <v>40087</v>
          </cell>
          <cell r="N83">
            <v>40118</v>
          </cell>
          <cell r="O83">
            <v>40148</v>
          </cell>
        </row>
        <row r="84">
          <cell r="D84">
            <v>948.96660000001157</v>
          </cell>
          <cell r="E84">
            <v>1813.3084000000217</v>
          </cell>
          <cell r="F84">
            <v>2781.7990000000336</v>
          </cell>
          <cell r="G84">
            <v>3627.6280000000443</v>
          </cell>
          <cell r="H84">
            <v>4576.1280000000443</v>
          </cell>
          <cell r="I84">
            <v>5454.8170000000446</v>
          </cell>
          <cell r="J84">
            <v>6358.4990000000444</v>
          </cell>
          <cell r="K84">
            <v>7248.7890000000443</v>
          </cell>
          <cell r="L84">
            <v>8081.8620000000446</v>
          </cell>
          <cell r="M84">
            <v>8962.2930000000451</v>
          </cell>
          <cell r="N84">
            <v>9933.0400000000445</v>
          </cell>
          <cell r="O84">
            <v>10938.475000000044</v>
          </cell>
        </row>
        <row r="85">
          <cell r="D85">
            <v>98.593000000000004</v>
          </cell>
          <cell r="E85">
            <v>166.357</v>
          </cell>
          <cell r="F85">
            <v>271.06600000000003</v>
          </cell>
          <cell r="G85">
            <v>375.97500000000002</v>
          </cell>
          <cell r="H85">
            <v>484.57900000000001</v>
          </cell>
          <cell r="I85">
            <v>594.4</v>
          </cell>
          <cell r="J85">
            <v>707.88099999999997</v>
          </cell>
          <cell r="K85">
            <v>810.84399999999994</v>
          </cell>
          <cell r="L85">
            <v>915.33199999999988</v>
          </cell>
          <cell r="M85">
            <v>1019.0589999999999</v>
          </cell>
          <cell r="N85">
            <v>1114.0199999999998</v>
          </cell>
          <cell r="O85">
            <v>1222.1829999999998</v>
          </cell>
        </row>
        <row r="86">
          <cell r="D86">
            <v>520.11099999999999</v>
          </cell>
          <cell r="E86">
            <v>989.88900000000001</v>
          </cell>
          <cell r="F86">
            <v>1527.8630000000001</v>
          </cell>
          <cell r="G86">
            <v>2075.5820000000003</v>
          </cell>
          <cell r="H86">
            <v>2667.1850000000004</v>
          </cell>
          <cell r="I86">
            <v>3240.7560000000003</v>
          </cell>
          <cell r="J86">
            <v>3821.9230000000002</v>
          </cell>
          <cell r="K86">
            <v>4393.9220000000005</v>
          </cell>
          <cell r="L86">
            <v>4942.6140000000005</v>
          </cell>
          <cell r="M86">
            <v>5500.9740000000002</v>
          </cell>
          <cell r="N86">
            <v>6038.9769999999999</v>
          </cell>
          <cell r="O86">
            <v>6585.0649999999996</v>
          </cell>
        </row>
        <row r="87">
          <cell r="D87">
            <v>1567.6706000000117</v>
          </cell>
          <cell r="E87">
            <v>2969.5544000000218</v>
          </cell>
          <cell r="F87">
            <v>4580.7280000000337</v>
          </cell>
          <cell r="G87">
            <v>6079.185000000045</v>
          </cell>
          <cell r="H87">
            <v>7727.8920000000444</v>
          </cell>
          <cell r="I87">
            <v>9289.9730000000454</v>
          </cell>
          <cell r="J87">
            <v>10888.303000000045</v>
          </cell>
          <cell r="K87">
            <v>12453.555000000044</v>
          </cell>
          <cell r="L87">
            <v>13939.808000000045</v>
          </cell>
          <cell r="M87">
            <v>15482.326000000045</v>
          </cell>
          <cell r="N87">
            <v>17086.037000000044</v>
          </cell>
          <cell r="O87">
            <v>18745.723000000042</v>
          </cell>
        </row>
        <row r="90">
          <cell r="D90">
            <v>39814</v>
          </cell>
          <cell r="E90">
            <v>39845</v>
          </cell>
          <cell r="F90">
            <v>39873</v>
          </cell>
          <cell r="G90">
            <v>39904</v>
          </cell>
          <cell r="H90">
            <v>39934</v>
          </cell>
          <cell r="I90">
            <v>39965</v>
          </cell>
          <cell r="J90">
            <v>39995</v>
          </cell>
          <cell r="K90">
            <v>40026</v>
          </cell>
          <cell r="L90">
            <v>40057</v>
          </cell>
          <cell r="M90">
            <v>40087</v>
          </cell>
          <cell r="N90">
            <v>40118</v>
          </cell>
          <cell r="O90">
            <v>40148</v>
          </cell>
        </row>
        <row r="91">
          <cell r="D91">
            <v>0</v>
          </cell>
          <cell r="E91">
            <v>0</v>
          </cell>
          <cell r="F91">
            <v>0</v>
          </cell>
          <cell r="G91">
            <v>0</v>
          </cell>
          <cell r="H91">
            <v>0</v>
          </cell>
          <cell r="I91">
            <v>0</v>
          </cell>
          <cell r="J91">
            <v>0</v>
          </cell>
          <cell r="K91">
            <v>0</v>
          </cell>
          <cell r="L91">
            <v>0</v>
          </cell>
          <cell r="M91">
            <v>0</v>
          </cell>
          <cell r="N91">
            <v>0</v>
          </cell>
          <cell r="O91">
            <v>0</v>
          </cell>
        </row>
        <row r="92">
          <cell r="D92">
            <v>0</v>
          </cell>
          <cell r="E92">
            <v>0</v>
          </cell>
          <cell r="F92">
            <v>0</v>
          </cell>
          <cell r="G92">
            <v>0</v>
          </cell>
          <cell r="H92">
            <v>0</v>
          </cell>
          <cell r="I92">
            <v>0</v>
          </cell>
          <cell r="J92">
            <v>0</v>
          </cell>
          <cell r="K92">
            <v>0</v>
          </cell>
          <cell r="L92">
            <v>0</v>
          </cell>
          <cell r="M92">
            <v>0</v>
          </cell>
          <cell r="N92">
            <v>0</v>
          </cell>
          <cell r="O92">
            <v>0</v>
          </cell>
        </row>
        <row r="93">
          <cell r="D93">
            <v>0</v>
          </cell>
          <cell r="E93">
            <v>0</v>
          </cell>
          <cell r="F93">
            <v>0</v>
          </cell>
          <cell r="G93">
            <v>0</v>
          </cell>
          <cell r="H93">
            <v>0</v>
          </cell>
          <cell r="I93">
            <v>0</v>
          </cell>
          <cell r="J93">
            <v>0</v>
          </cell>
          <cell r="K93">
            <v>0</v>
          </cell>
          <cell r="L93">
            <v>0</v>
          </cell>
          <cell r="M93">
            <v>0</v>
          </cell>
          <cell r="N93">
            <v>0</v>
          </cell>
          <cell r="O93">
            <v>0</v>
          </cell>
        </row>
        <row r="94">
          <cell r="D94">
            <v>0</v>
          </cell>
          <cell r="E94">
            <v>0</v>
          </cell>
          <cell r="F94">
            <v>0</v>
          </cell>
          <cell r="G94">
            <v>0</v>
          </cell>
          <cell r="H94">
            <v>0</v>
          </cell>
          <cell r="I94">
            <v>0</v>
          </cell>
          <cell r="J94">
            <v>0</v>
          </cell>
          <cell r="K94">
            <v>0</v>
          </cell>
          <cell r="L94">
            <v>0</v>
          </cell>
          <cell r="M94">
            <v>0</v>
          </cell>
          <cell r="N94">
            <v>0</v>
          </cell>
          <cell r="O94">
            <v>0</v>
          </cell>
        </row>
        <row r="107">
          <cell r="D107">
            <v>39814</v>
          </cell>
          <cell r="E107">
            <v>39845</v>
          </cell>
          <cell r="F107">
            <v>39873</v>
          </cell>
          <cell r="G107">
            <v>39904</v>
          </cell>
          <cell r="H107">
            <v>39934</v>
          </cell>
          <cell r="I107">
            <v>39965</v>
          </cell>
          <cell r="J107">
            <v>39995</v>
          </cell>
          <cell r="K107">
            <v>40026</v>
          </cell>
          <cell r="L107">
            <v>40057</v>
          </cell>
          <cell r="M107">
            <v>40087</v>
          </cell>
          <cell r="N107">
            <v>40118</v>
          </cell>
          <cell r="O107">
            <v>40148</v>
          </cell>
        </row>
        <row r="108">
          <cell r="D108">
            <v>33.94944816012007</v>
          </cell>
          <cell r="E108">
            <v>64.833361097900024</v>
          </cell>
          <cell r="F108">
            <v>99.537423448220025</v>
          </cell>
          <cell r="G108">
            <v>129.64862020562003</v>
          </cell>
          <cell r="H108">
            <v>164.41114520562002</v>
          </cell>
          <cell r="I108">
            <v>196.61509705562003</v>
          </cell>
          <cell r="J108">
            <v>229.73504235562007</v>
          </cell>
          <cell r="K108">
            <v>262.3641708556201</v>
          </cell>
          <cell r="L108">
            <v>292.89629630562013</v>
          </cell>
          <cell r="M108">
            <v>325.16409245562016</v>
          </cell>
          <cell r="N108">
            <v>360.7419700056202</v>
          </cell>
          <cell r="O108">
            <v>397.59116275562025</v>
          </cell>
        </row>
        <row r="109">
          <cell r="D109">
            <v>3.61343345</v>
          </cell>
          <cell r="E109">
            <v>6.0969840499999997</v>
          </cell>
          <cell r="F109">
            <v>9.9345689000000093</v>
          </cell>
          <cell r="G109">
            <v>13.77948375000001</v>
          </cell>
          <cell r="H109">
            <v>17.759820350000023</v>
          </cell>
          <cell r="I109">
            <v>21.784760000000023</v>
          </cell>
          <cell r="J109">
            <v>25.943838650000025</v>
          </cell>
          <cell r="K109">
            <v>29.717432600000024</v>
          </cell>
          <cell r="L109">
            <v>33.546917800000024</v>
          </cell>
          <cell r="M109">
            <v>37.348512350000028</v>
          </cell>
          <cell r="N109">
            <v>40.828833000000031</v>
          </cell>
          <cell r="O109">
            <v>44.793006950000041</v>
          </cell>
        </row>
        <row r="110">
          <cell r="D110">
            <v>19.062068150000005</v>
          </cell>
          <cell r="E110">
            <v>36.279431849999995</v>
          </cell>
          <cell r="F110">
            <v>55.996178950000015</v>
          </cell>
          <cell r="G110">
            <v>76.070080300000029</v>
          </cell>
          <cell r="H110">
            <v>97.752330250000028</v>
          </cell>
          <cell r="I110">
            <v>118.77370740000003</v>
          </cell>
          <cell r="J110">
            <v>140.07347795000001</v>
          </cell>
          <cell r="K110">
            <v>161.03724130000001</v>
          </cell>
          <cell r="L110">
            <v>181.1468031</v>
          </cell>
          <cell r="M110">
            <v>201.61069710000001</v>
          </cell>
          <cell r="N110">
            <v>221.32850705000001</v>
          </cell>
          <cell r="O110">
            <v>241.34263225000001</v>
          </cell>
        </row>
        <row r="111">
          <cell r="D111">
            <v>56.624949760120074</v>
          </cell>
          <cell r="E111">
            <v>107.20977699790002</v>
          </cell>
          <cell r="F111">
            <v>165.46817129822006</v>
          </cell>
          <cell r="G111">
            <v>219.49818425562006</v>
          </cell>
          <cell r="H111">
            <v>279.92329580562006</v>
          </cell>
          <cell r="I111">
            <v>337.17356445562007</v>
          </cell>
          <cell r="J111">
            <v>395.75235895562014</v>
          </cell>
          <cell r="K111">
            <v>453.1188447556201</v>
          </cell>
          <cell r="L111">
            <v>507.59001720562014</v>
          </cell>
          <cell r="M111">
            <v>564.12330190562022</v>
          </cell>
          <cell r="N111">
            <v>622.89931005562028</v>
          </cell>
          <cell r="O111">
            <v>683.72680195562032</v>
          </cell>
        </row>
        <row r="114">
          <cell r="D114">
            <v>39814</v>
          </cell>
          <cell r="E114">
            <v>39845</v>
          </cell>
          <cell r="F114">
            <v>39873</v>
          </cell>
          <cell r="G114">
            <v>39904</v>
          </cell>
          <cell r="H114">
            <v>39934</v>
          </cell>
          <cell r="I114">
            <v>39965</v>
          </cell>
          <cell r="J114">
            <v>39995</v>
          </cell>
          <cell r="K114">
            <v>40026</v>
          </cell>
          <cell r="L114">
            <v>40057</v>
          </cell>
          <cell r="M114">
            <v>40087</v>
          </cell>
          <cell r="N114">
            <v>40118</v>
          </cell>
          <cell r="O114">
            <v>40148</v>
          </cell>
          <cell r="V114">
            <v>39448</v>
          </cell>
          <cell r="W114">
            <v>39479</v>
          </cell>
          <cell r="X114">
            <v>39508</v>
          </cell>
          <cell r="Y114">
            <v>39539</v>
          </cell>
          <cell r="Z114">
            <v>39569</v>
          </cell>
          <cell r="AA114">
            <v>39600</v>
          </cell>
          <cell r="AB114">
            <v>39630</v>
          </cell>
          <cell r="AC114">
            <v>39661</v>
          </cell>
          <cell r="AD114">
            <v>39692</v>
          </cell>
          <cell r="AE114">
            <v>39722</v>
          </cell>
          <cell r="AF114">
            <v>39753</v>
          </cell>
          <cell r="AG114">
            <v>39783</v>
          </cell>
        </row>
        <row r="115">
          <cell r="D115">
            <v>0.29936267907536551</v>
          </cell>
          <cell r="E115">
            <v>0.64401548751994175</v>
          </cell>
          <cell r="F115">
            <v>1.0833235672302093</v>
          </cell>
          <cell r="G115">
            <v>1.5095020768168488</v>
          </cell>
          <cell r="H115">
            <v>2.2322271904189597</v>
          </cell>
          <cell r="I115">
            <v>2.8694925317497608</v>
          </cell>
          <cell r="J115">
            <v>3.4207310041427905</v>
          </cell>
          <cell r="K115">
            <v>4.0428451860051364</v>
          </cell>
          <cell r="L115">
            <v>4.613233394078156</v>
          </cell>
          <cell r="M115">
            <v>4.9997384999676582</v>
          </cell>
          <cell r="N115">
            <v>5.5038472725897334</v>
          </cell>
          <cell r="O115">
            <v>6.2231787673739483</v>
          </cell>
          <cell r="V115">
            <v>0.29936267907536551</v>
          </cell>
          <cell r="W115">
            <v>0.64401548751994175</v>
          </cell>
          <cell r="X115">
            <v>1.0833235672302093</v>
          </cell>
          <cell r="Y115">
            <v>1.5095020768168488</v>
          </cell>
          <cell r="Z115">
            <v>2.2322271904189597</v>
          </cell>
          <cell r="AA115">
            <v>2.8694925317497608</v>
          </cell>
          <cell r="AB115">
            <v>3.4207310041427905</v>
          </cell>
          <cell r="AC115">
            <v>4.0428451860051364</v>
          </cell>
          <cell r="AD115">
            <v>4.613233394078156</v>
          </cell>
          <cell r="AE115">
            <v>4.613233394078156</v>
          </cell>
          <cell r="AF115">
            <v>4.613233394078156</v>
          </cell>
          <cell r="AG115">
            <v>4.613233394078156</v>
          </cell>
        </row>
        <row r="116">
          <cell r="D116">
            <v>1.4608740359811205E-2</v>
          </cell>
          <cell r="E116">
            <v>4.4194936845755754E-2</v>
          </cell>
          <cell r="F116">
            <v>7.0712827381246457E-2</v>
          </cell>
          <cell r="G116">
            <v>9.2793734132458949E-2</v>
          </cell>
          <cell r="H116">
            <v>0.13301638530667423</v>
          </cell>
          <cell r="I116">
            <v>0.16336214801807034</v>
          </cell>
          <cell r="J116">
            <v>0.19668906580041068</v>
          </cell>
          <cell r="K116">
            <v>0.21451823584090701</v>
          </cell>
          <cell r="L116">
            <v>0.21932359162850984</v>
          </cell>
          <cell r="M116">
            <v>0.24008156540770417</v>
          </cell>
          <cell r="N116">
            <v>0.28409966240692508</v>
          </cell>
          <cell r="O116">
            <v>0.35265503706338086</v>
          </cell>
          <cell r="V116">
            <v>1.4608740359811205E-2</v>
          </cell>
          <cell r="W116">
            <v>4.4194936845755754E-2</v>
          </cell>
          <cell r="X116">
            <v>7.0712827381246457E-2</v>
          </cell>
          <cell r="Y116">
            <v>9.2793734132458949E-2</v>
          </cell>
          <cell r="Z116">
            <v>0.13301638530667423</v>
          </cell>
          <cell r="AA116">
            <v>0.16336214801807034</v>
          </cell>
          <cell r="AB116">
            <v>0.19668906580041068</v>
          </cell>
          <cell r="AC116">
            <v>0.21451823584090701</v>
          </cell>
          <cell r="AD116">
            <v>0.21932359162850984</v>
          </cell>
          <cell r="AE116">
            <v>0.21932359162850984</v>
          </cell>
          <cell r="AF116">
            <v>0.21932359162850984</v>
          </cell>
          <cell r="AG116">
            <v>0.21932359162850984</v>
          </cell>
        </row>
        <row r="117">
          <cell r="D117">
            <v>4.5620711128534733E-2</v>
          </cell>
          <cell r="E117">
            <v>0.14460755005738199</v>
          </cell>
          <cell r="F117">
            <v>0.20701936582775798</v>
          </cell>
          <cell r="G117">
            <v>0.21321310485241082</v>
          </cell>
          <cell r="H117">
            <v>0.42302981449786281</v>
          </cell>
          <cell r="I117">
            <v>0.54533820404816291</v>
          </cell>
          <cell r="J117">
            <v>0.68343521918085925</v>
          </cell>
          <cell r="K117">
            <v>0.76890212347801024</v>
          </cell>
          <cell r="L117">
            <v>0.69515478978779854</v>
          </cell>
          <cell r="M117">
            <v>0.65089933091345764</v>
          </cell>
          <cell r="N117">
            <v>0.79304831129632869</v>
          </cell>
          <cell r="O117">
            <v>1.0975049979629157</v>
          </cell>
          <cell r="V117">
            <v>4.5620711128534733E-2</v>
          </cell>
          <cell r="W117">
            <v>0.14460755005738199</v>
          </cell>
          <cell r="X117">
            <v>0.20701936582775798</v>
          </cell>
          <cell r="Y117">
            <v>0.21321310485241082</v>
          </cell>
          <cell r="Z117">
            <v>0.42302981449786281</v>
          </cell>
          <cell r="AA117">
            <v>0.54533820404816291</v>
          </cell>
          <cell r="AB117">
            <v>0.68343521918085925</v>
          </cell>
          <cell r="AC117">
            <v>0.76890212347801024</v>
          </cell>
          <cell r="AD117">
            <v>0.69515478978779854</v>
          </cell>
          <cell r="AE117">
            <v>0.69515478978779854</v>
          </cell>
          <cell r="AF117">
            <v>0.69515478978779854</v>
          </cell>
          <cell r="AG117">
            <v>0.69515478978779854</v>
          </cell>
        </row>
        <row r="118">
          <cell r="D118">
            <v>0.35959213056371142</v>
          </cell>
          <cell r="E118">
            <v>0.83281797442307948</v>
          </cell>
          <cell r="F118">
            <v>1.3610557604392137</v>
          </cell>
          <cell r="G118">
            <v>1.8155089158017186</v>
          </cell>
          <cell r="H118">
            <v>2.7882733902234964</v>
          </cell>
          <cell r="I118">
            <v>3.5781928838159942</v>
          </cell>
          <cell r="J118">
            <v>4.3008552891240601</v>
          </cell>
          <cell r="K118">
            <v>5.026265545324053</v>
          </cell>
          <cell r="L118">
            <v>5.5277117754944642</v>
          </cell>
          <cell r="M118">
            <v>5.8907193962888194</v>
          </cell>
          <cell r="N118">
            <v>6.5809952462929875</v>
          </cell>
          <cell r="O118">
            <v>7.6733388024002451</v>
          </cell>
          <cell r="V118">
            <v>0.35959213056371142</v>
          </cell>
          <cell r="W118">
            <v>0.83281797442307948</v>
          </cell>
          <cell r="X118">
            <v>1.3610557604392137</v>
          </cell>
          <cell r="Y118">
            <v>1.8155089158017186</v>
          </cell>
          <cell r="Z118">
            <v>2.7882733902234964</v>
          </cell>
          <cell r="AA118">
            <v>3.5781928838159942</v>
          </cell>
          <cell r="AB118">
            <v>4.3008552891240601</v>
          </cell>
          <cell r="AC118">
            <v>5.026265545324053</v>
          </cell>
          <cell r="AD118">
            <v>5.5277117754944642</v>
          </cell>
          <cell r="AE118">
            <v>5.5277117754944642</v>
          </cell>
          <cell r="AF118">
            <v>5.5277117754944642</v>
          </cell>
          <cell r="AG118">
            <v>5.5277117754944642</v>
          </cell>
        </row>
      </sheetData>
      <sheetData sheetId="40" refreshError="1">
        <row r="3">
          <cell r="C3" t="str">
            <v>Jan</v>
          </cell>
          <cell r="D3" t="str">
            <v>Feb</v>
          </cell>
          <cell r="E3" t="str">
            <v>Mar</v>
          </cell>
          <cell r="F3" t="str">
            <v>Apr</v>
          </cell>
          <cell r="G3" t="str">
            <v>May</v>
          </cell>
          <cell r="H3" t="str">
            <v>Jun</v>
          </cell>
          <cell r="I3" t="str">
            <v>Jul</v>
          </cell>
          <cell r="J3" t="str">
            <v>Aug</v>
          </cell>
          <cell r="K3" t="str">
            <v>Sep</v>
          </cell>
          <cell r="L3" t="str">
            <v>Oct</v>
          </cell>
          <cell r="M3" t="str">
            <v>Nov</v>
          </cell>
          <cell r="N3" t="str">
            <v>Dec</v>
          </cell>
          <cell r="S3" t="str">
            <v>Jan</v>
          </cell>
          <cell r="T3" t="str">
            <v>Feb</v>
          </cell>
          <cell r="U3" t="str">
            <v>Mar</v>
          </cell>
          <cell r="V3" t="str">
            <v>Apr</v>
          </cell>
          <cell r="W3" t="str">
            <v>May</v>
          </cell>
          <cell r="X3" t="str">
            <v>Jun</v>
          </cell>
          <cell r="Y3" t="str">
            <v>Jul</v>
          </cell>
          <cell r="Z3" t="str">
            <v>Aug</v>
          </cell>
          <cell r="AA3" t="str">
            <v>Sep</v>
          </cell>
          <cell r="AB3" t="str">
            <v>Oct</v>
          </cell>
          <cell r="AC3" t="str">
            <v>Nov</v>
          </cell>
          <cell r="AD3" t="str">
            <v>Dec</v>
          </cell>
        </row>
        <row r="4">
          <cell r="C4">
            <v>2.6518530043784003E-2</v>
          </cell>
          <cell r="D4">
            <v>2.6518530043784003E-2</v>
          </cell>
          <cell r="E4">
            <v>2.6518530043784003E-2</v>
          </cell>
          <cell r="F4">
            <v>2.6518530043784003E-2</v>
          </cell>
          <cell r="G4">
            <v>2.6518530043784003E-2</v>
          </cell>
          <cell r="H4">
            <v>2.6518530043784003E-2</v>
          </cell>
          <cell r="I4">
            <v>2.6518530043784003E-2</v>
          </cell>
          <cell r="J4">
            <v>2.6518530043784003E-2</v>
          </cell>
          <cell r="K4">
            <v>2.6518530043784003E-2</v>
          </cell>
          <cell r="L4">
            <v>2.6518530043784003E-2</v>
          </cell>
          <cell r="M4">
            <v>2.6518530043784003E-2</v>
          </cell>
          <cell r="N4">
            <v>2.6518530043784003E-2</v>
          </cell>
          <cell r="S4">
            <v>2.6518530043784003E-2</v>
          </cell>
          <cell r="T4">
            <v>5.3037060087568005E-2</v>
          </cell>
          <cell r="U4">
            <v>7.9555590131352008E-2</v>
          </cell>
          <cell r="V4">
            <v>0.10607412017513601</v>
          </cell>
          <cell r="W4">
            <v>0.13259265021892003</v>
          </cell>
          <cell r="X4">
            <v>0.15911118026270404</v>
          </cell>
          <cell r="Y4">
            <v>0.18562971030648806</v>
          </cell>
          <cell r="Z4">
            <v>0.21214824035027208</v>
          </cell>
          <cell r="AA4">
            <v>0.23866677039405609</v>
          </cell>
          <cell r="AB4">
            <v>0.26518530043784011</v>
          </cell>
          <cell r="AC4">
            <v>0.29170383048162413</v>
          </cell>
          <cell r="AD4">
            <v>0.31822236052540814</v>
          </cell>
        </row>
        <row r="5">
          <cell r="C5">
            <v>7.591537581431404E-2</v>
          </cell>
          <cell r="D5">
            <v>7.591537581431404E-2</v>
          </cell>
          <cell r="E5">
            <v>7.591537581431404E-2</v>
          </cell>
          <cell r="F5">
            <v>7.591537581431404E-2</v>
          </cell>
          <cell r="G5">
            <v>7.591537581431404E-2</v>
          </cell>
          <cell r="H5">
            <v>7.591537581431404E-2</v>
          </cell>
          <cell r="I5">
            <v>7.591537581431404E-2</v>
          </cell>
          <cell r="J5">
            <v>7.591537581431404E-2</v>
          </cell>
          <cell r="K5">
            <v>7.591537581431404E-2</v>
          </cell>
          <cell r="L5">
            <v>7.591537581431404E-2</v>
          </cell>
          <cell r="M5">
            <v>7.591537581431404E-2</v>
          </cell>
          <cell r="N5">
            <v>7.591537581431404E-2</v>
          </cell>
          <cell r="S5">
            <v>7.591537581431404E-2</v>
          </cell>
          <cell r="T5">
            <v>0.15183075162862808</v>
          </cell>
          <cell r="U5">
            <v>0.22774612744294212</v>
          </cell>
          <cell r="V5">
            <v>0.30366150325725616</v>
          </cell>
          <cell r="W5">
            <v>0.37957687907157023</v>
          </cell>
          <cell r="X5">
            <v>0.4554922548858843</v>
          </cell>
          <cell r="Y5">
            <v>0.53140763070019836</v>
          </cell>
          <cell r="Z5">
            <v>0.60732300651451243</v>
          </cell>
          <cell r="AA5">
            <v>0.6832383823288265</v>
          </cell>
          <cell r="AB5">
            <v>0.75915375814314057</v>
          </cell>
          <cell r="AC5">
            <v>0.83506913395745463</v>
          </cell>
          <cell r="AD5">
            <v>0.9109845097717687</v>
          </cell>
        </row>
        <row r="6">
          <cell r="C6">
            <v>0.14683633412358341</v>
          </cell>
          <cell r="D6">
            <v>0.14683633412358341</v>
          </cell>
          <cell r="E6">
            <v>0.14683633412358341</v>
          </cell>
          <cell r="F6">
            <v>0.14683633412358341</v>
          </cell>
          <cell r="G6">
            <v>0.14683633412358341</v>
          </cell>
          <cell r="H6">
            <v>0.14683633412358341</v>
          </cell>
          <cell r="I6">
            <v>0.14683633412358341</v>
          </cell>
          <cell r="J6">
            <v>0.14683633412358341</v>
          </cell>
          <cell r="K6">
            <v>0.14683633412358341</v>
          </cell>
          <cell r="L6">
            <v>0.14683633412358341</v>
          </cell>
          <cell r="M6">
            <v>0.14683633412358341</v>
          </cell>
          <cell r="N6">
            <v>0.14683633412358341</v>
          </cell>
          <cell r="S6">
            <v>0.14683633412358341</v>
          </cell>
          <cell r="T6">
            <v>0.29367266824716681</v>
          </cell>
          <cell r="U6">
            <v>0.44050900237075019</v>
          </cell>
          <cell r="V6">
            <v>0.58734533649433363</v>
          </cell>
          <cell r="W6">
            <v>0.73418167061791706</v>
          </cell>
          <cell r="X6">
            <v>0.88101800474150049</v>
          </cell>
          <cell r="Y6">
            <v>1.0278543388650838</v>
          </cell>
          <cell r="Z6">
            <v>1.1746906729886673</v>
          </cell>
          <cell r="AA6">
            <v>1.3215270071122507</v>
          </cell>
          <cell r="AB6">
            <v>1.4683633412358341</v>
          </cell>
          <cell r="AC6">
            <v>1.6151996753594176</v>
          </cell>
          <cell r="AD6">
            <v>1.762036009483001</v>
          </cell>
        </row>
        <row r="7">
          <cell r="C7">
            <v>2.9450742953012536</v>
          </cell>
          <cell r="D7">
            <v>2.9450742953012536</v>
          </cell>
          <cell r="E7">
            <v>2.9450742953012536</v>
          </cell>
          <cell r="F7">
            <v>2.9450742953012536</v>
          </cell>
          <cell r="G7">
            <v>2.9450742953012536</v>
          </cell>
          <cell r="H7">
            <v>2.9450742953012536</v>
          </cell>
          <cell r="I7">
            <v>2.9450742953012536</v>
          </cell>
          <cell r="J7">
            <v>2.9450742953012536</v>
          </cell>
          <cell r="K7">
            <v>2.9450742953012536</v>
          </cell>
          <cell r="L7">
            <v>2.9450742953012536</v>
          </cell>
          <cell r="M7">
            <v>2.9450742953012536</v>
          </cell>
          <cell r="N7">
            <v>2.9450742953012536</v>
          </cell>
          <cell r="S7">
            <v>2.9450742953012536</v>
          </cell>
          <cell r="T7">
            <v>5.8901485906025073</v>
          </cell>
          <cell r="U7">
            <v>8.8352228859037609</v>
          </cell>
          <cell r="V7">
            <v>11.780297181205015</v>
          </cell>
          <cell r="W7">
            <v>14.725371476506268</v>
          </cell>
          <cell r="X7">
            <v>17.670445771807522</v>
          </cell>
          <cell r="Y7">
            <v>20.615520067108775</v>
          </cell>
          <cell r="Z7">
            <v>23.560594362410029</v>
          </cell>
          <cell r="AA7">
            <v>26.505668657711283</v>
          </cell>
          <cell r="AB7">
            <v>29.450742953012536</v>
          </cell>
          <cell r="AC7">
            <v>32.39581724831379</v>
          </cell>
          <cell r="AD7">
            <v>35.340891543615044</v>
          </cell>
        </row>
        <row r="8">
          <cell r="C8">
            <v>2.8062232506990036E-2</v>
          </cell>
          <cell r="D8">
            <v>2.8062232506990036E-2</v>
          </cell>
          <cell r="E8">
            <v>2.8062232506990036E-2</v>
          </cell>
          <cell r="F8">
            <v>2.8062232506990036E-2</v>
          </cell>
          <cell r="G8">
            <v>2.8062232506990036E-2</v>
          </cell>
          <cell r="H8">
            <v>2.8062232506990036E-2</v>
          </cell>
          <cell r="I8">
            <v>2.8062232506990036E-2</v>
          </cell>
          <cell r="J8">
            <v>2.8062232506990036E-2</v>
          </cell>
          <cell r="K8">
            <v>2.8062232506990036E-2</v>
          </cell>
          <cell r="L8">
            <v>2.8062232506990036E-2</v>
          </cell>
          <cell r="M8">
            <v>2.8062232506990036E-2</v>
          </cell>
          <cell r="N8">
            <v>2.8062232506990036E-2</v>
          </cell>
          <cell r="S8">
            <v>2.8062232506990036E-2</v>
          </cell>
          <cell r="T8">
            <v>5.6124465013980072E-2</v>
          </cell>
          <cell r="U8">
            <v>8.4186697520970105E-2</v>
          </cell>
          <cell r="V8">
            <v>0.11224893002796014</v>
          </cell>
          <cell r="W8">
            <v>0.14031116253495018</v>
          </cell>
          <cell r="X8">
            <v>0.16837339504194021</v>
          </cell>
          <cell r="Y8">
            <v>0.19643562754893024</v>
          </cell>
          <cell r="Z8">
            <v>0.22449786005592026</v>
          </cell>
          <cell r="AA8">
            <v>0.25256009256291029</v>
          </cell>
          <cell r="AB8">
            <v>0.28062232506990031</v>
          </cell>
          <cell r="AC8">
            <v>0.30868455757689034</v>
          </cell>
          <cell r="AD8">
            <v>0.33674679008388037</v>
          </cell>
        </row>
        <row r="9">
          <cell r="C9">
            <v>0.45052700380626304</v>
          </cell>
          <cell r="D9">
            <v>0.45052700380626304</v>
          </cell>
          <cell r="E9">
            <v>0.45052700380626304</v>
          </cell>
          <cell r="F9">
            <v>0.45052700380626304</v>
          </cell>
          <cell r="G9">
            <v>0.45052700380626304</v>
          </cell>
          <cell r="H9">
            <v>0.45052700380626304</v>
          </cell>
          <cell r="I9">
            <v>0.45052700380626304</v>
          </cell>
          <cell r="J9">
            <v>0.45052700380626304</v>
          </cell>
          <cell r="K9">
            <v>0.45052700380626304</v>
          </cell>
          <cell r="L9">
            <v>0.45052700380626304</v>
          </cell>
          <cell r="M9">
            <v>0.45052700380626304</v>
          </cell>
          <cell r="N9">
            <v>0.45052700380626304</v>
          </cell>
          <cell r="S9">
            <v>0.45052700380626304</v>
          </cell>
          <cell r="T9">
            <v>0.90105400761252608</v>
          </cell>
          <cell r="U9">
            <v>1.3515810114187892</v>
          </cell>
          <cell r="V9">
            <v>1.8021080152250522</v>
          </cell>
          <cell r="W9">
            <v>2.2526350190313154</v>
          </cell>
          <cell r="X9">
            <v>2.7031620228375783</v>
          </cell>
          <cell r="Y9">
            <v>3.1536890266438413</v>
          </cell>
          <cell r="Z9">
            <v>3.6042160304501043</v>
          </cell>
          <cell r="AA9">
            <v>4.0547430342563677</v>
          </cell>
          <cell r="AB9">
            <v>4.5052700380626307</v>
          </cell>
          <cell r="AC9">
            <v>4.9557970418688937</v>
          </cell>
          <cell r="AD9">
            <v>5.4063240456751567</v>
          </cell>
        </row>
        <row r="10">
          <cell r="C10">
            <v>0.14073793199335302</v>
          </cell>
          <cell r="D10">
            <v>0.14073793199335302</v>
          </cell>
          <cell r="E10">
            <v>0.14073793199335302</v>
          </cell>
          <cell r="F10">
            <v>0.14073793199335302</v>
          </cell>
          <cell r="G10">
            <v>0.14073793199335302</v>
          </cell>
          <cell r="H10">
            <v>0.14073793199335302</v>
          </cell>
          <cell r="I10">
            <v>0.14073793199335302</v>
          </cell>
          <cell r="J10">
            <v>0.14073793199335302</v>
          </cell>
          <cell r="K10">
            <v>0.14073793199335302</v>
          </cell>
          <cell r="L10">
            <v>0.14073793199335302</v>
          </cell>
          <cell r="M10">
            <v>0.14073793199335302</v>
          </cell>
          <cell r="N10">
            <v>0.14073793199335302</v>
          </cell>
          <cell r="S10">
            <v>0.14073793199335302</v>
          </cell>
          <cell r="T10">
            <v>0.28147586398670604</v>
          </cell>
          <cell r="U10">
            <v>0.42221379598005904</v>
          </cell>
          <cell r="V10">
            <v>0.56295172797341209</v>
          </cell>
          <cell r="W10">
            <v>0.70368965996676514</v>
          </cell>
          <cell r="X10">
            <v>0.84442759196011818</v>
          </cell>
          <cell r="Y10">
            <v>0.98516552395347123</v>
          </cell>
          <cell r="Z10">
            <v>1.1259034559468242</v>
          </cell>
          <cell r="AA10">
            <v>1.2666413879401772</v>
          </cell>
          <cell r="AB10">
            <v>1.4073793199335303</v>
          </cell>
          <cell r="AC10">
            <v>1.5481172519268833</v>
          </cell>
          <cell r="AD10">
            <v>1.6888551839202364</v>
          </cell>
        </row>
        <row r="11">
          <cell r="C11">
            <v>0.50474541138569406</v>
          </cell>
          <cell r="D11">
            <v>0.50474541138569406</v>
          </cell>
          <cell r="E11">
            <v>0.50474541138569406</v>
          </cell>
          <cell r="F11">
            <v>0.50474541138569406</v>
          </cell>
          <cell r="G11">
            <v>0.50474541138569406</v>
          </cell>
          <cell r="H11">
            <v>0.50474541138569406</v>
          </cell>
          <cell r="I11">
            <v>0.50474541138569406</v>
          </cell>
          <cell r="J11">
            <v>0.50474541138569406</v>
          </cell>
          <cell r="K11">
            <v>0.50474541138569406</v>
          </cell>
          <cell r="L11">
            <v>0.50474541138569406</v>
          </cell>
          <cell r="M11">
            <v>0.50474541138569406</v>
          </cell>
          <cell r="N11">
            <v>0.50474541138569406</v>
          </cell>
          <cell r="S11">
            <v>0.50474541138569406</v>
          </cell>
          <cell r="T11">
            <v>1.0094908227713881</v>
          </cell>
          <cell r="U11">
            <v>1.5142362341570821</v>
          </cell>
          <cell r="V11">
            <v>2.0189816455427763</v>
          </cell>
          <cell r="W11">
            <v>2.5237270569284704</v>
          </cell>
          <cell r="X11">
            <v>3.0284724683141646</v>
          </cell>
          <cell r="Y11">
            <v>3.5332178796998588</v>
          </cell>
          <cell r="Z11">
            <v>4.0379632910855525</v>
          </cell>
          <cell r="AA11">
            <v>4.5427087024712467</v>
          </cell>
          <cell r="AB11">
            <v>5.0474541138569409</v>
          </cell>
          <cell r="AC11">
            <v>5.552199525242635</v>
          </cell>
          <cell r="AD11">
            <v>6.0569449366283292</v>
          </cell>
        </row>
        <row r="12">
          <cell r="C12">
            <v>0</v>
          </cell>
          <cell r="D12">
            <v>0</v>
          </cell>
          <cell r="E12">
            <v>0</v>
          </cell>
          <cell r="F12">
            <v>0</v>
          </cell>
          <cell r="G12">
            <v>0</v>
          </cell>
          <cell r="H12">
            <v>0</v>
          </cell>
          <cell r="I12">
            <v>0</v>
          </cell>
          <cell r="J12">
            <v>0</v>
          </cell>
          <cell r="K12">
            <v>0</v>
          </cell>
          <cell r="L12">
            <v>0</v>
          </cell>
          <cell r="M12">
            <v>0</v>
          </cell>
          <cell r="N12">
            <v>0</v>
          </cell>
          <cell r="S12">
            <v>0</v>
          </cell>
          <cell r="T12">
            <v>0</v>
          </cell>
          <cell r="U12">
            <v>0</v>
          </cell>
          <cell r="V12">
            <v>0</v>
          </cell>
          <cell r="W12">
            <v>0</v>
          </cell>
          <cell r="X12">
            <v>0</v>
          </cell>
          <cell r="Y12">
            <v>0</v>
          </cell>
          <cell r="Z12">
            <v>0</v>
          </cell>
          <cell r="AA12">
            <v>0</v>
          </cell>
          <cell r="AB12">
            <v>0</v>
          </cell>
          <cell r="AC12">
            <v>0</v>
          </cell>
          <cell r="AD12">
            <v>0</v>
          </cell>
        </row>
        <row r="13">
          <cell r="C13">
            <v>6.2206483587221402E-3</v>
          </cell>
          <cell r="D13">
            <v>6.2206483587221402E-3</v>
          </cell>
          <cell r="E13">
            <v>6.2206483587221402E-3</v>
          </cell>
          <cell r="F13">
            <v>6.2206483587221402E-3</v>
          </cell>
          <cell r="G13">
            <v>6.2206483587221402E-3</v>
          </cell>
          <cell r="H13">
            <v>6.2206483587221402E-3</v>
          </cell>
          <cell r="I13">
            <v>6.2206483587221402E-3</v>
          </cell>
          <cell r="J13">
            <v>6.2206483587221402E-3</v>
          </cell>
          <cell r="K13">
            <v>6.2206483587221402E-3</v>
          </cell>
          <cell r="L13">
            <v>6.2206483587221402E-3</v>
          </cell>
          <cell r="M13">
            <v>6.2206483587221402E-3</v>
          </cell>
          <cell r="N13">
            <v>6.2206483587221402E-3</v>
          </cell>
          <cell r="S13">
            <v>6.2206483587221402E-3</v>
          </cell>
          <cell r="T13">
            <v>1.244129671744428E-2</v>
          </cell>
          <cell r="U13">
            <v>1.866194507616642E-2</v>
          </cell>
          <cell r="V13">
            <v>2.4882593434888561E-2</v>
          </cell>
          <cell r="W13">
            <v>3.1103241793610702E-2</v>
          </cell>
          <cell r="X13">
            <v>3.7323890152332839E-2</v>
          </cell>
          <cell r="Y13">
            <v>4.3544538511054977E-2</v>
          </cell>
          <cell r="Z13">
            <v>4.9765186869777114E-2</v>
          </cell>
          <cell r="AA13">
            <v>5.5985835228499252E-2</v>
          </cell>
          <cell r="AB13">
            <v>6.2206483587221389E-2</v>
          </cell>
          <cell r="AC13">
            <v>6.8427131945943534E-2</v>
          </cell>
          <cell r="AD13">
            <v>7.4647780304665678E-2</v>
          </cell>
        </row>
        <row r="14">
          <cell r="C14">
            <v>9.77662090374955E-2</v>
          </cell>
          <cell r="D14">
            <v>9.77662090374955E-2</v>
          </cell>
          <cell r="E14">
            <v>9.77662090374955E-2</v>
          </cell>
          <cell r="F14">
            <v>9.77662090374955E-2</v>
          </cell>
          <cell r="G14">
            <v>9.77662090374955E-2</v>
          </cell>
          <cell r="H14">
            <v>9.77662090374955E-2</v>
          </cell>
          <cell r="I14">
            <v>9.77662090374955E-2</v>
          </cell>
          <cell r="J14">
            <v>9.77662090374955E-2</v>
          </cell>
          <cell r="K14">
            <v>9.77662090374955E-2</v>
          </cell>
          <cell r="L14">
            <v>9.77662090374955E-2</v>
          </cell>
          <cell r="M14">
            <v>9.77662090374955E-2</v>
          </cell>
          <cell r="N14">
            <v>9.77662090374955E-2</v>
          </cell>
          <cell r="S14">
            <v>9.77662090374955E-2</v>
          </cell>
          <cell r="T14">
            <v>0.195532418074991</v>
          </cell>
          <cell r="U14">
            <v>0.2932986271124865</v>
          </cell>
          <cell r="V14">
            <v>0.391064836149982</v>
          </cell>
          <cell r="W14">
            <v>0.4888310451874775</v>
          </cell>
          <cell r="X14">
            <v>0.586597254224973</v>
          </cell>
          <cell r="Y14">
            <v>0.68436346326246844</v>
          </cell>
          <cell r="Z14">
            <v>0.782129672299964</v>
          </cell>
          <cell r="AA14">
            <v>0.87989588133745955</v>
          </cell>
          <cell r="AB14">
            <v>0.97766209037495511</v>
          </cell>
          <cell r="AC14">
            <v>1.0754282994124507</v>
          </cell>
          <cell r="AD14">
            <v>1.1731945084499462</v>
          </cell>
        </row>
        <row r="15">
          <cell r="C15">
            <v>0.19328843713417648</v>
          </cell>
          <cell r="D15">
            <v>0.19328843713417648</v>
          </cell>
          <cell r="E15">
            <v>0.19328843713417648</v>
          </cell>
          <cell r="F15">
            <v>0.19328843713417648</v>
          </cell>
          <cell r="G15">
            <v>0.19328843713417648</v>
          </cell>
          <cell r="H15">
            <v>0.19328843713417648</v>
          </cell>
          <cell r="I15">
            <v>0.19328843713417648</v>
          </cell>
          <cell r="J15">
            <v>0.19328843713417648</v>
          </cell>
          <cell r="K15">
            <v>0.19328843713417648</v>
          </cell>
          <cell r="L15">
            <v>0.19328843713417648</v>
          </cell>
          <cell r="M15">
            <v>0.19328843713417648</v>
          </cell>
          <cell r="N15">
            <v>0.19328843713417648</v>
          </cell>
          <cell r="S15">
            <v>0.19328843713417648</v>
          </cell>
          <cell r="T15">
            <v>0.38657687426835297</v>
          </cell>
          <cell r="U15">
            <v>0.57986531140252939</v>
          </cell>
          <cell r="V15">
            <v>0.77315374853670593</v>
          </cell>
          <cell r="W15">
            <v>0.96644218567088247</v>
          </cell>
          <cell r="X15">
            <v>1.159730622805059</v>
          </cell>
          <cell r="Y15">
            <v>1.3530190599392355</v>
          </cell>
          <cell r="Z15">
            <v>1.5463074970734121</v>
          </cell>
          <cell r="AA15">
            <v>1.7395959342075886</v>
          </cell>
          <cell r="AB15">
            <v>1.9328843713417652</v>
          </cell>
          <cell r="AC15">
            <v>2.1261728084759417</v>
          </cell>
          <cell r="AD15">
            <v>2.319461245610118</v>
          </cell>
        </row>
        <row r="16">
          <cell r="C16">
            <v>0.18002584783227382</v>
          </cell>
          <cell r="D16">
            <v>0.18002584783227382</v>
          </cell>
          <cell r="E16">
            <v>0.18002584783227382</v>
          </cell>
          <cell r="F16">
            <v>0.18002584783227382</v>
          </cell>
          <cell r="G16">
            <v>0.18002584783227382</v>
          </cell>
          <cell r="H16">
            <v>0.18002584783227382</v>
          </cell>
          <cell r="I16">
            <v>0.18002584783227382</v>
          </cell>
          <cell r="J16">
            <v>0.18002584783227382</v>
          </cell>
          <cell r="K16">
            <v>0.18002584783227382</v>
          </cell>
          <cell r="L16">
            <v>0.18002584783227382</v>
          </cell>
          <cell r="M16">
            <v>0.18002584783227382</v>
          </cell>
          <cell r="N16">
            <v>0.18002584783227382</v>
          </cell>
          <cell r="S16">
            <v>0.18002584783227382</v>
          </cell>
          <cell r="T16">
            <v>0.36005169566454764</v>
          </cell>
          <cell r="U16">
            <v>0.54007754349682147</v>
          </cell>
          <cell r="V16">
            <v>0.72010339132909529</v>
          </cell>
          <cell r="W16">
            <v>0.90012923916136911</v>
          </cell>
          <cell r="X16">
            <v>1.0801550869936429</v>
          </cell>
          <cell r="Y16">
            <v>1.2601809348259168</v>
          </cell>
          <cell r="Z16">
            <v>1.4402067826581906</v>
          </cell>
          <cell r="AA16">
            <v>1.6202326304904644</v>
          </cell>
          <cell r="AB16">
            <v>1.8002584783227382</v>
          </cell>
          <cell r="AC16">
            <v>1.980284326155012</v>
          </cell>
          <cell r="AD16">
            <v>2.1603101739872859</v>
          </cell>
        </row>
        <row r="17">
          <cell r="C17">
            <v>6.2206483587221402E-3</v>
          </cell>
          <cell r="D17">
            <v>6.2206483587221402E-3</v>
          </cell>
          <cell r="E17">
            <v>6.2206483587221402E-3</v>
          </cell>
          <cell r="F17">
            <v>6.2206483587221402E-3</v>
          </cell>
          <cell r="G17">
            <v>6.2206483587221402E-3</v>
          </cell>
          <cell r="H17">
            <v>6.2206483587221402E-3</v>
          </cell>
          <cell r="I17">
            <v>6.2206483587221402E-3</v>
          </cell>
          <cell r="J17">
            <v>6.2206483587221402E-3</v>
          </cell>
          <cell r="K17">
            <v>6.2206483587221402E-3</v>
          </cell>
          <cell r="L17">
            <v>6.2206483587221402E-3</v>
          </cell>
          <cell r="M17">
            <v>6.2206483587221402E-3</v>
          </cell>
          <cell r="N17">
            <v>6.2206483587221402E-3</v>
          </cell>
          <cell r="S17">
            <v>6.2206483587221402E-3</v>
          </cell>
          <cell r="T17">
            <v>1.244129671744428E-2</v>
          </cell>
          <cell r="U17">
            <v>1.866194507616642E-2</v>
          </cell>
          <cell r="V17">
            <v>2.4882593434888561E-2</v>
          </cell>
          <cell r="W17">
            <v>3.1103241793610702E-2</v>
          </cell>
          <cell r="X17">
            <v>3.7323890152332839E-2</v>
          </cell>
          <cell r="Y17">
            <v>4.3544538511054977E-2</v>
          </cell>
          <cell r="Z17">
            <v>4.9765186869777114E-2</v>
          </cell>
          <cell r="AA17">
            <v>5.5985835228499252E-2</v>
          </cell>
          <cell r="AB17">
            <v>6.2206483587221389E-2</v>
          </cell>
          <cell r="AC17">
            <v>6.8427131945943534E-2</v>
          </cell>
          <cell r="AD17">
            <v>7.4647780304665678E-2</v>
          </cell>
        </row>
        <row r="18">
          <cell r="C18">
            <v>4.8019389056966251</v>
          </cell>
          <cell r="D18">
            <v>4.8019389056966251</v>
          </cell>
          <cell r="E18">
            <v>4.8019389056966251</v>
          </cell>
          <cell r="F18">
            <v>4.8019389056966251</v>
          </cell>
          <cell r="G18">
            <v>4.8019389056966251</v>
          </cell>
          <cell r="H18">
            <v>4.8019389056966251</v>
          </cell>
          <cell r="I18">
            <v>4.8019389056966251</v>
          </cell>
          <cell r="J18">
            <v>4.8019389056966251</v>
          </cell>
          <cell r="K18">
            <v>4.8019389056966251</v>
          </cell>
          <cell r="L18">
            <v>4.8019389056966251</v>
          </cell>
          <cell r="M18">
            <v>4.8019389056966251</v>
          </cell>
          <cell r="N18">
            <v>4.8019389056966251</v>
          </cell>
          <cell r="S18">
            <v>4.8019389056966251</v>
          </cell>
          <cell r="T18">
            <v>9.6038778113932501</v>
          </cell>
          <cell r="U18">
            <v>14.405816717089875</v>
          </cell>
          <cell r="V18">
            <v>19.2077556227865</v>
          </cell>
          <cell r="W18">
            <v>24.009694528483127</v>
          </cell>
          <cell r="X18">
            <v>28.81163343417975</v>
          </cell>
          <cell r="Y18">
            <v>33.613572339876377</v>
          </cell>
          <cell r="Z18">
            <v>38.415511245573001</v>
          </cell>
          <cell r="AA18">
            <v>43.217450151269617</v>
          </cell>
          <cell r="AB18">
            <v>48.019389056966254</v>
          </cell>
          <cell r="AC18">
            <v>52.821327962662885</v>
          </cell>
          <cell r="AD18">
            <v>57.623266868359508</v>
          </cell>
        </row>
        <row r="21">
          <cell r="C21" t="str">
            <v>Jan</v>
          </cell>
          <cell r="D21" t="str">
            <v>Feb</v>
          </cell>
          <cell r="E21" t="str">
            <v>Mar</v>
          </cell>
          <cell r="F21" t="str">
            <v>Apr</v>
          </cell>
          <cell r="G21" t="str">
            <v>May</v>
          </cell>
          <cell r="H21" t="str">
            <v>Jun</v>
          </cell>
          <cell r="I21" t="str">
            <v>Jul</v>
          </cell>
          <cell r="J21" t="str">
            <v>Aug</v>
          </cell>
          <cell r="K21" t="str">
            <v>Sep</v>
          </cell>
          <cell r="L21" t="str">
            <v>Oct</v>
          </cell>
          <cell r="M21" t="str">
            <v>Nov</v>
          </cell>
          <cell r="N21" t="str">
            <v>Dec</v>
          </cell>
          <cell r="S21" t="str">
            <v>Jan</v>
          </cell>
          <cell r="T21" t="str">
            <v>Feb</v>
          </cell>
          <cell r="U21" t="str">
            <v>Mar</v>
          </cell>
          <cell r="V21" t="str">
            <v>Apr</v>
          </cell>
          <cell r="W21" t="str">
            <v>May</v>
          </cell>
          <cell r="X21" t="str">
            <v>Jun</v>
          </cell>
          <cell r="Y21" t="str">
            <v>Jul</v>
          </cell>
          <cell r="Z21" t="str">
            <v>Aug</v>
          </cell>
          <cell r="AA21" t="str">
            <v>Sep</v>
          </cell>
          <cell r="AB21" t="str">
            <v>Oct</v>
          </cell>
          <cell r="AC21" t="str">
            <v>Nov</v>
          </cell>
          <cell r="AD21" t="str">
            <v>Dec</v>
          </cell>
        </row>
        <row r="22">
          <cell r="C22">
            <v>-0.3309435889210311</v>
          </cell>
          <cell r="D22">
            <v>-0.42326100917377829</v>
          </cell>
          <cell r="E22">
            <v>-0.41271843889632048</v>
          </cell>
          <cell r="F22">
            <v>-0.39421637322466974</v>
          </cell>
          <cell r="G22">
            <v>-0.49944437884461396</v>
          </cell>
          <cell r="H22">
            <v>-0.38736309951566089</v>
          </cell>
          <cell r="I22">
            <v>-0.23915250450860326</v>
          </cell>
          <cell r="J22">
            <v>-0.27132570583234272</v>
          </cell>
          <cell r="K22">
            <v>-0.2929818817599793</v>
          </cell>
          <cell r="L22">
            <v>-0.81868882051881109</v>
          </cell>
          <cell r="M22">
            <v>-0.20437193071209672</v>
          </cell>
          <cell r="N22">
            <v>-0.22627268018578872</v>
          </cell>
          <cell r="S22">
            <v>-0.3309435889210311</v>
          </cell>
          <cell r="T22">
            <v>-0.75420459809480933</v>
          </cell>
          <cell r="U22">
            <v>-1.1669230369911299</v>
          </cell>
          <cell r="V22">
            <v>-1.5611394102157996</v>
          </cell>
          <cell r="W22">
            <v>-2.0605837890604137</v>
          </cell>
          <cell r="X22">
            <v>-2.4479468885760745</v>
          </cell>
          <cell r="Y22">
            <v>-2.6870993930846776</v>
          </cell>
          <cell r="Z22">
            <v>-2.9584250989170204</v>
          </cell>
          <cell r="AA22">
            <v>-3.2514069806769998</v>
          </cell>
          <cell r="AB22">
            <v>-4.0700958011958113</v>
          </cell>
          <cell r="AC22">
            <v>-4.2744677319079081</v>
          </cell>
          <cell r="AD22">
            <v>-4.5007404120936965</v>
          </cell>
        </row>
        <row r="23">
          <cell r="C23">
            <v>-0.60487550829709202</v>
          </cell>
          <cell r="D23">
            <v>-0.62564258172981846</v>
          </cell>
          <cell r="E23">
            <v>-0.63461850774639761</v>
          </cell>
          <cell r="F23">
            <v>-0.46063761179494805</v>
          </cell>
          <cell r="G23">
            <v>-0.81496833032313964</v>
          </cell>
          <cell r="H23">
            <v>-0.51262471620099237</v>
          </cell>
          <cell r="I23">
            <v>-0.49544344559648595</v>
          </cell>
          <cell r="J23">
            <v>-0.52702020477433809</v>
          </cell>
          <cell r="K23">
            <v>-0.56305283225094405</v>
          </cell>
          <cell r="L23">
            <v>-0.97326003597571098</v>
          </cell>
          <cell r="M23">
            <v>-0.53705400567520845</v>
          </cell>
          <cell r="N23">
            <v>-0.46011746583094359</v>
          </cell>
          <cell r="S23">
            <v>-0.60487550829709202</v>
          </cell>
          <cell r="T23">
            <v>-1.2305180900269104</v>
          </cell>
          <cell r="U23">
            <v>-1.8651365977733079</v>
          </cell>
          <cell r="V23">
            <v>-2.3257742095682561</v>
          </cell>
          <cell r="W23">
            <v>-3.140742539891396</v>
          </cell>
          <cell r="X23">
            <v>-3.6533672560923884</v>
          </cell>
          <cell r="Y23">
            <v>-4.1488107016888742</v>
          </cell>
          <cell r="Z23">
            <v>-4.6758309064632124</v>
          </cell>
          <cell r="AA23">
            <v>-5.238883738714156</v>
          </cell>
          <cell r="AB23">
            <v>-6.2121437746898671</v>
          </cell>
          <cell r="AC23">
            <v>-6.7491977803650753</v>
          </cell>
          <cell r="AD23">
            <v>-7.2093152461960193</v>
          </cell>
        </row>
        <row r="24">
          <cell r="C24">
            <v>-0.10181755751039695</v>
          </cell>
          <cell r="D24">
            <v>-0.10163370730163362</v>
          </cell>
          <cell r="E24">
            <v>-0.21613893818006324</v>
          </cell>
          <cell r="F24">
            <v>-0.22923429780680621</v>
          </cell>
          <cell r="G24">
            <v>-0.42087002218163516</v>
          </cell>
          <cell r="H24">
            <v>-0.25644879068622262</v>
          </cell>
          <cell r="I24">
            <v>-0.13497623032759085</v>
          </cell>
          <cell r="J24">
            <v>-7.208254265563617E-2</v>
          </cell>
          <cell r="K24">
            <v>-0.22851877067235271</v>
          </cell>
          <cell r="L24">
            <v>-0.35082554001837019</v>
          </cell>
          <cell r="M24">
            <v>-0.3578538696021113</v>
          </cell>
          <cell r="N24">
            <v>-5.8555880261577584E-2</v>
          </cell>
          <cell r="S24">
            <v>-0.10181755751039695</v>
          </cell>
          <cell r="T24">
            <v>-0.20345126481203057</v>
          </cell>
          <cell r="U24">
            <v>-0.41959020299209382</v>
          </cell>
          <cell r="V24">
            <v>-0.64882450079889997</v>
          </cell>
          <cell r="W24">
            <v>-1.069694522980535</v>
          </cell>
          <cell r="X24">
            <v>-1.3261433136667575</v>
          </cell>
          <cell r="Y24">
            <v>-1.4611195439943483</v>
          </cell>
          <cell r="Z24">
            <v>-1.5332020866499845</v>
          </cell>
          <cell r="AA24">
            <v>-1.7617208573223371</v>
          </cell>
          <cell r="AB24">
            <v>-2.112546397340707</v>
          </cell>
          <cell r="AC24">
            <v>-2.4704002669428182</v>
          </cell>
          <cell r="AD24">
            <v>-2.5289561472043958</v>
          </cell>
        </row>
        <row r="25">
          <cell r="C25">
            <v>-0.64735846489555438</v>
          </cell>
          <cell r="D25">
            <v>-0.23652254308624154</v>
          </cell>
          <cell r="E25">
            <v>-0.42002296658162158</v>
          </cell>
          <cell r="F25">
            <v>-0.33876507347575335</v>
          </cell>
          <cell r="G25">
            <v>-0.20601919987676917</v>
          </cell>
          <cell r="H25">
            <v>-0.4552628730728101</v>
          </cell>
          <cell r="I25">
            <v>-0.54683446364602428</v>
          </cell>
          <cell r="J25">
            <v>-0.6256637313267569</v>
          </cell>
          <cell r="K25">
            <v>-0.59271692914748153</v>
          </cell>
          <cell r="L25">
            <v>0.81647200099841155</v>
          </cell>
          <cell r="M25">
            <v>-0.65590190212932353</v>
          </cell>
          <cell r="N25">
            <v>-0.54816852107177694</v>
          </cell>
          <cell r="S25">
            <v>-0.64735846489555438</v>
          </cell>
          <cell r="T25">
            <v>-0.88388100798179592</v>
          </cell>
          <cell r="U25">
            <v>-1.3039039745634176</v>
          </cell>
          <cell r="V25">
            <v>-1.642669048039171</v>
          </cell>
          <cell r="W25">
            <v>-1.8486882479159401</v>
          </cell>
          <cell r="X25">
            <v>-2.3039511209887502</v>
          </cell>
          <cell r="Y25">
            <v>-2.8507855846347745</v>
          </cell>
          <cell r="Z25">
            <v>-3.4764493159615313</v>
          </cell>
          <cell r="AA25">
            <v>-4.0691662451090131</v>
          </cell>
          <cell r="AB25">
            <v>-3.2526942441106015</v>
          </cell>
          <cell r="AC25">
            <v>-3.9085961462399252</v>
          </cell>
          <cell r="AD25">
            <v>-4.4567646673117025</v>
          </cell>
        </row>
        <row r="26">
          <cell r="C26">
            <v>2.1501515513600791E-5</v>
          </cell>
          <cell r="D26">
            <v>3.9329011839381542E-5</v>
          </cell>
          <cell r="E26">
            <v>3.3241338470443727E-7</v>
          </cell>
          <cell r="F26">
            <v>-4.9096947650255223E-7</v>
          </cell>
          <cell r="G26">
            <v>-7.3093318899997416E-6</v>
          </cell>
          <cell r="H26">
            <v>-1.7901222564159387E-5</v>
          </cell>
          <cell r="I26">
            <v>-8.0482507806580093E-6</v>
          </cell>
          <cell r="J26">
            <v>4.7840054191674785E-3</v>
          </cell>
          <cell r="K26">
            <v>-2.556772726685526E-5</v>
          </cell>
          <cell r="L26">
            <v>1.7358508260033899E-6</v>
          </cell>
          <cell r="M26">
            <v>-1.2965002694277095E-6</v>
          </cell>
          <cell r="N26">
            <v>-1.875093463396722E-4</v>
          </cell>
          <cell r="S26">
            <v>2.1501515513600791E-5</v>
          </cell>
          <cell r="T26">
            <v>6.0830527352982333E-5</v>
          </cell>
          <cell r="U26">
            <v>6.1162940737686773E-5</v>
          </cell>
          <cell r="V26">
            <v>6.0671971261184221E-5</v>
          </cell>
          <cell r="W26">
            <v>5.3362639371184477E-5</v>
          </cell>
          <cell r="X26">
            <v>3.546141680702509E-5</v>
          </cell>
          <cell r="Y26">
            <v>2.7413166026367083E-5</v>
          </cell>
          <cell r="Z26">
            <v>4.8114185851938452E-3</v>
          </cell>
          <cell r="AA26">
            <v>4.7858508579269902E-3</v>
          </cell>
          <cell r="AB26">
            <v>4.7875867087529937E-3</v>
          </cell>
          <cell r="AC26">
            <v>4.7862902084835658E-3</v>
          </cell>
          <cell r="AD26">
            <v>4.5987808621438938E-3</v>
          </cell>
        </row>
        <row r="27">
          <cell r="C27">
            <v>-0.21224308374932727</v>
          </cell>
          <cell r="D27">
            <v>-9.5642527535623564E-2</v>
          </cell>
          <cell r="E27">
            <v>-0.19943131067609121</v>
          </cell>
          <cell r="F27">
            <v>-0.14583904321588695</v>
          </cell>
          <cell r="G27">
            <v>-5.9076076677554691E-2</v>
          </cell>
          <cell r="H27">
            <v>-0.12966567872668405</v>
          </cell>
          <cell r="I27">
            <v>-9.6792315498943252E-2</v>
          </cell>
          <cell r="J27">
            <v>-0.12498998100772971</v>
          </cell>
          <cell r="K27">
            <v>-0.16017051498225188</v>
          </cell>
          <cell r="L27">
            <v>-0.27464014860457026</v>
          </cell>
          <cell r="M27">
            <v>-0.11000786426558769</v>
          </cell>
          <cell r="N27">
            <v>-0.14950298029507192</v>
          </cell>
          <cell r="S27">
            <v>-0.21224308374932727</v>
          </cell>
          <cell r="T27">
            <v>-0.30788561128495084</v>
          </cell>
          <cell r="U27">
            <v>-0.50731692196104206</v>
          </cell>
          <cell r="V27">
            <v>-0.65315596517692898</v>
          </cell>
          <cell r="W27">
            <v>-0.71223204185448363</v>
          </cell>
          <cell r="X27">
            <v>-0.84189772058116774</v>
          </cell>
          <cell r="Y27">
            <v>-0.93869003608011103</v>
          </cell>
          <cell r="Z27">
            <v>-1.0636800170878407</v>
          </cell>
          <cell r="AA27">
            <v>-1.2238505320700925</v>
          </cell>
          <cell r="AB27">
            <v>-1.4984906806746627</v>
          </cell>
          <cell r="AC27">
            <v>-1.6084985449402505</v>
          </cell>
          <cell r="AD27">
            <v>-1.7580015252353225</v>
          </cell>
        </row>
        <row r="28">
          <cell r="C28">
            <v>-8.2843164326018102E-3</v>
          </cell>
          <cell r="D28">
            <v>-6.3543321142582329E-3</v>
          </cell>
          <cell r="E28">
            <v>-1.0029071915918586E-2</v>
          </cell>
          <cell r="F28">
            <v>-1.5033941620621454E-2</v>
          </cell>
          <cell r="G28">
            <v>-3.5805605992093323E-3</v>
          </cell>
          <cell r="H28">
            <v>-8.0866122403370471E-3</v>
          </cell>
          <cell r="I28">
            <v>-9.9935170365086073E-3</v>
          </cell>
          <cell r="J28">
            <v>3.1849140337446287E-3</v>
          </cell>
          <cell r="K28">
            <v>-2.0164958019757935E-2</v>
          </cell>
          <cell r="L28">
            <v>1.6788595804241319E-2</v>
          </cell>
          <cell r="M28">
            <v>7.5622572757299319E-4</v>
          </cell>
          <cell r="N28">
            <v>2.6593062098042056E-4</v>
          </cell>
          <cell r="S28">
            <v>-8.2843164326018102E-3</v>
          </cell>
          <cell r="T28">
            <v>-1.4638648546860044E-2</v>
          </cell>
          <cell r="U28">
            <v>-2.4667720462778632E-2</v>
          </cell>
          <cell r="V28">
            <v>-3.9701662083400084E-2</v>
          </cell>
          <cell r="W28">
            <v>-4.3282222682609416E-2</v>
          </cell>
          <cell r="X28">
            <v>-5.1368834922946464E-2</v>
          </cell>
          <cell r="Y28">
            <v>-6.1362351959455073E-2</v>
          </cell>
          <cell r="Z28">
            <v>-5.8177437925710444E-2</v>
          </cell>
          <cell r="AA28">
            <v>-7.8342395945468379E-2</v>
          </cell>
          <cell r="AB28">
            <v>-6.1553800141227064E-2</v>
          </cell>
          <cell r="AC28">
            <v>-6.0797574413654069E-2</v>
          </cell>
          <cell r="AD28">
            <v>-6.0531643792673652E-2</v>
          </cell>
        </row>
        <row r="29">
          <cell r="C29">
            <v>6.8485994905724962E-2</v>
          </cell>
          <cell r="D29">
            <v>-3.068985681807079E-2</v>
          </cell>
          <cell r="E29">
            <v>5.2978533310051867E-2</v>
          </cell>
          <cell r="F29">
            <v>3.8886143958761034E-2</v>
          </cell>
          <cell r="G29">
            <v>2.2439471741734678E-3</v>
          </cell>
          <cell r="H29">
            <v>4.3049694536403671E-2</v>
          </cell>
          <cell r="I29">
            <v>2.2509084861920346E-2</v>
          </cell>
          <cell r="J29">
            <v>-1.101027019502418E-2</v>
          </cell>
          <cell r="K29">
            <v>-5.2684155795749095E-2</v>
          </cell>
          <cell r="L29">
            <v>-0.1308620095783474</v>
          </cell>
          <cell r="M29">
            <v>-0.23119220063521589</v>
          </cell>
          <cell r="N29">
            <v>-5.9731283108396711E-2</v>
          </cell>
          <cell r="S29">
            <v>6.8485994905724962E-2</v>
          </cell>
          <cell r="T29">
            <v>3.7796138087654169E-2</v>
          </cell>
          <cell r="U29">
            <v>9.0774671397706036E-2</v>
          </cell>
          <cell r="V29">
            <v>0.12966081535646706</v>
          </cell>
          <cell r="W29">
            <v>0.13190476253064054</v>
          </cell>
          <cell r="X29">
            <v>0.17495445706704421</v>
          </cell>
          <cell r="Y29">
            <v>0.19746354192896456</v>
          </cell>
          <cell r="Z29">
            <v>0.18645327173394038</v>
          </cell>
          <cell r="AA29">
            <v>0.1337691159381913</v>
          </cell>
          <cell r="AB29">
            <v>2.9071063598438973E-3</v>
          </cell>
          <cell r="AC29">
            <v>-0.228285094275372</v>
          </cell>
          <cell r="AD29">
            <v>-0.28801637738376873</v>
          </cell>
        </row>
        <row r="30">
          <cell r="C30">
            <v>5.2555101492690189E-5</v>
          </cell>
          <cell r="D30">
            <v>-2.0110889969565861E-2</v>
          </cell>
          <cell r="E30">
            <v>-8.0188472405883018E-2</v>
          </cell>
          <cell r="F30">
            <v>-5.0060793964460414E-2</v>
          </cell>
          <cell r="G30">
            <v>-1.1679582193453032E-2</v>
          </cell>
          <cell r="H30">
            <v>-3.5089171834652724E-2</v>
          </cell>
          <cell r="I30">
            <v>-3.4479141538642108E-2</v>
          </cell>
          <cell r="J30">
            <v>-7.9867921384148381E-3</v>
          </cell>
          <cell r="K30">
            <v>-1.7868650234280758E-2</v>
          </cell>
          <cell r="L30">
            <v>-3.1643743210576114E-2</v>
          </cell>
          <cell r="M30">
            <v>-1.2494307049301321E-2</v>
          </cell>
          <cell r="N30">
            <v>-0.26904376270387098</v>
          </cell>
          <cell r="S30">
            <v>5.2555101492690189E-5</v>
          </cell>
          <cell r="T30">
            <v>-2.0058334868073173E-2</v>
          </cell>
          <cell r="U30">
            <v>-0.10024680727395618</v>
          </cell>
          <cell r="V30">
            <v>-0.1503076012384166</v>
          </cell>
          <cell r="W30">
            <v>-0.16198718343186963</v>
          </cell>
          <cell r="X30">
            <v>-0.19707635526652234</v>
          </cell>
          <cell r="Y30">
            <v>-0.23155549680516446</v>
          </cell>
          <cell r="Z30">
            <v>-0.23954228894357929</v>
          </cell>
          <cell r="AA30">
            <v>-0.25741093917786007</v>
          </cell>
          <cell r="AB30">
            <v>-0.28905468238843618</v>
          </cell>
          <cell r="AC30">
            <v>-0.3015489894377375</v>
          </cell>
          <cell r="AD30">
            <v>-0.57059275214160854</v>
          </cell>
        </row>
        <row r="31">
          <cell r="C31">
            <v>-1.4612561459988804E-2</v>
          </cell>
          <cell r="D31">
            <v>-1.839336003140804E-2</v>
          </cell>
          <cell r="E31">
            <v>-3.6159349964156123E-2</v>
          </cell>
          <cell r="F31">
            <v>-1.429184006984405E-3</v>
          </cell>
          <cell r="G31">
            <v>-7.799736892679475E-2</v>
          </cell>
          <cell r="H31">
            <v>-3.6755465642012215E-2</v>
          </cell>
          <cell r="I31">
            <v>-6.4086370650947883E-2</v>
          </cell>
          <cell r="J31">
            <v>-3.2504994637025629E-2</v>
          </cell>
          <cell r="K31">
            <v>-4.6751990173038223E-2</v>
          </cell>
          <cell r="L31">
            <v>-0.10260447675378551</v>
          </cell>
          <cell r="M31">
            <v>-2.9360381173425609E-2</v>
          </cell>
          <cell r="N31">
            <v>-4.2629842672803925E-2</v>
          </cell>
          <cell r="S31">
            <v>-1.4612561459988804E-2</v>
          </cell>
          <cell r="T31">
            <v>-3.3005921491396847E-2</v>
          </cell>
          <cell r="U31">
            <v>-6.9165271455552971E-2</v>
          </cell>
          <cell r="V31">
            <v>-7.059445546253737E-2</v>
          </cell>
          <cell r="W31">
            <v>-0.14859182438933211</v>
          </cell>
          <cell r="X31">
            <v>-0.18534729003134431</v>
          </cell>
          <cell r="Y31">
            <v>-0.2494336606822922</v>
          </cell>
          <cell r="Z31">
            <v>-0.28193865531931783</v>
          </cell>
          <cell r="AA31">
            <v>-0.32869064549235605</v>
          </cell>
          <cell r="AB31">
            <v>-0.43129512224614153</v>
          </cell>
          <cell r="AC31">
            <v>-0.46065550341956712</v>
          </cell>
          <cell r="AD31">
            <v>-0.50328534609237108</v>
          </cell>
        </row>
        <row r="32">
          <cell r="C32">
            <v>-7.1914165094313268E-2</v>
          </cell>
          <cell r="D32">
            <v>-0.11214125146490286</v>
          </cell>
          <cell r="E32">
            <v>-0.17894302818973573</v>
          </cell>
          <cell r="F32">
            <v>-0.16247549690680727</v>
          </cell>
          <cell r="G32">
            <v>-0.21770485962644157</v>
          </cell>
          <cell r="H32">
            <v>-0.11430621655135341</v>
          </cell>
          <cell r="I32">
            <v>-0.11122042513074953</v>
          </cell>
          <cell r="J32">
            <v>-9.8702626073323169E-2</v>
          </cell>
          <cell r="K32">
            <v>-0.11138526125335188</v>
          </cell>
          <cell r="L32">
            <v>-0.1571683077330816</v>
          </cell>
          <cell r="M32">
            <v>-7.1800580832748498E-2</v>
          </cell>
          <cell r="N32">
            <v>-0.11081677907638568</v>
          </cell>
          <cell r="S32">
            <v>-7.1914165094313268E-2</v>
          </cell>
          <cell r="T32">
            <v>-0.18405541655921615</v>
          </cell>
          <cell r="U32">
            <v>-0.36299844474895188</v>
          </cell>
          <cell r="V32">
            <v>-0.52547394165575911</v>
          </cell>
          <cell r="W32">
            <v>-0.74317880128220071</v>
          </cell>
          <cell r="X32">
            <v>-0.85748501783355413</v>
          </cell>
          <cell r="Y32">
            <v>-0.96870544296430361</v>
          </cell>
          <cell r="Z32">
            <v>-1.0674080690376269</v>
          </cell>
          <cell r="AA32">
            <v>-1.1787933302909788</v>
          </cell>
          <cell r="AB32">
            <v>-1.3359616380240604</v>
          </cell>
          <cell r="AC32">
            <v>-1.4077622188568089</v>
          </cell>
          <cell r="AD32">
            <v>-1.5185789979331945</v>
          </cell>
        </row>
        <row r="33">
          <cell r="C33">
            <v>-0.20577851984080561</v>
          </cell>
          <cell r="D33">
            <v>-0.34703426529866754</v>
          </cell>
          <cell r="E33">
            <v>-0.12631779451287653</v>
          </cell>
          <cell r="F33">
            <v>-0.18273113805960192</v>
          </cell>
          <cell r="G33">
            <v>-0.17746733216549501</v>
          </cell>
          <cell r="H33">
            <v>-0.24712425670455812</v>
          </cell>
          <cell r="I33">
            <v>-0.21202888928148123</v>
          </cell>
          <cell r="J33">
            <v>-0.21277216716291261</v>
          </cell>
          <cell r="K33">
            <v>-0.18994319385666111</v>
          </cell>
          <cell r="L33">
            <v>-0.36900062516695953</v>
          </cell>
          <cell r="M33">
            <v>-0.16430215502270998</v>
          </cell>
          <cell r="N33">
            <v>-0.15096558349752306</v>
          </cell>
          <cell r="S33">
            <v>-0.20577851984080561</v>
          </cell>
          <cell r="T33">
            <v>-0.55281278513947318</v>
          </cell>
          <cell r="U33">
            <v>-0.67913057965234969</v>
          </cell>
          <cell r="V33">
            <v>-0.86186171771195164</v>
          </cell>
          <cell r="W33">
            <v>-1.0393290498774466</v>
          </cell>
          <cell r="X33">
            <v>-1.2864533065820047</v>
          </cell>
          <cell r="Y33">
            <v>-1.498482195863486</v>
          </cell>
          <cell r="Z33">
            <v>-1.7112543630263986</v>
          </cell>
          <cell r="AA33">
            <v>-1.9011975568830597</v>
          </cell>
          <cell r="AB33">
            <v>-2.2701981820500192</v>
          </cell>
          <cell r="AC33">
            <v>-2.4345003370727292</v>
          </cell>
          <cell r="AD33">
            <v>-2.5854659205702522</v>
          </cell>
        </row>
        <row r="34">
          <cell r="C34">
            <v>-0.19003149843075245</v>
          </cell>
          <cell r="D34">
            <v>-0.19630114398521309</v>
          </cell>
          <cell r="E34">
            <v>-0.19459043412503749</v>
          </cell>
          <cell r="F34">
            <v>-0.14751273758461153</v>
          </cell>
          <cell r="G34">
            <v>-0.27781321639887063</v>
          </cell>
          <cell r="H34">
            <v>-0.13365963577932438</v>
          </cell>
          <cell r="I34">
            <v>-0.15362894457756049</v>
          </cell>
          <cell r="J34">
            <v>-0.14144026356803122</v>
          </cell>
          <cell r="K34">
            <v>-0.15435756831654129</v>
          </cell>
          <cell r="L34">
            <v>-0.32374454863610341</v>
          </cell>
          <cell r="M34">
            <v>-0.15693540600991698</v>
          </cell>
          <cell r="N34">
            <v>-0.14777072251779927</v>
          </cell>
          <cell r="S34">
            <v>-0.19003149843075245</v>
          </cell>
          <cell r="T34">
            <v>-0.38633264241596554</v>
          </cell>
          <cell r="U34">
            <v>-0.58092307654100306</v>
          </cell>
          <cell r="V34">
            <v>-0.72843581412561464</v>
          </cell>
          <cell r="W34">
            <v>-1.0062490305244853</v>
          </cell>
          <cell r="X34">
            <v>-1.1399086663038096</v>
          </cell>
          <cell r="Y34">
            <v>-1.2935376108813701</v>
          </cell>
          <cell r="Z34">
            <v>-1.4349778744494013</v>
          </cell>
          <cell r="AA34">
            <v>-1.5893354427659425</v>
          </cell>
          <cell r="AB34">
            <v>-1.913079991402046</v>
          </cell>
          <cell r="AC34">
            <v>-2.0700153974119631</v>
          </cell>
          <cell r="AD34">
            <v>-2.2177861199297624</v>
          </cell>
        </row>
        <row r="35">
          <cell r="C35">
            <v>-9.9002944804746973E-2</v>
          </cell>
          <cell r="D35">
            <v>-4.6654330676086132E-2</v>
          </cell>
          <cell r="E35">
            <v>-4.470650254010624E-2</v>
          </cell>
          <cell r="F35">
            <v>-9.2966583575747525E-2</v>
          </cell>
          <cell r="G35">
            <v>-8.1733197933169341E-2</v>
          </cell>
          <cell r="H35">
            <v>-0.11403034902535655</v>
          </cell>
          <cell r="I35">
            <v>-3.0345847772451702E-2</v>
          </cell>
          <cell r="J35">
            <v>-4.1835188430313301E-2</v>
          </cell>
          <cell r="K35">
            <v>-6.3193604795919775E-2</v>
          </cell>
          <cell r="L35">
            <v>-0.17728981402456584</v>
          </cell>
          <cell r="M35">
            <v>-0.15622848360244171</v>
          </cell>
          <cell r="N35">
            <v>-5.7291792451871548E-2</v>
          </cell>
          <cell r="S35">
            <v>-9.9002944804746973E-2</v>
          </cell>
          <cell r="T35">
            <v>-0.1456572754808331</v>
          </cell>
          <cell r="U35">
            <v>-0.19036377802093934</v>
          </cell>
          <cell r="V35">
            <v>-0.2833303615966869</v>
          </cell>
          <cell r="W35">
            <v>-0.36506355952985625</v>
          </cell>
          <cell r="X35">
            <v>-0.47909390855521283</v>
          </cell>
          <cell r="Y35">
            <v>-0.50943975632766458</v>
          </cell>
          <cell r="Z35">
            <v>-0.55127494475797789</v>
          </cell>
          <cell r="AA35">
            <v>-0.61446854955389762</v>
          </cell>
          <cell r="AB35">
            <v>-0.79175836357846352</v>
          </cell>
          <cell r="AC35">
            <v>-0.9479868471809052</v>
          </cell>
          <cell r="AD35">
            <v>-1.0052786396327766</v>
          </cell>
        </row>
        <row r="36">
          <cell r="C36">
            <v>-2.4183021579138795</v>
          </cell>
          <cell r="D36">
            <v>-2.2603424701734292</v>
          </cell>
          <cell r="E36">
            <v>-2.5008859500107716</v>
          </cell>
          <cell r="F36">
            <v>-2.1820166222476143</v>
          </cell>
          <cell r="G36">
            <v>-2.8461174879048627</v>
          </cell>
          <cell r="H36">
            <v>-2.3873850726661248</v>
          </cell>
          <cell r="I36">
            <v>-2.1064810589548495</v>
          </cell>
          <cell r="J36">
            <v>-2.1593655483489367</v>
          </cell>
          <cell r="K36">
            <v>-2.4938158789855764</v>
          </cell>
          <cell r="L36">
            <v>-2.8764657375674023</v>
          </cell>
          <cell r="M36">
            <v>-2.6867481574827843</v>
          </cell>
          <cell r="N36">
            <v>-2.2807888723991687</v>
          </cell>
          <cell r="S36">
            <v>-2.4183021579138795</v>
          </cell>
          <cell r="T36">
            <v>-4.6786446280873069</v>
          </cell>
          <cell r="U36">
            <v>-7.1795305780980794</v>
          </cell>
          <cell r="V36">
            <v>-9.3615472003456937</v>
          </cell>
          <cell r="W36">
            <v>-12.207664688250556</v>
          </cell>
          <cell r="X36">
            <v>-14.595049760916682</v>
          </cell>
          <cell r="Y36">
            <v>-16.701530819871529</v>
          </cell>
          <cell r="Z36">
            <v>-18.860896368220466</v>
          </cell>
          <cell r="AA36">
            <v>-21.354712247206042</v>
          </cell>
          <cell r="AB36">
            <v>-24.231177984773449</v>
          </cell>
          <cell r="AC36">
            <v>-26.917926142256235</v>
          </cell>
          <cell r="AD36">
            <v>-29.198715014655399</v>
          </cell>
        </row>
        <row r="39">
          <cell r="C39" t="str">
            <v>Jan</v>
          </cell>
          <cell r="D39" t="str">
            <v>Feb</v>
          </cell>
          <cell r="E39" t="str">
            <v>Mar</v>
          </cell>
          <cell r="F39" t="str">
            <v>Apr</v>
          </cell>
          <cell r="G39" t="str">
            <v>May</v>
          </cell>
          <cell r="H39" t="str">
            <v>Jun</v>
          </cell>
          <cell r="I39" t="str">
            <v>Jul</v>
          </cell>
          <cell r="J39" t="str">
            <v>Aug</v>
          </cell>
          <cell r="K39" t="str">
            <v>Sep</v>
          </cell>
          <cell r="L39" t="str">
            <v>Oct</v>
          </cell>
          <cell r="M39" t="str">
            <v>Nov</v>
          </cell>
          <cell r="N39" t="str">
            <v>Dec</v>
          </cell>
          <cell r="S39" t="str">
            <v>Jan</v>
          </cell>
          <cell r="T39" t="str">
            <v>Feb</v>
          </cell>
          <cell r="U39" t="str">
            <v>Mar</v>
          </cell>
          <cell r="V39" t="str">
            <v>Apr</v>
          </cell>
          <cell r="W39" t="str">
            <v>May</v>
          </cell>
          <cell r="X39" t="str">
            <v>Jun</v>
          </cell>
          <cell r="Y39" t="str">
            <v>Jul</v>
          </cell>
          <cell r="Z39" t="str">
            <v>Aug</v>
          </cell>
          <cell r="AA39" t="str">
            <v>Sep</v>
          </cell>
          <cell r="AB39" t="str">
            <v>Oct</v>
          </cell>
          <cell r="AC39" t="str">
            <v>Nov</v>
          </cell>
          <cell r="AD39" t="str">
            <v>Dec</v>
          </cell>
        </row>
        <row r="40">
          <cell r="C40">
            <v>-0.82472775898523187</v>
          </cell>
          <cell r="D40">
            <v>-0.81315198832619018</v>
          </cell>
          <cell r="E40">
            <v>-0.66988649702876413</v>
          </cell>
          <cell r="F40">
            <v>-1.6125136821432937</v>
          </cell>
          <cell r="G40">
            <v>0</v>
          </cell>
          <cell r="H40">
            <v>0</v>
          </cell>
          <cell r="I40">
            <v>0</v>
          </cell>
          <cell r="J40">
            <v>0</v>
          </cell>
          <cell r="K40">
            <v>0</v>
          </cell>
          <cell r="L40">
            <v>0</v>
          </cell>
          <cell r="M40">
            <v>0</v>
          </cell>
          <cell r="N40">
            <v>0</v>
          </cell>
          <cell r="S40">
            <v>-0.82472775898523187</v>
          </cell>
          <cell r="T40">
            <v>-1.6378797473114219</v>
          </cell>
          <cell r="U40">
            <v>-2.3077662443401863</v>
          </cell>
          <cell r="V40">
            <v>-3.92027992648348</v>
          </cell>
          <cell r="W40">
            <v>-3.92027992648348</v>
          </cell>
          <cell r="X40">
            <v>-3.92027992648348</v>
          </cell>
          <cell r="Y40">
            <v>-3.92027992648348</v>
          </cell>
          <cell r="Z40">
            <v>-3.92027992648348</v>
          </cell>
          <cell r="AA40">
            <v>-3.92027992648348</v>
          </cell>
          <cell r="AB40">
            <v>-3.92027992648348</v>
          </cell>
          <cell r="AC40">
            <v>-3.92027992648348</v>
          </cell>
          <cell r="AD40">
            <v>-3.92027992648348</v>
          </cell>
        </row>
        <row r="41">
          <cell r="C41">
            <v>-8.3361510592273795</v>
          </cell>
          <cell r="D41">
            <v>-8.1108623779798332</v>
          </cell>
          <cell r="E41">
            <v>-6.5294973905867035</v>
          </cell>
          <cell r="F41">
            <v>-10.24001223747544</v>
          </cell>
          <cell r="G41">
            <v>0</v>
          </cell>
          <cell r="H41">
            <v>0</v>
          </cell>
          <cell r="I41">
            <v>0</v>
          </cell>
          <cell r="J41">
            <v>0</v>
          </cell>
          <cell r="K41">
            <v>0</v>
          </cell>
          <cell r="L41">
            <v>0</v>
          </cell>
          <cell r="M41">
            <v>0</v>
          </cell>
          <cell r="N41">
            <v>0</v>
          </cell>
          <cell r="S41">
            <v>-8.3361510592273795</v>
          </cell>
          <cell r="T41">
            <v>-16.447013437207211</v>
          </cell>
          <cell r="U41">
            <v>-22.976510827793916</v>
          </cell>
          <cell r="V41">
            <v>-33.216523065269357</v>
          </cell>
          <cell r="W41">
            <v>-33.216523065269357</v>
          </cell>
          <cell r="X41">
            <v>-33.216523065269357</v>
          </cell>
          <cell r="Y41">
            <v>-33.216523065269357</v>
          </cell>
          <cell r="Z41">
            <v>-33.216523065269357</v>
          </cell>
          <cell r="AA41">
            <v>-33.216523065269357</v>
          </cell>
          <cell r="AB41">
            <v>-33.216523065269357</v>
          </cell>
          <cell r="AC41">
            <v>-33.216523065269357</v>
          </cell>
          <cell r="AD41">
            <v>-33.216523065269357</v>
          </cell>
        </row>
        <row r="42">
          <cell r="C42">
            <v>-1.3809915735960892</v>
          </cell>
          <cell r="D42">
            <v>-1.3003899575062279</v>
          </cell>
          <cell r="E42">
            <v>-1.0248996887028885</v>
          </cell>
          <cell r="F42">
            <v>-1.8954484297123582</v>
          </cell>
          <cell r="G42">
            <v>0</v>
          </cell>
          <cell r="H42">
            <v>0</v>
          </cell>
          <cell r="I42">
            <v>0</v>
          </cell>
          <cell r="J42">
            <v>0</v>
          </cell>
          <cell r="K42">
            <v>0</v>
          </cell>
          <cell r="L42">
            <v>0</v>
          </cell>
          <cell r="M42">
            <v>0</v>
          </cell>
          <cell r="N42">
            <v>0</v>
          </cell>
          <cell r="S42">
            <v>-1.3809915735960892</v>
          </cell>
          <cell r="T42">
            <v>-2.6813815311023168</v>
          </cell>
          <cell r="U42">
            <v>-3.7062812198052053</v>
          </cell>
          <cell r="V42">
            <v>-5.6017296495175639</v>
          </cell>
          <cell r="W42">
            <v>-5.6017296495175639</v>
          </cell>
          <cell r="X42">
            <v>-5.6017296495175639</v>
          </cell>
          <cell r="Y42">
            <v>-5.6017296495175639</v>
          </cell>
          <cell r="Z42">
            <v>-5.6017296495175639</v>
          </cell>
          <cell r="AA42">
            <v>-5.6017296495175639</v>
          </cell>
          <cell r="AB42">
            <v>-5.6017296495175639</v>
          </cell>
          <cell r="AC42">
            <v>-5.6017296495175639</v>
          </cell>
          <cell r="AD42">
            <v>-5.6017296495175639</v>
          </cell>
        </row>
        <row r="43">
          <cell r="C43">
            <v>-0.18392876339284947</v>
          </cell>
          <cell r="D43">
            <v>-0.1858058853479049</v>
          </cell>
          <cell r="E43">
            <v>-0.13836428339148607</v>
          </cell>
          <cell r="F43">
            <v>-0.19239907138473555</v>
          </cell>
          <cell r="G43">
            <v>0</v>
          </cell>
          <cell r="H43">
            <v>0</v>
          </cell>
          <cell r="I43">
            <v>0</v>
          </cell>
          <cell r="J43">
            <v>0</v>
          </cell>
          <cell r="K43">
            <v>0</v>
          </cell>
          <cell r="L43">
            <v>0</v>
          </cell>
          <cell r="M43">
            <v>0</v>
          </cell>
          <cell r="N43">
            <v>0</v>
          </cell>
          <cell r="S43">
            <v>-0.18392876339284947</v>
          </cell>
          <cell r="T43">
            <v>-0.36973464874075435</v>
          </cell>
          <cell r="U43">
            <v>-0.50809893213224044</v>
          </cell>
          <cell r="V43">
            <v>-0.700498003516976</v>
          </cell>
          <cell r="W43">
            <v>-0.700498003516976</v>
          </cell>
          <cell r="X43">
            <v>-0.700498003516976</v>
          </cell>
          <cell r="Y43">
            <v>-0.700498003516976</v>
          </cell>
          <cell r="Z43">
            <v>-0.700498003516976</v>
          </cell>
          <cell r="AA43">
            <v>-0.700498003516976</v>
          </cell>
          <cell r="AB43">
            <v>-0.700498003516976</v>
          </cell>
          <cell r="AC43">
            <v>-0.700498003516976</v>
          </cell>
          <cell r="AD43">
            <v>-0.700498003516976</v>
          </cell>
        </row>
        <row r="44">
          <cell r="C44">
            <v>-6.0063105901848234E-2</v>
          </cell>
          <cell r="D44">
            <v>-2.0294603162248629E-2</v>
          </cell>
          <cell r="E44">
            <v>-7.2653569615044071E-3</v>
          </cell>
          <cell r="F44">
            <v>-9.1159414911055545E-2</v>
          </cell>
          <cell r="G44">
            <v>0</v>
          </cell>
          <cell r="H44">
            <v>0</v>
          </cell>
          <cell r="I44">
            <v>0</v>
          </cell>
          <cell r="J44">
            <v>0</v>
          </cell>
          <cell r="K44">
            <v>0</v>
          </cell>
          <cell r="L44">
            <v>0</v>
          </cell>
          <cell r="M44">
            <v>0</v>
          </cell>
          <cell r="N44">
            <v>0</v>
          </cell>
          <cell r="S44">
            <v>-6.0063105901848234E-2</v>
          </cell>
          <cell r="T44">
            <v>-8.0357709064096866E-2</v>
          </cell>
          <cell r="U44">
            <v>-8.7623066025601271E-2</v>
          </cell>
          <cell r="V44">
            <v>-0.17878248093665683</v>
          </cell>
          <cell r="W44">
            <v>-0.17878248093665683</v>
          </cell>
          <cell r="X44">
            <v>-0.17878248093665683</v>
          </cell>
          <cell r="Y44">
            <v>-0.17878248093665683</v>
          </cell>
          <cell r="Z44">
            <v>-0.17878248093665683</v>
          </cell>
          <cell r="AA44">
            <v>-0.17878248093665683</v>
          </cell>
          <cell r="AB44">
            <v>-0.17878248093665683</v>
          </cell>
          <cell r="AC44">
            <v>-0.17878248093665683</v>
          </cell>
          <cell r="AD44">
            <v>-0.17878248093665683</v>
          </cell>
        </row>
        <row r="45">
          <cell r="C45">
            <v>-1.3679876940112146</v>
          </cell>
          <cell r="D45">
            <v>-1.4089256068801244</v>
          </cell>
          <cell r="E45">
            <v>-1.1273210403129854</v>
          </cell>
          <cell r="F45">
            <v>-1.6285818154824911</v>
          </cell>
          <cell r="G45">
            <v>0</v>
          </cell>
          <cell r="H45">
            <v>0</v>
          </cell>
          <cell r="I45">
            <v>0</v>
          </cell>
          <cell r="J45">
            <v>0</v>
          </cell>
          <cell r="K45">
            <v>0</v>
          </cell>
          <cell r="L45">
            <v>0</v>
          </cell>
          <cell r="M45">
            <v>0</v>
          </cell>
          <cell r="N45">
            <v>0</v>
          </cell>
          <cell r="S45">
            <v>-1.3679876940112146</v>
          </cell>
          <cell r="T45">
            <v>-2.7769133008913389</v>
          </cell>
          <cell r="U45">
            <v>-3.9042343412043241</v>
          </cell>
          <cell r="V45">
            <v>-5.532816156686815</v>
          </cell>
          <cell r="W45">
            <v>-5.532816156686815</v>
          </cell>
          <cell r="X45">
            <v>-5.532816156686815</v>
          </cell>
          <cell r="Y45">
            <v>-5.532816156686815</v>
          </cell>
          <cell r="Z45">
            <v>-5.532816156686815</v>
          </cell>
          <cell r="AA45">
            <v>-5.532816156686815</v>
          </cell>
          <cell r="AB45">
            <v>-5.532816156686815</v>
          </cell>
          <cell r="AC45">
            <v>-5.532816156686815</v>
          </cell>
          <cell r="AD45">
            <v>-5.532816156686815</v>
          </cell>
        </row>
        <row r="46">
          <cell r="C46">
            <v>-4.2755938542363721</v>
          </cell>
          <cell r="D46">
            <v>-3.1797483738639509</v>
          </cell>
          <cell r="E46">
            <v>-2.0357732021606503</v>
          </cell>
          <cell r="F46">
            <v>-2.271063890946964</v>
          </cell>
          <cell r="G46">
            <v>0</v>
          </cell>
          <cell r="H46">
            <v>0</v>
          </cell>
          <cell r="I46">
            <v>0</v>
          </cell>
          <cell r="J46">
            <v>0</v>
          </cell>
          <cell r="K46">
            <v>0</v>
          </cell>
          <cell r="L46">
            <v>0</v>
          </cell>
          <cell r="M46">
            <v>0</v>
          </cell>
          <cell r="N46">
            <v>0</v>
          </cell>
          <cell r="S46">
            <v>-4.2755938542363721</v>
          </cell>
          <cell r="T46">
            <v>-7.4553422281003225</v>
          </cell>
          <cell r="U46">
            <v>-9.4911154302609724</v>
          </cell>
          <cell r="V46">
            <v>-11.762179321207936</v>
          </cell>
          <cell r="W46">
            <v>-11.762179321207936</v>
          </cell>
          <cell r="X46">
            <v>-11.762179321207936</v>
          </cell>
          <cell r="Y46">
            <v>-11.762179321207936</v>
          </cell>
          <cell r="Z46">
            <v>-11.762179321207936</v>
          </cell>
          <cell r="AA46">
            <v>-11.762179321207936</v>
          </cell>
          <cell r="AB46">
            <v>-11.762179321207936</v>
          </cell>
          <cell r="AC46">
            <v>-11.762179321207936</v>
          </cell>
          <cell r="AD46">
            <v>-11.762179321207936</v>
          </cell>
        </row>
        <row r="47">
          <cell r="C47">
            <v>-0.22990552531294436</v>
          </cell>
          <cell r="D47">
            <v>-0.19694418887161494</v>
          </cell>
          <cell r="E47">
            <v>-0.16401543340596197</v>
          </cell>
          <cell r="F47">
            <v>-0.12665014846178466</v>
          </cell>
          <cell r="G47">
            <v>0</v>
          </cell>
          <cell r="H47">
            <v>0</v>
          </cell>
          <cell r="I47">
            <v>0</v>
          </cell>
          <cell r="J47">
            <v>0</v>
          </cell>
          <cell r="K47">
            <v>0</v>
          </cell>
          <cell r="L47">
            <v>0</v>
          </cell>
          <cell r="M47">
            <v>0</v>
          </cell>
          <cell r="N47">
            <v>0</v>
          </cell>
          <cell r="S47">
            <v>-0.22990552531294436</v>
          </cell>
          <cell r="T47">
            <v>-0.4268497141845593</v>
          </cell>
          <cell r="U47">
            <v>-0.59086514759052133</v>
          </cell>
          <cell r="V47">
            <v>-0.71751529605230602</v>
          </cell>
          <cell r="W47">
            <v>-0.71751529605230602</v>
          </cell>
          <cell r="X47">
            <v>-0.71751529605230602</v>
          </cell>
          <cell r="Y47">
            <v>-0.71751529605230602</v>
          </cell>
          <cell r="Z47">
            <v>-0.71751529605230602</v>
          </cell>
          <cell r="AA47">
            <v>-0.71751529605230602</v>
          </cell>
          <cell r="AB47">
            <v>-0.71751529605230602</v>
          </cell>
          <cell r="AC47">
            <v>-0.71751529605230602</v>
          </cell>
          <cell r="AD47">
            <v>-0.71751529605230602</v>
          </cell>
        </row>
        <row r="48">
          <cell r="C48">
            <v>-16.659349334663929</v>
          </cell>
          <cell r="D48">
            <v>-15.216122981938097</v>
          </cell>
          <cell r="E48">
            <v>-11.697022892550944</v>
          </cell>
          <cell r="F48">
            <v>-18.057828690518125</v>
          </cell>
          <cell r="G48">
            <v>0</v>
          </cell>
          <cell r="H48">
            <v>0</v>
          </cell>
          <cell r="I48">
            <v>0</v>
          </cell>
          <cell r="J48">
            <v>0</v>
          </cell>
          <cell r="K48">
            <v>0</v>
          </cell>
          <cell r="L48">
            <v>0</v>
          </cell>
          <cell r="M48">
            <v>0</v>
          </cell>
          <cell r="N48">
            <v>0</v>
          </cell>
          <cell r="S48">
            <v>-16.659349334663929</v>
          </cell>
          <cell r="T48">
            <v>-31.875472316602018</v>
          </cell>
          <cell r="U48">
            <v>-43.572495209152962</v>
          </cell>
          <cell r="V48">
            <v>-61.63032389967109</v>
          </cell>
          <cell r="W48">
            <v>-61.63032389967109</v>
          </cell>
          <cell r="X48">
            <v>-61.63032389967109</v>
          </cell>
          <cell r="Y48">
            <v>-61.63032389967109</v>
          </cell>
          <cell r="Z48">
            <v>-61.63032389967109</v>
          </cell>
          <cell r="AA48">
            <v>-61.63032389967109</v>
          </cell>
          <cell r="AB48">
            <v>-61.63032389967109</v>
          </cell>
          <cell r="AC48">
            <v>-61.63032389967109</v>
          </cell>
          <cell r="AD48">
            <v>-61.63032389967109</v>
          </cell>
        </row>
      </sheetData>
      <sheetData sheetId="41" refreshError="1">
        <row r="3">
          <cell r="B3" t="str">
            <v>Jan</v>
          </cell>
          <cell r="C3" t="str">
            <v>Feb</v>
          </cell>
          <cell r="D3" t="str">
            <v>Mar</v>
          </cell>
          <cell r="E3" t="str">
            <v>Apr</v>
          </cell>
          <cell r="F3" t="str">
            <v>May</v>
          </cell>
          <cell r="G3" t="str">
            <v>Jun</v>
          </cell>
          <cell r="H3" t="str">
            <v>Jul</v>
          </cell>
          <cell r="I3" t="str">
            <v>Aug</v>
          </cell>
          <cell r="J3" t="str">
            <v>Sep</v>
          </cell>
          <cell r="K3" t="str">
            <v>Oct</v>
          </cell>
          <cell r="L3" t="str">
            <v>Nov</v>
          </cell>
          <cell r="M3" t="str">
            <v>Dec</v>
          </cell>
          <cell r="N3">
            <v>2009</v>
          </cell>
          <cell r="S3">
            <v>2008</v>
          </cell>
          <cell r="T3">
            <v>2009</v>
          </cell>
          <cell r="U3">
            <v>2010</v>
          </cell>
          <cell r="V3">
            <v>2011</v>
          </cell>
          <cell r="W3">
            <v>2012</v>
          </cell>
          <cell r="X3">
            <v>2013</v>
          </cell>
        </row>
        <row r="5">
          <cell r="B5">
            <v>1796.0485625000001</v>
          </cell>
          <cell r="C5">
            <v>1796.0485625000001</v>
          </cell>
          <cell r="D5">
            <v>1796.0485625000001</v>
          </cell>
          <cell r="E5">
            <v>1796.0485625000001</v>
          </cell>
          <cell r="F5">
            <v>1796.0485625000001</v>
          </cell>
          <cell r="G5">
            <v>1796.0485625000001</v>
          </cell>
          <cell r="H5">
            <v>1796.0485625000001</v>
          </cell>
          <cell r="I5">
            <v>1796.0485625000001</v>
          </cell>
          <cell r="J5">
            <v>1796.0485625000001</v>
          </cell>
          <cell r="K5">
            <v>1796.0485625000001</v>
          </cell>
          <cell r="L5">
            <v>1796.0485625000001</v>
          </cell>
          <cell r="M5">
            <v>1796.0485625000001</v>
          </cell>
          <cell r="N5">
            <v>21552.582750000001</v>
          </cell>
        </row>
        <row r="6">
          <cell r="B6">
            <v>59508.91297534405</v>
          </cell>
          <cell r="C6">
            <v>59508.91297534405</v>
          </cell>
          <cell r="D6">
            <v>59508.91297534405</v>
          </cell>
          <cell r="E6">
            <v>59508.91297534405</v>
          </cell>
          <cell r="F6">
            <v>59508.91297534405</v>
          </cell>
          <cell r="G6">
            <v>59508.91297534405</v>
          </cell>
          <cell r="H6">
            <v>59508.91297534405</v>
          </cell>
          <cell r="I6">
            <v>59508.91297534405</v>
          </cell>
          <cell r="J6">
            <v>59508.91297534405</v>
          </cell>
          <cell r="K6">
            <v>59508.91297534405</v>
          </cell>
          <cell r="L6">
            <v>59508.91297534405</v>
          </cell>
          <cell r="M6">
            <v>59508.91297534405</v>
          </cell>
          <cell r="N6">
            <v>714106.95570412884</v>
          </cell>
          <cell r="T6">
            <v>212.53995</v>
          </cell>
          <cell r="U6">
            <v>215.72804925</v>
          </cell>
          <cell r="V6">
            <v>222.19989072749999</v>
          </cell>
          <cell r="W6">
            <v>228.86588744932499</v>
          </cell>
          <cell r="X6">
            <v>235.73186407280474</v>
          </cell>
        </row>
        <row r="7">
          <cell r="B7">
            <v>188379.49136111108</v>
          </cell>
          <cell r="C7">
            <v>188379.49136111108</v>
          </cell>
          <cell r="D7">
            <v>188379.49136111108</v>
          </cell>
          <cell r="E7">
            <v>188379.49136111108</v>
          </cell>
          <cell r="F7">
            <v>188379.49136111108</v>
          </cell>
          <cell r="G7">
            <v>188379.49136111108</v>
          </cell>
          <cell r="H7">
            <v>188379.49136111108</v>
          </cell>
          <cell r="I7">
            <v>188379.49136111108</v>
          </cell>
          <cell r="J7">
            <v>188379.49136111108</v>
          </cell>
          <cell r="K7">
            <v>188379.49136111108</v>
          </cell>
          <cell r="L7">
            <v>188379.49136111108</v>
          </cell>
          <cell r="M7">
            <v>188379.49136111108</v>
          </cell>
          <cell r="N7">
            <v>2260553.8963333336</v>
          </cell>
          <cell r="T7">
            <v>0</v>
          </cell>
          <cell r="U7">
            <v>0</v>
          </cell>
          <cell r="V7">
            <v>0</v>
          </cell>
          <cell r="W7">
            <v>0</v>
          </cell>
          <cell r="X7">
            <v>0</v>
          </cell>
        </row>
        <row r="8">
          <cell r="B8">
            <v>72099.159305555557</v>
          </cell>
          <cell r="C8">
            <v>72099.159305555557</v>
          </cell>
          <cell r="D8">
            <v>72099.159305555557</v>
          </cell>
          <cell r="E8">
            <v>72099.159305555557</v>
          </cell>
          <cell r="F8">
            <v>72099.159305555557</v>
          </cell>
          <cell r="G8">
            <v>72099.159305555557</v>
          </cell>
          <cell r="H8">
            <v>72099.159305555557</v>
          </cell>
          <cell r="I8">
            <v>72099.159305555557</v>
          </cell>
          <cell r="J8">
            <v>72099.159305555557</v>
          </cell>
          <cell r="K8">
            <v>72099.159305555557</v>
          </cell>
          <cell r="L8">
            <v>72099.159305555557</v>
          </cell>
          <cell r="M8">
            <v>72099.159305555557</v>
          </cell>
          <cell r="N8">
            <v>865189.91166666651</v>
          </cell>
          <cell r="T8">
            <v>245.87955000000002</v>
          </cell>
          <cell r="U8">
            <v>249.56774325000004</v>
          </cell>
          <cell r="V8">
            <v>257.05477554750001</v>
          </cell>
          <cell r="W8">
            <v>264.76641881392504</v>
          </cell>
          <cell r="X8">
            <v>272.70941137834279</v>
          </cell>
        </row>
        <row r="9">
          <cell r="B9">
            <v>1796.0485625000001</v>
          </cell>
          <cell r="C9">
            <v>1796.0485625000001</v>
          </cell>
          <cell r="D9">
            <v>1796.0485625000001</v>
          </cell>
          <cell r="E9">
            <v>1796.0485625000001</v>
          </cell>
          <cell r="F9">
            <v>1796.0485625000001</v>
          </cell>
          <cell r="G9">
            <v>1796.0485625000001</v>
          </cell>
          <cell r="H9">
            <v>1796.0485625000001</v>
          </cell>
          <cell r="I9">
            <v>1796.0485625000001</v>
          </cell>
          <cell r="J9">
            <v>1796.0485625000001</v>
          </cell>
          <cell r="K9">
            <v>1796.0485625000001</v>
          </cell>
          <cell r="L9">
            <v>1796.0485625000001</v>
          </cell>
          <cell r="M9">
            <v>1796.0485625000001</v>
          </cell>
          <cell r="N9">
            <v>21552.582750000001</v>
          </cell>
          <cell r="T9">
            <v>0</v>
          </cell>
          <cell r="U9">
            <v>0</v>
          </cell>
          <cell r="V9">
            <v>0</v>
          </cell>
          <cell r="W9">
            <v>0</v>
          </cell>
          <cell r="X9">
            <v>0</v>
          </cell>
        </row>
        <row r="10">
          <cell r="B10">
            <v>323579.6607670107</v>
          </cell>
          <cell r="C10">
            <v>323579.6607670107</v>
          </cell>
          <cell r="D10">
            <v>323579.6607670107</v>
          </cell>
          <cell r="E10">
            <v>323579.6607670107</v>
          </cell>
          <cell r="F10">
            <v>323579.6607670107</v>
          </cell>
          <cell r="G10">
            <v>323579.6607670107</v>
          </cell>
          <cell r="H10">
            <v>323579.6607670107</v>
          </cell>
          <cell r="I10">
            <v>323579.6607670107</v>
          </cell>
          <cell r="J10">
            <v>323579.6607670107</v>
          </cell>
          <cell r="K10">
            <v>323579.6607670107</v>
          </cell>
          <cell r="L10">
            <v>323579.6607670107</v>
          </cell>
          <cell r="M10">
            <v>323579.6607670107</v>
          </cell>
          <cell r="N10">
            <v>3882955.9292041291</v>
          </cell>
          <cell r="S10">
            <v>0</v>
          </cell>
          <cell r="T10">
            <v>458.41950000000003</v>
          </cell>
          <cell r="U10">
            <v>465.29579250000006</v>
          </cell>
          <cell r="V10">
            <v>479.25466627499998</v>
          </cell>
          <cell r="W10">
            <v>493.63230626325003</v>
          </cell>
          <cell r="X10">
            <v>508.44127545114753</v>
          </cell>
        </row>
        <row r="12">
          <cell r="B12">
            <v>75550.913756545735</v>
          </cell>
          <cell r="C12">
            <v>75550.913756545735</v>
          </cell>
          <cell r="D12">
            <v>75550.913756545735</v>
          </cell>
          <cell r="E12">
            <v>75550.913756545735</v>
          </cell>
          <cell r="F12">
            <v>75550.913756545735</v>
          </cell>
          <cell r="G12">
            <v>75550.913756545735</v>
          </cell>
          <cell r="H12">
            <v>75550.913756545735</v>
          </cell>
          <cell r="I12">
            <v>75550.913756545735</v>
          </cell>
          <cell r="J12">
            <v>75550.913756545735</v>
          </cell>
          <cell r="K12">
            <v>75550.913756545735</v>
          </cell>
          <cell r="L12">
            <v>75550.913756545735</v>
          </cell>
          <cell r="M12">
            <v>75550.913756545735</v>
          </cell>
          <cell r="N12">
            <v>906610.96507854888</v>
          </cell>
          <cell r="T12">
            <v>138.84575249581729</v>
          </cell>
          <cell r="U12">
            <v>143.0111250706918</v>
          </cell>
          <cell r="V12">
            <v>147.30145882281255</v>
          </cell>
          <cell r="W12">
            <v>151.72050258749692</v>
          </cell>
          <cell r="X12">
            <v>156.27211766512184</v>
          </cell>
        </row>
        <row r="13">
          <cell r="B13">
            <v>42389.843741181881</v>
          </cell>
          <cell r="C13">
            <v>42389.843741181881</v>
          </cell>
          <cell r="D13">
            <v>42389.843741181881</v>
          </cell>
          <cell r="E13">
            <v>42389.843741181881</v>
          </cell>
          <cell r="F13">
            <v>42389.843741181881</v>
          </cell>
          <cell r="G13">
            <v>42389.843741181881</v>
          </cell>
          <cell r="H13">
            <v>42389.843741181881</v>
          </cell>
          <cell r="I13">
            <v>42389.843741181881</v>
          </cell>
          <cell r="J13">
            <v>42389.843741181881</v>
          </cell>
          <cell r="K13">
            <v>42389.843741181881</v>
          </cell>
          <cell r="L13">
            <v>42389.843741181881</v>
          </cell>
          <cell r="M13">
            <v>42389.843741181881</v>
          </cell>
          <cell r="N13">
            <v>508678.12489418261</v>
          </cell>
          <cell r="T13">
            <v>416.14917643311912</v>
          </cell>
          <cell r="U13">
            <v>428.6336517261127</v>
          </cell>
          <cell r="V13">
            <v>441.4926612778961</v>
          </cell>
          <cell r="W13">
            <v>454.73744111623301</v>
          </cell>
          <cell r="X13">
            <v>468.37956434972</v>
          </cell>
        </row>
        <row r="14">
          <cell r="B14">
            <v>3745.0540977708515</v>
          </cell>
          <cell r="C14">
            <v>3745.0540977708515</v>
          </cell>
          <cell r="D14">
            <v>3745.0540977708515</v>
          </cell>
          <cell r="E14">
            <v>3745.0540977708515</v>
          </cell>
          <cell r="F14">
            <v>3745.0540977708515</v>
          </cell>
          <cell r="G14">
            <v>3745.0540977708515</v>
          </cell>
          <cell r="H14">
            <v>3745.0540977708515</v>
          </cell>
          <cell r="I14">
            <v>3745.0540977708515</v>
          </cell>
          <cell r="J14">
            <v>3745.0540977708515</v>
          </cell>
          <cell r="K14">
            <v>3745.0540977708515</v>
          </cell>
          <cell r="L14">
            <v>3745.0540977708515</v>
          </cell>
          <cell r="M14">
            <v>3745.0540977708515</v>
          </cell>
          <cell r="N14">
            <v>44940.649173250218</v>
          </cell>
          <cell r="T14">
            <v>0</v>
          </cell>
          <cell r="U14">
            <v>0</v>
          </cell>
          <cell r="V14">
            <v>0</v>
          </cell>
          <cell r="W14">
            <v>0</v>
          </cell>
          <cell r="X14">
            <v>1</v>
          </cell>
        </row>
        <row r="15">
          <cell r="B15">
            <v>5443.1658333333335</v>
          </cell>
          <cell r="C15">
            <v>5443.1658333333335</v>
          </cell>
          <cell r="D15">
            <v>5443.1658333333335</v>
          </cell>
          <cell r="E15">
            <v>5443.1658333333335</v>
          </cell>
          <cell r="F15">
            <v>5443.1658333333335</v>
          </cell>
          <cell r="G15">
            <v>5443.1658333333335</v>
          </cell>
          <cell r="H15">
            <v>5443.1658333333335</v>
          </cell>
          <cell r="I15">
            <v>5443.1658333333335</v>
          </cell>
          <cell r="J15">
            <v>5443.1658333333335</v>
          </cell>
          <cell r="K15">
            <v>5443.1658333333335</v>
          </cell>
          <cell r="L15">
            <v>5443.1658333333335</v>
          </cell>
          <cell r="M15">
            <v>5443.1658333333335</v>
          </cell>
          <cell r="N15">
            <v>65317.99</v>
          </cell>
          <cell r="T15">
            <v>58.907349276787265</v>
          </cell>
          <cell r="U15">
            <v>60.674569755090886</v>
          </cell>
          <cell r="V15">
            <v>62.494806847743611</v>
          </cell>
          <cell r="W15">
            <v>64.369651053175915</v>
          </cell>
          <cell r="X15">
            <v>66.300740584771191</v>
          </cell>
        </row>
        <row r="16">
          <cell r="B16">
            <v>0</v>
          </cell>
          <cell r="C16">
            <v>0</v>
          </cell>
          <cell r="D16">
            <v>0</v>
          </cell>
          <cell r="E16">
            <v>0</v>
          </cell>
          <cell r="F16">
            <v>0</v>
          </cell>
          <cell r="G16">
            <v>0</v>
          </cell>
          <cell r="H16">
            <v>0</v>
          </cell>
          <cell r="I16">
            <v>0</v>
          </cell>
          <cell r="J16">
            <v>0</v>
          </cell>
          <cell r="K16">
            <v>0</v>
          </cell>
          <cell r="L16">
            <v>0</v>
          </cell>
          <cell r="M16">
            <v>0</v>
          </cell>
          <cell r="N16">
            <v>0</v>
          </cell>
          <cell r="T16">
            <v>106.19039510933136</v>
          </cell>
          <cell r="U16">
            <v>109.3761069626113</v>
          </cell>
          <cell r="V16">
            <v>112.65739017148964</v>
          </cell>
          <cell r="W16">
            <v>116.03711187663433</v>
          </cell>
          <cell r="X16">
            <v>119.51822523293336</v>
          </cell>
        </row>
        <row r="17">
          <cell r="B17">
            <v>0</v>
          </cell>
          <cell r="C17">
            <v>0</v>
          </cell>
          <cell r="D17">
            <v>0</v>
          </cell>
          <cell r="E17">
            <v>0</v>
          </cell>
          <cell r="F17">
            <v>0</v>
          </cell>
          <cell r="G17">
            <v>0</v>
          </cell>
          <cell r="H17">
            <v>0</v>
          </cell>
          <cell r="I17">
            <v>0</v>
          </cell>
          <cell r="J17">
            <v>0</v>
          </cell>
          <cell r="K17">
            <v>0</v>
          </cell>
          <cell r="L17">
            <v>0</v>
          </cell>
          <cell r="M17">
            <v>0</v>
          </cell>
          <cell r="N17">
            <v>0</v>
          </cell>
          <cell r="T17">
            <v>1762.0360094830007</v>
          </cell>
          <cell r="U17">
            <v>1814.8970897674908</v>
          </cell>
          <cell r="V17">
            <v>1869.3440024605156</v>
          </cell>
          <cell r="W17">
            <v>1925.4243225343312</v>
          </cell>
          <cell r="X17">
            <v>1983.1870522103611</v>
          </cell>
        </row>
        <row r="18">
          <cell r="B18">
            <v>151887.99198285659</v>
          </cell>
          <cell r="C18">
            <v>151887.99198285659</v>
          </cell>
          <cell r="D18">
            <v>151887.99198285659</v>
          </cell>
          <cell r="E18">
            <v>151887.99198285659</v>
          </cell>
          <cell r="F18">
            <v>151887.99198285659</v>
          </cell>
          <cell r="G18">
            <v>151887.99198285659</v>
          </cell>
          <cell r="H18">
            <v>151887.99198285659</v>
          </cell>
          <cell r="I18">
            <v>151887.99198285659</v>
          </cell>
          <cell r="J18">
            <v>151887.99198285659</v>
          </cell>
          <cell r="K18">
            <v>151887.99198285659</v>
          </cell>
          <cell r="L18">
            <v>151887.99198285659</v>
          </cell>
          <cell r="M18">
            <v>151887.99198285659</v>
          </cell>
          <cell r="N18">
            <v>1822655.9037942786</v>
          </cell>
          <cell r="T18">
            <v>910.98450977176856</v>
          </cell>
          <cell r="U18">
            <v>938.31404506492163</v>
          </cell>
          <cell r="V18">
            <v>966.46346641686932</v>
          </cell>
          <cell r="W18">
            <v>995.45737040937547</v>
          </cell>
          <cell r="X18">
            <v>1025.3210915216569</v>
          </cell>
        </row>
        <row r="19">
          <cell r="B19">
            <v>75820.684151814203</v>
          </cell>
          <cell r="C19">
            <v>75820.684151814203</v>
          </cell>
          <cell r="D19">
            <v>75820.684151814203</v>
          </cell>
          <cell r="E19">
            <v>75820.684151814203</v>
          </cell>
          <cell r="F19">
            <v>75820.684151814203</v>
          </cell>
          <cell r="G19">
            <v>75820.684151814203</v>
          </cell>
          <cell r="H19">
            <v>75820.684151814203</v>
          </cell>
          <cell r="I19">
            <v>75820.684151814203</v>
          </cell>
          <cell r="J19">
            <v>75820.684151814203</v>
          </cell>
          <cell r="K19">
            <v>75820.684151814203</v>
          </cell>
          <cell r="L19">
            <v>75820.684151814203</v>
          </cell>
          <cell r="M19">
            <v>75820.684151814203</v>
          </cell>
          <cell r="N19">
            <v>909848.20982177043</v>
          </cell>
          <cell r="T19">
            <v>318.22236052540802</v>
          </cell>
          <cell r="U19">
            <v>327.76903134117026</v>
          </cell>
          <cell r="V19">
            <v>337.60210228140539</v>
          </cell>
          <cell r="W19">
            <v>347.73016534984754</v>
          </cell>
          <cell r="X19">
            <v>358.16207031034298</v>
          </cell>
        </row>
        <row r="20">
          <cell r="B20">
            <v>319544.69811137026</v>
          </cell>
          <cell r="C20">
            <v>319544.69811137026</v>
          </cell>
          <cell r="D20">
            <v>319544.69811137026</v>
          </cell>
          <cell r="E20">
            <v>319544.69811137026</v>
          </cell>
          <cell r="F20">
            <v>319544.69811137026</v>
          </cell>
          <cell r="G20">
            <v>319544.69811137026</v>
          </cell>
          <cell r="H20">
            <v>319544.69811137026</v>
          </cell>
          <cell r="I20">
            <v>319544.69811137026</v>
          </cell>
          <cell r="J20">
            <v>319544.69811137026</v>
          </cell>
          <cell r="K20">
            <v>319544.69811137026</v>
          </cell>
          <cell r="L20">
            <v>319544.69811137026</v>
          </cell>
          <cell r="M20">
            <v>319544.69811137026</v>
          </cell>
          <cell r="N20">
            <v>3834536.3773364429</v>
          </cell>
          <cell r="T20">
            <v>577.57695472146452</v>
          </cell>
          <cell r="U20">
            <v>594.9042633631085</v>
          </cell>
          <cell r="V20">
            <v>612.75139126400177</v>
          </cell>
          <cell r="W20">
            <v>631.13393300192183</v>
          </cell>
          <cell r="X20">
            <v>650.0679509919795</v>
          </cell>
        </row>
        <row r="21">
          <cell r="B21">
            <v>674382.35167487292</v>
          </cell>
          <cell r="C21">
            <v>674382.35167487292</v>
          </cell>
          <cell r="D21">
            <v>674382.35167487292</v>
          </cell>
          <cell r="E21">
            <v>674382.35167487292</v>
          </cell>
          <cell r="F21">
            <v>674382.35167487292</v>
          </cell>
          <cell r="G21">
            <v>674382.35167487292</v>
          </cell>
          <cell r="H21">
            <v>674382.35167487292</v>
          </cell>
          <cell r="I21">
            <v>674382.35167487292</v>
          </cell>
          <cell r="J21">
            <v>674382.35167487292</v>
          </cell>
          <cell r="K21">
            <v>674382.35167487292</v>
          </cell>
          <cell r="L21">
            <v>674382.35167487292</v>
          </cell>
          <cell r="M21">
            <v>674382.35167487292</v>
          </cell>
          <cell r="N21">
            <v>8092588.2200984731</v>
          </cell>
          <cell r="T21">
            <v>19.201317402131078</v>
          </cell>
          <cell r="U21">
            <v>19.777356924195011</v>
          </cell>
          <cell r="V21">
            <v>20.370677631920863</v>
          </cell>
          <cell r="W21">
            <v>20.981797960878488</v>
          </cell>
          <cell r="X21">
            <v>21.611251899704843</v>
          </cell>
        </row>
        <row r="22">
          <cell r="T22">
            <v>779.00697409846612</v>
          </cell>
          <cell r="U22">
            <v>802.37718332142015</v>
          </cell>
          <cell r="V22">
            <v>826.4484988210628</v>
          </cell>
          <cell r="W22">
            <v>851.2419537856947</v>
          </cell>
          <cell r="X22">
            <v>876.77921239926559</v>
          </cell>
        </row>
        <row r="23">
          <cell r="B23">
            <v>0</v>
          </cell>
          <cell r="C23">
            <v>0</v>
          </cell>
          <cell r="D23">
            <v>0</v>
          </cell>
          <cell r="E23">
            <v>0</v>
          </cell>
          <cell r="F23">
            <v>0</v>
          </cell>
          <cell r="G23">
            <v>0</v>
          </cell>
          <cell r="H23">
            <v>0</v>
          </cell>
          <cell r="I23">
            <v>0</v>
          </cell>
          <cell r="J23">
            <v>0</v>
          </cell>
          <cell r="K23">
            <v>0</v>
          </cell>
          <cell r="L23">
            <v>0</v>
          </cell>
          <cell r="M23">
            <v>0</v>
          </cell>
          <cell r="N23">
            <v>0</v>
          </cell>
          <cell r="T23">
            <v>3583.6681418808771</v>
          </cell>
          <cell r="U23">
            <v>3691.1781861373033</v>
          </cell>
          <cell r="V23">
            <v>3801.9135317214227</v>
          </cell>
          <cell r="W23">
            <v>3915.9709376730657</v>
          </cell>
          <cell r="X23">
            <v>4033.450065803258</v>
          </cell>
        </row>
        <row r="24">
          <cell r="B24">
            <v>0</v>
          </cell>
          <cell r="C24">
            <v>0</v>
          </cell>
          <cell r="D24">
            <v>0</v>
          </cell>
          <cell r="E24">
            <v>0</v>
          </cell>
          <cell r="F24">
            <v>0</v>
          </cell>
          <cell r="G24">
            <v>0</v>
          </cell>
          <cell r="H24">
            <v>0</v>
          </cell>
          <cell r="I24">
            <v>0</v>
          </cell>
          <cell r="J24">
            <v>0</v>
          </cell>
          <cell r="K24">
            <v>0</v>
          </cell>
          <cell r="L24">
            <v>0</v>
          </cell>
          <cell r="M24">
            <v>0</v>
          </cell>
          <cell r="N24">
            <v>0</v>
          </cell>
          <cell r="T24">
            <v>1048.2706697918854</v>
          </cell>
          <cell r="U24">
            <v>1079.7187898856421</v>
          </cell>
          <cell r="V24">
            <v>1112.1103535822115</v>
          </cell>
          <cell r="W24">
            <v>1145.4736641896779</v>
          </cell>
          <cell r="X24">
            <v>1179.8378741153683</v>
          </cell>
        </row>
        <row r="25">
          <cell r="B25">
            <v>0</v>
          </cell>
          <cell r="C25">
            <v>0</v>
          </cell>
          <cell r="D25">
            <v>0</v>
          </cell>
          <cell r="E25">
            <v>0</v>
          </cell>
          <cell r="F25">
            <v>0</v>
          </cell>
          <cell r="G25">
            <v>0</v>
          </cell>
          <cell r="H25">
            <v>0</v>
          </cell>
          <cell r="I25">
            <v>0</v>
          </cell>
          <cell r="J25">
            <v>0</v>
          </cell>
          <cell r="K25">
            <v>0</v>
          </cell>
          <cell r="L25">
            <v>0</v>
          </cell>
          <cell r="M25">
            <v>0</v>
          </cell>
          <cell r="N25">
            <v>0</v>
          </cell>
          <cell r="T25">
            <v>90.867240083880432</v>
          </cell>
          <cell r="U25">
            <v>93.593257286396849</v>
          </cell>
          <cell r="V25">
            <v>96.401055004988763</v>
          </cell>
          <cell r="W25">
            <v>99.293086655138424</v>
          </cell>
          <cell r="X25">
            <v>102.27187925479258</v>
          </cell>
        </row>
        <row r="26">
          <cell r="B26">
            <v>0</v>
          </cell>
          <cell r="C26">
            <v>0</v>
          </cell>
          <cell r="D26">
            <v>0</v>
          </cell>
          <cell r="E26">
            <v>0</v>
          </cell>
          <cell r="F26">
            <v>0</v>
          </cell>
          <cell r="G26">
            <v>0</v>
          </cell>
          <cell r="H26">
            <v>0</v>
          </cell>
          <cell r="I26">
            <v>0</v>
          </cell>
          <cell r="J26">
            <v>0</v>
          </cell>
          <cell r="K26">
            <v>0</v>
          </cell>
          <cell r="L26">
            <v>0</v>
          </cell>
          <cell r="M26">
            <v>0</v>
          </cell>
          <cell r="N26">
            <v>0</v>
          </cell>
          <cell r="T26">
            <v>0</v>
          </cell>
          <cell r="U26">
            <v>0</v>
          </cell>
          <cell r="V26">
            <v>0</v>
          </cell>
          <cell r="W26">
            <v>0</v>
          </cell>
          <cell r="X26">
            <v>0</v>
          </cell>
        </row>
        <row r="27">
          <cell r="S27">
            <v>0</v>
          </cell>
          <cell r="T27">
            <v>9809.9268510739366</v>
          </cell>
          <cell r="U27">
            <v>10104.224656606157</v>
          </cell>
          <cell r="V27">
            <v>10407.351396304339</v>
          </cell>
          <cell r="W27">
            <v>10719.57193819347</v>
          </cell>
          <cell r="X27">
            <v>11042.159096339277</v>
          </cell>
        </row>
        <row r="29">
          <cell r="T29">
            <v>320.24180025000004</v>
          </cell>
          <cell r="U29">
            <v>326.64663625500003</v>
          </cell>
          <cell r="V29">
            <v>336.44603534265002</v>
          </cell>
          <cell r="W29">
            <v>346.53941640292953</v>
          </cell>
          <cell r="X29">
            <v>356.93559889501745</v>
          </cell>
        </row>
        <row r="30">
          <cell r="B30" t="str">
            <v>Jan</v>
          </cell>
          <cell r="C30" t="str">
            <v>Feb</v>
          </cell>
          <cell r="D30" t="str">
            <v>Mar</v>
          </cell>
          <cell r="E30" t="str">
            <v>Apr</v>
          </cell>
          <cell r="F30" t="str">
            <v>May</v>
          </cell>
          <cell r="G30" t="str">
            <v>Jun</v>
          </cell>
          <cell r="H30" t="str">
            <v>Jul</v>
          </cell>
          <cell r="I30" t="str">
            <v>Aug</v>
          </cell>
          <cell r="J30" t="str">
            <v>Sep</v>
          </cell>
          <cell r="K30" t="str">
            <v>Oct</v>
          </cell>
          <cell r="L30" t="str">
            <v>Nov</v>
          </cell>
          <cell r="M30" t="str">
            <v>Dec</v>
          </cell>
          <cell r="T30">
            <v>878.97108588749995</v>
          </cell>
          <cell r="U30">
            <v>896.55050760525</v>
          </cell>
          <cell r="V30">
            <v>923.44702283340757</v>
          </cell>
          <cell r="W30">
            <v>951.15043351840984</v>
          </cell>
          <cell r="X30">
            <v>979.68494652396214</v>
          </cell>
        </row>
        <row r="31">
          <cell r="T31">
            <v>33006.025592345468</v>
          </cell>
          <cell r="U31">
            <v>33666.146104192376</v>
          </cell>
          <cell r="V31">
            <v>34676.130487318151</v>
          </cell>
          <cell r="W31">
            <v>35716.414401937698</v>
          </cell>
          <cell r="X31">
            <v>36787.906833995832</v>
          </cell>
        </row>
        <row r="32">
          <cell r="B32">
            <v>1796.0485625000001</v>
          </cell>
          <cell r="C32">
            <v>3592.0971250000002</v>
          </cell>
          <cell r="D32">
            <v>5388.1456875000003</v>
          </cell>
          <cell r="E32">
            <v>7184.1942500000005</v>
          </cell>
          <cell r="F32">
            <v>8980.2428125000006</v>
          </cell>
          <cell r="G32">
            <v>10776.291375000001</v>
          </cell>
          <cell r="H32">
            <v>12572.339937500001</v>
          </cell>
          <cell r="I32">
            <v>14368.388500000001</v>
          </cell>
          <cell r="J32">
            <v>16164.437062500001</v>
          </cell>
          <cell r="K32">
            <v>17960.485625000001</v>
          </cell>
          <cell r="L32">
            <v>19756.534187500001</v>
          </cell>
          <cell r="M32">
            <v>21552.582750000001</v>
          </cell>
          <cell r="T32">
            <v>1174.1378895</v>
          </cell>
          <cell r="U32">
            <v>1197.6206472900001</v>
          </cell>
          <cell r="V32">
            <v>1233.5492667087001</v>
          </cell>
          <cell r="W32">
            <v>1270.5557447099611</v>
          </cell>
          <cell r="X32">
            <v>1308.67241705126</v>
          </cell>
        </row>
        <row r="33">
          <cell r="B33">
            <v>59508.91297534405</v>
          </cell>
          <cell r="C33">
            <v>119017.8259506881</v>
          </cell>
          <cell r="D33">
            <v>178526.73892603215</v>
          </cell>
          <cell r="E33">
            <v>238035.6519013762</v>
          </cell>
          <cell r="F33">
            <v>297544.56487672025</v>
          </cell>
          <cell r="G33">
            <v>357053.4778520643</v>
          </cell>
          <cell r="H33">
            <v>416562.39082740835</v>
          </cell>
          <cell r="I33">
            <v>476071.3038027524</v>
          </cell>
          <cell r="J33">
            <v>535580.21677809651</v>
          </cell>
          <cell r="K33">
            <v>595089.12975344062</v>
          </cell>
          <cell r="L33">
            <v>654598.04272878473</v>
          </cell>
          <cell r="M33">
            <v>714106.95570412884</v>
          </cell>
          <cell r="S33" t="str">
            <v xml:space="preserve"> </v>
          </cell>
        </row>
        <row r="34">
          <cell r="B34">
            <v>188379.49136111108</v>
          </cell>
          <cell r="C34">
            <v>376758.98272222216</v>
          </cell>
          <cell r="D34">
            <v>565138.47408333328</v>
          </cell>
          <cell r="E34">
            <v>753517.96544444433</v>
          </cell>
          <cell r="F34">
            <v>941897.45680555538</v>
          </cell>
          <cell r="G34">
            <v>1130276.9481666666</v>
          </cell>
          <cell r="H34">
            <v>1318656.4395277777</v>
          </cell>
          <cell r="I34">
            <v>1507035.9308888889</v>
          </cell>
          <cell r="J34">
            <v>1695415.4222500001</v>
          </cell>
          <cell r="K34">
            <v>1883794.9136111112</v>
          </cell>
          <cell r="L34">
            <v>2072174.4049722224</v>
          </cell>
          <cell r="M34">
            <v>2260553.8963333336</v>
          </cell>
          <cell r="S34">
            <v>0</v>
          </cell>
          <cell r="T34">
            <v>35379.376367982972</v>
          </cell>
          <cell r="U34">
            <v>36086.963895342626</v>
          </cell>
          <cell r="V34">
            <v>37169.57281220291</v>
          </cell>
          <cell r="W34">
            <v>38284.659996569004</v>
          </cell>
          <cell r="X34">
            <v>39433.19979646607</v>
          </cell>
        </row>
        <row r="35">
          <cell r="B35">
            <v>72099.159305555557</v>
          </cell>
          <cell r="C35">
            <v>144198.31861111111</v>
          </cell>
          <cell r="D35">
            <v>216297.47791666666</v>
          </cell>
          <cell r="E35">
            <v>288396.63722222223</v>
          </cell>
          <cell r="F35">
            <v>360495.7965277778</v>
          </cell>
          <cell r="G35">
            <v>432594.95583333337</v>
          </cell>
          <cell r="H35">
            <v>504694.11513888894</v>
          </cell>
          <cell r="I35">
            <v>576793.27444444445</v>
          </cell>
          <cell r="J35">
            <v>648892.43374999997</v>
          </cell>
          <cell r="K35">
            <v>720991.59305555548</v>
          </cell>
          <cell r="L35">
            <v>793090.75236111099</v>
          </cell>
          <cell r="M35">
            <v>865189.91166666651</v>
          </cell>
        </row>
        <row r="36">
          <cell r="B36">
            <v>1796.0485625000001</v>
          </cell>
          <cell r="C36">
            <v>3592.0971250000002</v>
          </cell>
          <cell r="D36">
            <v>5388.1456875000003</v>
          </cell>
          <cell r="E36">
            <v>7184.1942500000005</v>
          </cell>
          <cell r="F36">
            <v>8980.2428125000006</v>
          </cell>
          <cell r="G36">
            <v>10776.291375000001</v>
          </cell>
          <cell r="H36">
            <v>12572.339937500001</v>
          </cell>
          <cell r="I36">
            <v>14368.388500000001</v>
          </cell>
          <cell r="J36">
            <v>16164.437062500001</v>
          </cell>
          <cell r="K36">
            <v>17960.485625000001</v>
          </cell>
          <cell r="L36">
            <v>19756.534187500001</v>
          </cell>
          <cell r="M36">
            <v>21552.582750000001</v>
          </cell>
          <cell r="T36">
            <v>714.10695570412861</v>
          </cell>
          <cell r="U36">
            <v>735.53016437525253</v>
          </cell>
          <cell r="V36">
            <v>757.59606930651012</v>
          </cell>
          <cell r="W36">
            <v>780.32395138570541</v>
          </cell>
          <cell r="X36">
            <v>803.73366992727665</v>
          </cell>
        </row>
        <row r="37">
          <cell r="B37">
            <v>323579.6607670107</v>
          </cell>
          <cell r="C37">
            <v>647159.32153402141</v>
          </cell>
          <cell r="D37">
            <v>970738.98230103205</v>
          </cell>
          <cell r="E37">
            <v>1294318.6430680428</v>
          </cell>
          <cell r="F37">
            <v>1617898.3038350535</v>
          </cell>
          <cell r="G37">
            <v>1941477.9646020641</v>
          </cell>
          <cell r="H37">
            <v>2265057.6253690752</v>
          </cell>
          <cell r="I37">
            <v>2588637.2861360856</v>
          </cell>
          <cell r="J37">
            <v>2912216.9469030965</v>
          </cell>
          <cell r="K37">
            <v>3235796.6076701074</v>
          </cell>
          <cell r="L37">
            <v>3559376.2684371178</v>
          </cell>
          <cell r="M37">
            <v>3882955.9292041291</v>
          </cell>
          <cell r="T37">
            <v>865.1899116666666</v>
          </cell>
          <cell r="U37">
            <v>891.14560901666664</v>
          </cell>
          <cell r="V37">
            <v>917.87997728716664</v>
          </cell>
          <cell r="W37">
            <v>945.41637660578169</v>
          </cell>
          <cell r="X37">
            <v>973.77886790395519</v>
          </cell>
        </row>
        <row r="38">
          <cell r="T38">
            <v>0</v>
          </cell>
          <cell r="U38">
            <v>0</v>
          </cell>
          <cell r="V38">
            <v>0</v>
          </cell>
          <cell r="W38">
            <v>0</v>
          </cell>
          <cell r="X38">
            <v>0</v>
          </cell>
        </row>
        <row r="39">
          <cell r="B39">
            <v>75550.913756545735</v>
          </cell>
          <cell r="C39">
            <v>151101.82751309147</v>
          </cell>
          <cell r="D39">
            <v>226652.74126963719</v>
          </cell>
          <cell r="E39">
            <v>302203.65502618294</v>
          </cell>
          <cell r="F39">
            <v>377754.56878272869</v>
          </cell>
          <cell r="G39">
            <v>453305.48253927444</v>
          </cell>
          <cell r="H39">
            <v>528856.39629582013</v>
          </cell>
          <cell r="I39">
            <v>604407.31005236588</v>
          </cell>
          <cell r="J39">
            <v>679958.22380891163</v>
          </cell>
          <cell r="K39">
            <v>755509.13756545738</v>
          </cell>
          <cell r="L39">
            <v>831060.05132200313</v>
          </cell>
          <cell r="M39">
            <v>906610.96507854888</v>
          </cell>
          <cell r="T39">
            <v>2260.5538963333329</v>
          </cell>
          <cell r="U39">
            <v>2328.3705132233331</v>
          </cell>
          <cell r="V39">
            <v>2398.2216286200332</v>
          </cell>
          <cell r="W39">
            <v>2470.1682774786341</v>
          </cell>
          <cell r="X39">
            <v>2544.273325802993</v>
          </cell>
        </row>
        <row r="40">
          <cell r="B40">
            <v>42389.843741181881</v>
          </cell>
          <cell r="C40">
            <v>84779.687482363763</v>
          </cell>
          <cell r="D40">
            <v>127169.53122354564</v>
          </cell>
          <cell r="E40">
            <v>169559.37496472753</v>
          </cell>
          <cell r="F40">
            <v>211949.21870590941</v>
          </cell>
          <cell r="G40">
            <v>254339.0624470913</v>
          </cell>
          <cell r="H40">
            <v>296728.90618827316</v>
          </cell>
          <cell r="I40">
            <v>339118.74992945505</v>
          </cell>
          <cell r="J40">
            <v>381508.59367063694</v>
          </cell>
          <cell r="K40">
            <v>423898.43741181883</v>
          </cell>
          <cell r="L40">
            <v>466288.28115300072</v>
          </cell>
          <cell r="M40">
            <v>508678.12489418261</v>
          </cell>
          <cell r="T40">
            <v>43.105165500000005</v>
          </cell>
          <cell r="U40">
            <v>44.398320465000005</v>
          </cell>
          <cell r="V40">
            <v>45.730270078950007</v>
          </cell>
          <cell r="W40">
            <v>47.102178181318507</v>
          </cell>
          <cell r="X40">
            <v>48.515243526758063</v>
          </cell>
        </row>
        <row r="41">
          <cell r="B41">
            <v>3745.0540977708515</v>
          </cell>
          <cell r="C41">
            <v>7490.108195541703</v>
          </cell>
          <cell r="D41">
            <v>11235.162293312555</v>
          </cell>
          <cell r="E41">
            <v>14980.216391083406</v>
          </cell>
          <cell r="F41">
            <v>18725.270488854258</v>
          </cell>
          <cell r="G41">
            <v>22470.324586625109</v>
          </cell>
          <cell r="H41">
            <v>26215.378684395961</v>
          </cell>
          <cell r="I41">
            <v>29960.432782166812</v>
          </cell>
          <cell r="J41">
            <v>33705.486879937664</v>
          </cell>
          <cell r="K41">
            <v>37450.540977708515</v>
          </cell>
          <cell r="L41">
            <v>41195.595075479367</v>
          </cell>
          <cell r="M41">
            <v>44940.649173250218</v>
          </cell>
          <cell r="T41">
            <v>1460.2297391459813</v>
          </cell>
          <cell r="U41">
            <v>1504.0366313203608</v>
          </cell>
          <cell r="V41">
            <v>1549.1577302599717</v>
          </cell>
          <cell r="W41">
            <v>1595.6324621677709</v>
          </cell>
          <cell r="X41">
            <v>1643.5014360328041</v>
          </cell>
        </row>
        <row r="42">
          <cell r="B42">
            <v>5443.1658333333335</v>
          </cell>
          <cell r="C42">
            <v>10886.331666666667</v>
          </cell>
          <cell r="D42">
            <v>16329.497500000001</v>
          </cell>
          <cell r="E42">
            <v>21772.663333333334</v>
          </cell>
          <cell r="F42">
            <v>27215.829166666666</v>
          </cell>
          <cell r="G42">
            <v>32658.994999999999</v>
          </cell>
          <cell r="H42">
            <v>38102.160833333335</v>
          </cell>
          <cell r="I42">
            <v>43545.326666666668</v>
          </cell>
          <cell r="J42">
            <v>48988.4925</v>
          </cell>
          <cell r="K42">
            <v>54431.658333333333</v>
          </cell>
          <cell r="L42">
            <v>59874.824166666665</v>
          </cell>
          <cell r="M42">
            <v>65317.99</v>
          </cell>
          <cell r="T42">
            <v>65.317989999999995</v>
          </cell>
          <cell r="U42">
            <v>67.277529700000002</v>
          </cell>
          <cell r="V42">
            <v>69.295855591000006</v>
          </cell>
          <cell r="W42">
            <v>71.374731258730009</v>
          </cell>
          <cell r="X42">
            <v>73.515973196491913</v>
          </cell>
        </row>
        <row r="43">
          <cell r="B43">
            <v>0</v>
          </cell>
          <cell r="C43">
            <v>0</v>
          </cell>
          <cell r="D43">
            <v>0</v>
          </cell>
          <cell r="E43">
            <v>0</v>
          </cell>
          <cell r="F43">
            <v>0</v>
          </cell>
          <cell r="G43">
            <v>0</v>
          </cell>
          <cell r="H43">
            <v>0</v>
          </cell>
          <cell r="I43">
            <v>0</v>
          </cell>
          <cell r="J43">
            <v>0</v>
          </cell>
          <cell r="K43">
            <v>0</v>
          </cell>
          <cell r="L43">
            <v>0</v>
          </cell>
          <cell r="M43">
            <v>0</v>
          </cell>
          <cell r="T43">
            <v>909.84820982177041</v>
          </cell>
          <cell r="U43">
            <v>937.14365611642359</v>
          </cell>
          <cell r="V43">
            <v>965.25796579991629</v>
          </cell>
          <cell r="W43">
            <v>994.21570477391379</v>
          </cell>
          <cell r="X43">
            <v>1024.0421759171313</v>
          </cell>
        </row>
        <row r="44">
          <cell r="B44">
            <v>0</v>
          </cell>
          <cell r="C44">
            <v>0</v>
          </cell>
          <cell r="D44">
            <v>0</v>
          </cell>
          <cell r="E44">
            <v>0</v>
          </cell>
          <cell r="F44">
            <v>0</v>
          </cell>
          <cell r="G44">
            <v>0</v>
          </cell>
          <cell r="H44">
            <v>0</v>
          </cell>
          <cell r="I44">
            <v>0</v>
          </cell>
          <cell r="J44">
            <v>0</v>
          </cell>
          <cell r="K44">
            <v>0</v>
          </cell>
          <cell r="L44">
            <v>0</v>
          </cell>
          <cell r="M44">
            <v>0</v>
          </cell>
          <cell r="T44">
            <v>1822.6559037942791</v>
          </cell>
          <cell r="U44">
            <v>1877.3355809081074</v>
          </cell>
          <cell r="V44">
            <v>1933.6556483353506</v>
          </cell>
          <cell r="W44">
            <v>1991.6653177854112</v>
          </cell>
          <cell r="X44">
            <v>2051.4152773189735</v>
          </cell>
        </row>
        <row r="45">
          <cell r="B45">
            <v>151887.99198285659</v>
          </cell>
          <cell r="C45">
            <v>303775.98396571318</v>
          </cell>
          <cell r="D45">
            <v>455663.97594856977</v>
          </cell>
          <cell r="E45">
            <v>607551.96793142636</v>
          </cell>
          <cell r="F45">
            <v>759439.9599142829</v>
          </cell>
          <cell r="G45">
            <v>911327.95189713943</v>
          </cell>
          <cell r="H45">
            <v>1063215.943879996</v>
          </cell>
          <cell r="I45">
            <v>1215103.9358628525</v>
          </cell>
          <cell r="J45">
            <v>1366991.927845709</v>
          </cell>
          <cell r="K45">
            <v>1518879.9198285656</v>
          </cell>
          <cell r="L45">
            <v>1670767.9118114221</v>
          </cell>
          <cell r="M45">
            <v>1822655.9037942786</v>
          </cell>
          <cell r="T45">
            <v>3834.5363773364434</v>
          </cell>
          <cell r="U45">
            <v>3949.5724686565368</v>
          </cell>
          <cell r="V45">
            <v>4068.0596427162332</v>
          </cell>
          <cell r="W45">
            <v>4190.1014319977203</v>
          </cell>
          <cell r="X45">
            <v>4315.804474957652</v>
          </cell>
        </row>
        <row r="46">
          <cell r="B46">
            <v>75820.684151814203</v>
          </cell>
          <cell r="C46">
            <v>151641.36830362841</v>
          </cell>
          <cell r="D46">
            <v>227462.05245544261</v>
          </cell>
          <cell r="E46">
            <v>303282.73660725681</v>
          </cell>
          <cell r="F46">
            <v>379103.42075907101</v>
          </cell>
          <cell r="G46">
            <v>454924.10491088522</v>
          </cell>
          <cell r="H46">
            <v>530744.78906269942</v>
          </cell>
          <cell r="I46">
            <v>606565.47321451362</v>
          </cell>
          <cell r="J46">
            <v>682386.15736632783</v>
          </cell>
          <cell r="K46">
            <v>758206.84151814203</v>
          </cell>
          <cell r="L46">
            <v>834027.52566995623</v>
          </cell>
          <cell r="M46">
            <v>909848.20982177043</v>
          </cell>
          <cell r="T46">
            <v>15.394390000000001</v>
          </cell>
          <cell r="U46">
            <v>15.856221700000003</v>
          </cell>
          <cell r="V46">
            <v>16.331908351000003</v>
          </cell>
          <cell r="W46">
            <v>16.821865601530003</v>
          </cell>
          <cell r="X46">
            <v>17.326521569575903</v>
          </cell>
        </row>
        <row r="47">
          <cell r="B47">
            <v>319544.69811137026</v>
          </cell>
          <cell r="C47">
            <v>639089.39622274053</v>
          </cell>
          <cell r="D47">
            <v>958634.09433411085</v>
          </cell>
          <cell r="E47">
            <v>1278178.7924454811</v>
          </cell>
          <cell r="F47">
            <v>1597723.4905568513</v>
          </cell>
          <cell r="G47">
            <v>1917268.1886682215</v>
          </cell>
          <cell r="H47">
            <v>2236812.8867795919</v>
          </cell>
          <cell r="I47">
            <v>2556357.5848909621</v>
          </cell>
          <cell r="J47">
            <v>2875902.2830023323</v>
          </cell>
          <cell r="K47">
            <v>3195446.9811137025</v>
          </cell>
          <cell r="L47">
            <v>3514991.6792250727</v>
          </cell>
          <cell r="M47">
            <v>3834536.3773364429</v>
          </cell>
        </row>
        <row r="48">
          <cell r="B48">
            <v>674382.35167487292</v>
          </cell>
          <cell r="C48">
            <v>1348764.7033497458</v>
          </cell>
          <cell r="D48">
            <v>2023147.0550246185</v>
          </cell>
          <cell r="E48">
            <v>2697529.4066994917</v>
          </cell>
          <cell r="F48">
            <v>3371911.7583743641</v>
          </cell>
          <cell r="G48">
            <v>4046294.1100492366</v>
          </cell>
          <cell r="H48">
            <v>4720676.4617241099</v>
          </cell>
          <cell r="I48">
            <v>5395058.8133989833</v>
          </cell>
          <cell r="J48">
            <v>6069441.1650738548</v>
          </cell>
          <cell r="K48">
            <v>6743823.5167487282</v>
          </cell>
          <cell r="L48">
            <v>7418205.8684236007</v>
          </cell>
          <cell r="M48">
            <v>8092588.2200984731</v>
          </cell>
          <cell r="S48">
            <v>0</v>
          </cell>
          <cell r="T48">
            <v>11990.9385393026</v>
          </cell>
          <cell r="U48">
            <v>12350.666695481681</v>
          </cell>
          <cell r="V48">
            <v>12721.186696346131</v>
          </cell>
          <cell r="W48">
            <v>13102.822297236517</v>
          </cell>
          <cell r="X48">
            <v>13495.906966153612</v>
          </cell>
        </row>
        <row r="50">
          <cell r="B50">
            <v>0</v>
          </cell>
          <cell r="C50">
            <v>0</v>
          </cell>
          <cell r="D50">
            <v>0</v>
          </cell>
          <cell r="E50">
            <v>0</v>
          </cell>
          <cell r="F50">
            <v>0</v>
          </cell>
          <cell r="G50">
            <v>0</v>
          </cell>
          <cell r="H50">
            <v>0</v>
          </cell>
          <cell r="I50">
            <v>0</v>
          </cell>
          <cell r="J50">
            <v>0</v>
          </cell>
          <cell r="K50">
            <v>0</v>
          </cell>
          <cell r="L50">
            <v>0</v>
          </cell>
          <cell r="M50">
            <v>0</v>
          </cell>
          <cell r="S50">
            <v>0</v>
          </cell>
          <cell r="T50">
            <v>57638.661258359512</v>
          </cell>
          <cell r="U50">
            <v>59007.151039930461</v>
          </cell>
          <cell r="V50">
            <v>60777.365571128379</v>
          </cell>
          <cell r="W50">
            <v>62600.686538262242</v>
          </cell>
          <cell r="X50">
            <v>64479.707134410106</v>
          </cell>
        </row>
        <row r="51">
          <cell r="B51">
            <v>0</v>
          </cell>
          <cell r="C51">
            <v>0</v>
          </cell>
          <cell r="D51">
            <v>0</v>
          </cell>
          <cell r="E51">
            <v>0</v>
          </cell>
          <cell r="F51">
            <v>0</v>
          </cell>
          <cell r="G51">
            <v>0</v>
          </cell>
          <cell r="H51">
            <v>0</v>
          </cell>
          <cell r="I51">
            <v>0</v>
          </cell>
          <cell r="J51">
            <v>0</v>
          </cell>
          <cell r="K51">
            <v>0</v>
          </cell>
          <cell r="L51">
            <v>0</v>
          </cell>
          <cell r="M51">
            <v>0</v>
          </cell>
        </row>
        <row r="52">
          <cell r="B52">
            <v>0</v>
          </cell>
          <cell r="C52">
            <v>0</v>
          </cell>
          <cell r="D52">
            <v>0</v>
          </cell>
          <cell r="E52">
            <v>0</v>
          </cell>
          <cell r="F52">
            <v>0</v>
          </cell>
          <cell r="G52">
            <v>0</v>
          </cell>
          <cell r="H52">
            <v>0</v>
          </cell>
          <cell r="I52">
            <v>0</v>
          </cell>
          <cell r="J52">
            <v>0</v>
          </cell>
          <cell r="K52">
            <v>0</v>
          </cell>
          <cell r="L52">
            <v>0</v>
          </cell>
          <cell r="M52">
            <v>0</v>
          </cell>
          <cell r="S52">
            <v>0</v>
          </cell>
          <cell r="T52">
            <v>35693.032723698925</v>
          </cell>
          <cell r="U52">
            <v>36426.887156986435</v>
          </cell>
          <cell r="V52">
            <v>37519.693771696031</v>
          </cell>
          <cell r="W52">
            <v>38645.284584846915</v>
          </cell>
          <cell r="X52">
            <v>39804.643122392328</v>
          </cell>
        </row>
        <row r="53">
          <cell r="B53">
            <v>0</v>
          </cell>
          <cell r="C53">
            <v>0</v>
          </cell>
          <cell r="D53">
            <v>0</v>
          </cell>
          <cell r="E53">
            <v>0</v>
          </cell>
          <cell r="F53">
            <v>0</v>
          </cell>
          <cell r="G53">
            <v>0</v>
          </cell>
          <cell r="H53">
            <v>0</v>
          </cell>
          <cell r="I53">
            <v>0</v>
          </cell>
          <cell r="J53">
            <v>0</v>
          </cell>
          <cell r="K53">
            <v>0</v>
          </cell>
          <cell r="L53">
            <v>0</v>
          </cell>
          <cell r="M53">
            <v>0</v>
          </cell>
          <cell r="T53" t="str">
            <v xml:space="preserve"> </v>
          </cell>
        </row>
        <row r="54">
          <cell r="T54">
            <v>3006.6372697801771</v>
          </cell>
          <cell r="U54">
            <v>3096.8363878735827</v>
          </cell>
          <cell r="V54">
            <v>3189.7414795097902</v>
          </cell>
          <cell r="W54">
            <v>3285.4337238950843</v>
          </cell>
          <cell r="X54">
            <v>3383.9967356119369</v>
          </cell>
        </row>
        <row r="60">
          <cell r="B60" t="str">
            <v>Jan</v>
          </cell>
          <cell r="C60" t="str">
            <v>Feb</v>
          </cell>
          <cell r="D60" t="str">
            <v>Mar</v>
          </cell>
          <cell r="E60" t="str">
            <v>Apr</v>
          </cell>
          <cell r="F60" t="str">
            <v>May</v>
          </cell>
          <cell r="G60" t="str">
            <v>Jun</v>
          </cell>
          <cell r="H60" t="str">
            <v>Jul</v>
          </cell>
          <cell r="I60" t="str">
            <v>Aug</v>
          </cell>
          <cell r="J60" t="str">
            <v>Sep</v>
          </cell>
          <cell r="K60" t="str">
            <v>Oct</v>
          </cell>
          <cell r="L60" t="str">
            <v>Nov</v>
          </cell>
          <cell r="M60" t="str">
            <v>Dec</v>
          </cell>
          <cell r="N60">
            <v>2009</v>
          </cell>
        </row>
        <row r="62">
          <cell r="B62">
            <v>4424.59979622214</v>
          </cell>
          <cell r="C62">
            <v>4424.59979622214</v>
          </cell>
          <cell r="D62">
            <v>4424.59979622214</v>
          </cell>
          <cell r="E62">
            <v>4424.59979622214</v>
          </cell>
          <cell r="F62">
            <v>4424.59979622214</v>
          </cell>
          <cell r="G62">
            <v>4424.59979622214</v>
          </cell>
          <cell r="H62">
            <v>4424.59979622214</v>
          </cell>
          <cell r="I62">
            <v>4424.59979622214</v>
          </cell>
          <cell r="J62">
            <v>4424.59979622214</v>
          </cell>
          <cell r="K62">
            <v>4424.59979622214</v>
          </cell>
          <cell r="L62">
            <v>4424.59979622214</v>
          </cell>
          <cell r="M62">
            <v>4424.59979622214</v>
          </cell>
          <cell r="N62">
            <v>53095.197554665669</v>
          </cell>
        </row>
        <row r="63">
          <cell r="B63">
            <v>11570.479374651441</v>
          </cell>
          <cell r="C63">
            <v>11570.479374651441</v>
          </cell>
          <cell r="D63">
            <v>11570.479374651441</v>
          </cell>
          <cell r="E63">
            <v>11570.479374651441</v>
          </cell>
          <cell r="F63">
            <v>11570.479374651441</v>
          </cell>
          <cell r="G63">
            <v>11570.479374651441</v>
          </cell>
          <cell r="H63">
            <v>11570.479374651441</v>
          </cell>
          <cell r="I63">
            <v>11570.479374651441</v>
          </cell>
          <cell r="J63">
            <v>11570.479374651441</v>
          </cell>
          <cell r="K63">
            <v>11570.479374651441</v>
          </cell>
          <cell r="L63">
            <v>11570.479374651441</v>
          </cell>
          <cell r="M63">
            <v>11570.479374651441</v>
          </cell>
          <cell r="N63">
            <v>138845.75249581732</v>
          </cell>
        </row>
        <row r="64">
          <cell r="B64">
            <v>4908.9457730656059</v>
          </cell>
          <cell r="C64">
            <v>4908.9457730656059</v>
          </cell>
          <cell r="D64">
            <v>4908.9457730656059</v>
          </cell>
          <cell r="E64">
            <v>4908.9457730656059</v>
          </cell>
          <cell r="F64">
            <v>4908.9457730656059</v>
          </cell>
          <cell r="G64">
            <v>4908.9457730656059</v>
          </cell>
          <cell r="H64">
            <v>4908.9457730656059</v>
          </cell>
          <cell r="I64">
            <v>4908.9457730656059</v>
          </cell>
          <cell r="J64">
            <v>4908.9457730656059</v>
          </cell>
          <cell r="K64">
            <v>4908.9457730656059</v>
          </cell>
          <cell r="L64">
            <v>4908.9457730656059</v>
          </cell>
          <cell r="M64">
            <v>4908.9457730656059</v>
          </cell>
          <cell r="N64">
            <v>58907.349276787274</v>
          </cell>
        </row>
        <row r="65">
          <cell r="B65">
            <v>34679.098036093259</v>
          </cell>
          <cell r="C65">
            <v>34679.098036093259</v>
          </cell>
          <cell r="D65">
            <v>34679.098036093259</v>
          </cell>
          <cell r="E65">
            <v>34679.098036093259</v>
          </cell>
          <cell r="F65">
            <v>34679.098036093259</v>
          </cell>
          <cell r="G65">
            <v>34679.098036093259</v>
          </cell>
          <cell r="H65">
            <v>34679.098036093259</v>
          </cell>
          <cell r="I65">
            <v>34679.098036093259</v>
          </cell>
          <cell r="J65">
            <v>34679.098036093259</v>
          </cell>
          <cell r="K65">
            <v>34679.098036093259</v>
          </cell>
          <cell r="L65">
            <v>34679.098036093259</v>
          </cell>
          <cell r="M65">
            <v>34679.098036093259</v>
          </cell>
          <cell r="N65">
            <v>416149.17643311922</v>
          </cell>
        </row>
        <row r="66">
          <cell r="B66">
            <v>4424.59979622214</v>
          </cell>
          <cell r="C66">
            <v>4424.59979622214</v>
          </cell>
          <cell r="D66">
            <v>4424.59979622214</v>
          </cell>
          <cell r="E66">
            <v>4424.59979622214</v>
          </cell>
          <cell r="F66">
            <v>4424.59979622214</v>
          </cell>
          <cell r="G66">
            <v>4424.59979622214</v>
          </cell>
          <cell r="H66">
            <v>4424.59979622214</v>
          </cell>
          <cell r="I66">
            <v>4424.59979622214</v>
          </cell>
          <cell r="J66">
            <v>4424.59979622214</v>
          </cell>
          <cell r="K66">
            <v>4424.59979622214</v>
          </cell>
          <cell r="L66">
            <v>4424.59979622214</v>
          </cell>
          <cell r="M66">
            <v>4424.59979622214</v>
          </cell>
          <cell r="N66">
            <v>53095.197554665669</v>
          </cell>
        </row>
        <row r="67">
          <cell r="B67">
            <v>60007.722776254588</v>
          </cell>
          <cell r="C67">
            <v>60007.722776254588</v>
          </cell>
          <cell r="D67">
            <v>60007.722776254588</v>
          </cell>
          <cell r="E67">
            <v>60007.722776254588</v>
          </cell>
          <cell r="F67">
            <v>60007.722776254588</v>
          </cell>
          <cell r="G67">
            <v>60007.722776254588</v>
          </cell>
          <cell r="H67">
            <v>60007.722776254588</v>
          </cell>
          <cell r="I67">
            <v>60007.722776254588</v>
          </cell>
          <cell r="J67">
            <v>60007.722776254588</v>
          </cell>
          <cell r="K67">
            <v>60007.722776254588</v>
          </cell>
          <cell r="L67">
            <v>60007.722776254588</v>
          </cell>
          <cell r="M67">
            <v>60007.722776254588</v>
          </cell>
          <cell r="N67">
            <v>720092.67331505509</v>
          </cell>
        </row>
        <row r="69">
          <cell r="B69">
            <v>42995.791137723689</v>
          </cell>
          <cell r="C69">
            <v>42995.791137723689</v>
          </cell>
          <cell r="D69">
            <v>42995.791137723689</v>
          </cell>
          <cell r="E69">
            <v>42995.791137723689</v>
          </cell>
          <cell r="F69">
            <v>42995.791137723689</v>
          </cell>
          <cell r="G69">
            <v>42995.791137723689</v>
          </cell>
          <cell r="H69">
            <v>42995.791137723689</v>
          </cell>
          <cell r="I69">
            <v>42995.791137723689</v>
          </cell>
          <cell r="J69">
            <v>42995.791137723689</v>
          </cell>
          <cell r="K69">
            <v>42995.791137723689</v>
          </cell>
          <cell r="L69">
            <v>42995.791137723689</v>
          </cell>
          <cell r="M69">
            <v>42995.791137723689</v>
          </cell>
          <cell r="N69">
            <v>515949.49365268438</v>
          </cell>
        </row>
        <row r="70">
          <cell r="B70">
            <v>0</v>
          </cell>
          <cell r="C70">
            <v>0</v>
          </cell>
          <cell r="D70">
            <v>0</v>
          </cell>
          <cell r="E70">
            <v>0</v>
          </cell>
          <cell r="F70">
            <v>0</v>
          </cell>
          <cell r="G70">
            <v>0</v>
          </cell>
          <cell r="H70">
            <v>0</v>
          </cell>
          <cell r="I70">
            <v>0</v>
          </cell>
          <cell r="J70">
            <v>0</v>
          </cell>
          <cell r="K70">
            <v>0</v>
          </cell>
          <cell r="L70">
            <v>0</v>
          </cell>
          <cell r="M70">
            <v>0</v>
          </cell>
          <cell r="N70">
            <v>0</v>
          </cell>
        </row>
        <row r="71">
          <cell r="B71">
            <v>5135.6217557316895</v>
          </cell>
          <cell r="C71">
            <v>5135.6217557316895</v>
          </cell>
          <cell r="D71">
            <v>5135.6217557316895</v>
          </cell>
          <cell r="E71">
            <v>5135.6217557316895</v>
          </cell>
          <cell r="F71">
            <v>5135.6217557316895</v>
          </cell>
          <cell r="G71">
            <v>5135.6217557316895</v>
          </cell>
          <cell r="H71">
            <v>5135.6217557316895</v>
          </cell>
          <cell r="I71">
            <v>5135.6217557316895</v>
          </cell>
          <cell r="J71">
            <v>5135.6217557316895</v>
          </cell>
          <cell r="K71">
            <v>5135.6217557316895</v>
          </cell>
          <cell r="L71">
            <v>5135.6217557316895</v>
          </cell>
          <cell r="M71">
            <v>5135.6217557316895</v>
          </cell>
          <cell r="N71">
            <v>61627.461068780285</v>
          </cell>
        </row>
        <row r="72">
          <cell r="B72">
            <v>1600.1097835109231</v>
          </cell>
          <cell r="C72">
            <v>1600.1097835109231</v>
          </cell>
          <cell r="D72">
            <v>1600.1097835109231</v>
          </cell>
          <cell r="E72">
            <v>1600.1097835109231</v>
          </cell>
          <cell r="F72">
            <v>1600.1097835109231</v>
          </cell>
          <cell r="G72">
            <v>1600.1097835109231</v>
          </cell>
          <cell r="H72">
            <v>1600.1097835109231</v>
          </cell>
          <cell r="I72">
            <v>1600.1097835109231</v>
          </cell>
          <cell r="J72">
            <v>1600.1097835109231</v>
          </cell>
          <cell r="K72">
            <v>1600.1097835109231</v>
          </cell>
          <cell r="L72">
            <v>1600.1097835109231</v>
          </cell>
          <cell r="M72">
            <v>1600.1097835109231</v>
          </cell>
          <cell r="N72">
            <v>19201.317402131077</v>
          </cell>
        </row>
        <row r="73">
          <cell r="B73">
            <v>7572.2700069900357</v>
          </cell>
          <cell r="C73">
            <v>7572.2700069900357</v>
          </cell>
          <cell r="D73">
            <v>7572.2700069900357</v>
          </cell>
          <cell r="E73">
            <v>7572.2700069900357</v>
          </cell>
          <cell r="F73">
            <v>7572.2700069900357</v>
          </cell>
          <cell r="G73">
            <v>7572.2700069900357</v>
          </cell>
          <cell r="H73">
            <v>7572.2700069900357</v>
          </cell>
          <cell r="I73">
            <v>7572.2700069900357</v>
          </cell>
          <cell r="J73">
            <v>7572.2700069900357</v>
          </cell>
          <cell r="K73">
            <v>7572.2700069900357</v>
          </cell>
          <cell r="L73">
            <v>7572.2700069900357</v>
          </cell>
          <cell r="M73">
            <v>7572.2700069900357</v>
          </cell>
          <cell r="N73">
            <v>90867.240083880417</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B75">
            <v>298639.01182340644</v>
          </cell>
          <cell r="C75">
            <v>298639.01182340644</v>
          </cell>
          <cell r="D75">
            <v>298639.01182340644</v>
          </cell>
          <cell r="E75">
            <v>298639.01182340644</v>
          </cell>
          <cell r="F75">
            <v>298639.01182340644</v>
          </cell>
          <cell r="G75">
            <v>298639.01182340644</v>
          </cell>
          <cell r="H75">
            <v>298639.01182340644</v>
          </cell>
          <cell r="I75">
            <v>298639.01182340644</v>
          </cell>
          <cell r="J75">
            <v>298639.01182340644</v>
          </cell>
          <cell r="K75">
            <v>298639.01182340644</v>
          </cell>
          <cell r="L75">
            <v>298639.01182340644</v>
          </cell>
          <cell r="M75">
            <v>298639.01182340644</v>
          </cell>
          <cell r="N75">
            <v>3583668.1418808773</v>
          </cell>
        </row>
        <row r="76">
          <cell r="B76">
            <v>64917.24784153884</v>
          </cell>
          <cell r="C76">
            <v>64917.24784153884</v>
          </cell>
          <cell r="D76">
            <v>64917.24784153884</v>
          </cell>
          <cell r="E76">
            <v>64917.24784153884</v>
          </cell>
          <cell r="F76">
            <v>64917.24784153884</v>
          </cell>
          <cell r="G76">
            <v>64917.24784153884</v>
          </cell>
          <cell r="H76">
            <v>64917.24784153884</v>
          </cell>
          <cell r="I76">
            <v>64917.24784153884</v>
          </cell>
          <cell r="J76">
            <v>64917.24784153884</v>
          </cell>
          <cell r="K76">
            <v>64917.24784153884</v>
          </cell>
          <cell r="L76">
            <v>64917.24784153884</v>
          </cell>
          <cell r="M76">
            <v>64917.24784153884</v>
          </cell>
          <cell r="N76">
            <v>779006.97409846622</v>
          </cell>
        </row>
        <row r="77">
          <cell r="B77">
            <v>87355.88914932379</v>
          </cell>
          <cell r="C77">
            <v>87355.88914932379</v>
          </cell>
          <cell r="D77">
            <v>87355.88914932379</v>
          </cell>
          <cell r="E77">
            <v>87355.88914932379</v>
          </cell>
          <cell r="F77">
            <v>87355.88914932379</v>
          </cell>
          <cell r="G77">
            <v>87355.88914932379</v>
          </cell>
          <cell r="H77">
            <v>87355.88914932379</v>
          </cell>
          <cell r="I77">
            <v>87355.88914932379</v>
          </cell>
          <cell r="J77">
            <v>87355.88914932379</v>
          </cell>
          <cell r="K77">
            <v>87355.88914932379</v>
          </cell>
          <cell r="L77">
            <v>87355.88914932379</v>
          </cell>
          <cell r="M77">
            <v>87355.88914932379</v>
          </cell>
          <cell r="N77">
            <v>1048270.6697918855</v>
          </cell>
        </row>
        <row r="78">
          <cell r="B78">
            <v>508215.94149822544</v>
          </cell>
          <cell r="C78">
            <v>508215.94149822544</v>
          </cell>
          <cell r="D78">
            <v>508215.94149822544</v>
          </cell>
          <cell r="E78">
            <v>508215.94149822544</v>
          </cell>
          <cell r="F78">
            <v>508215.94149822544</v>
          </cell>
          <cell r="G78">
            <v>508215.94149822544</v>
          </cell>
          <cell r="H78">
            <v>508215.94149822544</v>
          </cell>
          <cell r="I78">
            <v>508215.94149822544</v>
          </cell>
          <cell r="J78">
            <v>508215.94149822544</v>
          </cell>
          <cell r="K78">
            <v>508215.94149822544</v>
          </cell>
          <cell r="L78">
            <v>508215.94149822544</v>
          </cell>
          <cell r="M78">
            <v>508215.94149822544</v>
          </cell>
          <cell r="N78">
            <v>6098591.2979787057</v>
          </cell>
        </row>
        <row r="80">
          <cell r="B80">
            <v>146836.33412358339</v>
          </cell>
          <cell r="C80">
            <v>146836.33412358339</v>
          </cell>
          <cell r="D80">
            <v>146836.33412358339</v>
          </cell>
          <cell r="E80">
            <v>146836.33412358339</v>
          </cell>
          <cell r="F80">
            <v>146836.33412358339</v>
          </cell>
          <cell r="G80">
            <v>146836.33412358339</v>
          </cell>
          <cell r="H80">
            <v>146836.33412358339</v>
          </cell>
          <cell r="I80">
            <v>146836.33412358339</v>
          </cell>
          <cell r="J80">
            <v>146836.33412358339</v>
          </cell>
          <cell r="K80">
            <v>146836.33412358339</v>
          </cell>
          <cell r="L80">
            <v>146836.33412358339</v>
          </cell>
          <cell r="M80">
            <v>146836.33412358339</v>
          </cell>
          <cell r="N80">
            <v>1762036.0094830012</v>
          </cell>
        </row>
        <row r="81">
          <cell r="B81">
            <v>26518.530043784001</v>
          </cell>
          <cell r="C81">
            <v>26518.530043784001</v>
          </cell>
          <cell r="D81">
            <v>26518.530043784001</v>
          </cell>
          <cell r="E81">
            <v>26518.530043784001</v>
          </cell>
          <cell r="F81">
            <v>26518.530043784001</v>
          </cell>
          <cell r="G81">
            <v>26518.530043784001</v>
          </cell>
          <cell r="H81">
            <v>26518.530043784001</v>
          </cell>
          <cell r="I81">
            <v>26518.530043784001</v>
          </cell>
          <cell r="J81">
            <v>26518.530043784001</v>
          </cell>
          <cell r="K81">
            <v>26518.530043784001</v>
          </cell>
          <cell r="L81">
            <v>26518.530043784001</v>
          </cell>
          <cell r="M81">
            <v>26518.530043784001</v>
          </cell>
          <cell r="N81">
            <v>318222.360525408</v>
          </cell>
        </row>
        <row r="82">
          <cell r="B82">
            <v>75915.375814314044</v>
          </cell>
          <cell r="C82">
            <v>75915.375814314044</v>
          </cell>
          <cell r="D82">
            <v>75915.375814314044</v>
          </cell>
          <cell r="E82">
            <v>75915.375814314044</v>
          </cell>
          <cell r="F82">
            <v>75915.375814314044</v>
          </cell>
          <cell r="G82">
            <v>75915.375814314044</v>
          </cell>
          <cell r="H82">
            <v>75915.375814314044</v>
          </cell>
          <cell r="I82">
            <v>75915.375814314044</v>
          </cell>
          <cell r="J82">
            <v>75915.375814314044</v>
          </cell>
          <cell r="K82">
            <v>75915.375814314044</v>
          </cell>
          <cell r="L82">
            <v>75915.375814314044</v>
          </cell>
          <cell r="M82">
            <v>75915.375814314044</v>
          </cell>
          <cell r="N82">
            <v>910984.50977176835</v>
          </cell>
        </row>
        <row r="83">
          <cell r="B83">
            <v>249270.23998168146</v>
          </cell>
          <cell r="C83">
            <v>249270.23998168146</v>
          </cell>
          <cell r="D83">
            <v>249270.23998168146</v>
          </cell>
          <cell r="E83">
            <v>249270.23998168146</v>
          </cell>
          <cell r="F83">
            <v>249270.23998168146</v>
          </cell>
          <cell r="G83">
            <v>249270.23998168146</v>
          </cell>
          <cell r="H83">
            <v>249270.23998168146</v>
          </cell>
          <cell r="I83">
            <v>249270.23998168146</v>
          </cell>
          <cell r="J83">
            <v>249270.23998168146</v>
          </cell>
          <cell r="K83">
            <v>249270.23998168146</v>
          </cell>
          <cell r="L83">
            <v>249270.23998168146</v>
          </cell>
          <cell r="M83">
            <v>249270.23998168146</v>
          </cell>
          <cell r="N83">
            <v>2991242.8797801775</v>
          </cell>
        </row>
        <row r="87">
          <cell r="B87" t="str">
            <v>Jan</v>
          </cell>
          <cell r="C87" t="str">
            <v>Feb</v>
          </cell>
          <cell r="D87" t="str">
            <v>Mar</v>
          </cell>
          <cell r="E87" t="str">
            <v>Apr</v>
          </cell>
          <cell r="F87" t="str">
            <v>May</v>
          </cell>
          <cell r="G87" t="str">
            <v>Jun</v>
          </cell>
          <cell r="H87" t="str">
            <v>Jul</v>
          </cell>
          <cell r="I87" t="str">
            <v>Aug</v>
          </cell>
          <cell r="J87" t="str">
            <v>Sep</v>
          </cell>
          <cell r="K87" t="str">
            <v>Oct</v>
          </cell>
          <cell r="L87" t="str">
            <v>Nov</v>
          </cell>
          <cell r="M87" t="str">
            <v>Dec</v>
          </cell>
        </row>
        <row r="89">
          <cell r="B89">
            <v>4424.59979622214</v>
          </cell>
          <cell r="C89">
            <v>8849.1995924442799</v>
          </cell>
          <cell r="D89">
            <v>13273.799388666419</v>
          </cell>
          <cell r="E89">
            <v>17698.39918488856</v>
          </cell>
          <cell r="F89">
            <v>22122.998981110701</v>
          </cell>
          <cell r="G89">
            <v>26547.598777332842</v>
          </cell>
          <cell r="H89">
            <v>30972.198573554982</v>
          </cell>
          <cell r="I89">
            <v>35396.79836977712</v>
          </cell>
          <cell r="J89">
            <v>39821.398165999257</v>
          </cell>
          <cell r="K89">
            <v>44245.997962221394</v>
          </cell>
          <cell r="L89">
            <v>48670.597758443531</v>
          </cell>
          <cell r="M89">
            <v>53095.197554665669</v>
          </cell>
        </row>
        <row r="90">
          <cell r="B90">
            <v>11570.479374651441</v>
          </cell>
          <cell r="C90">
            <v>23140.958749302881</v>
          </cell>
          <cell r="D90">
            <v>34711.438123954322</v>
          </cell>
          <cell r="E90">
            <v>46281.917498605762</v>
          </cell>
          <cell r="F90">
            <v>57852.396873257203</v>
          </cell>
          <cell r="G90">
            <v>69422.876247908644</v>
          </cell>
          <cell r="H90">
            <v>80993.355622560077</v>
          </cell>
          <cell r="I90">
            <v>92563.834997211525</v>
          </cell>
          <cell r="J90">
            <v>104134.31437186297</v>
          </cell>
          <cell r="K90">
            <v>115704.79374651442</v>
          </cell>
          <cell r="L90">
            <v>127275.27312116587</v>
          </cell>
          <cell r="M90">
            <v>138845.75249581732</v>
          </cell>
        </row>
        <row r="91">
          <cell r="B91">
            <v>4908.9457730656059</v>
          </cell>
          <cell r="C91">
            <v>9817.8915461312117</v>
          </cell>
          <cell r="D91">
            <v>14726.837319196817</v>
          </cell>
          <cell r="E91">
            <v>19635.783092262423</v>
          </cell>
          <cell r="F91">
            <v>24544.72886532803</v>
          </cell>
          <cell r="G91">
            <v>29453.674638393637</v>
          </cell>
          <cell r="H91">
            <v>34362.62041145924</v>
          </cell>
          <cell r="I91">
            <v>39271.566184524847</v>
          </cell>
          <cell r="J91">
            <v>44180.511957590454</v>
          </cell>
          <cell r="K91">
            <v>49089.45773065606</v>
          </cell>
          <cell r="L91">
            <v>53998.403503721667</v>
          </cell>
          <cell r="M91">
            <v>58907.349276787274</v>
          </cell>
        </row>
        <row r="92">
          <cell r="B92">
            <v>34679.098036093259</v>
          </cell>
          <cell r="C92">
            <v>69358.196072186518</v>
          </cell>
          <cell r="D92">
            <v>104037.29410827978</v>
          </cell>
          <cell r="E92">
            <v>138716.39214437304</v>
          </cell>
          <cell r="F92">
            <v>173395.49018046629</v>
          </cell>
          <cell r="G92">
            <v>208074.58821655955</v>
          </cell>
          <cell r="H92">
            <v>242753.68625265281</v>
          </cell>
          <cell r="I92">
            <v>277432.78428874607</v>
          </cell>
          <cell r="J92">
            <v>312111.88232483936</v>
          </cell>
          <cell r="K92">
            <v>346790.98036093265</v>
          </cell>
          <cell r="L92">
            <v>381470.07839702594</v>
          </cell>
          <cell r="M92">
            <v>416149.17643311922</v>
          </cell>
        </row>
        <row r="93">
          <cell r="B93">
            <v>4424.59979622214</v>
          </cell>
          <cell r="C93">
            <v>8849.1995924442799</v>
          </cell>
          <cell r="D93">
            <v>13273.799388666419</v>
          </cell>
          <cell r="E93">
            <v>17698.39918488856</v>
          </cell>
          <cell r="F93">
            <v>22122.998981110701</v>
          </cell>
          <cell r="G93">
            <v>26547.598777332842</v>
          </cell>
          <cell r="H93">
            <v>30972.198573554982</v>
          </cell>
          <cell r="I93">
            <v>35396.79836977712</v>
          </cell>
          <cell r="J93">
            <v>39821.398165999257</v>
          </cell>
          <cell r="K93">
            <v>44245.997962221394</v>
          </cell>
          <cell r="L93">
            <v>48670.597758443531</v>
          </cell>
          <cell r="M93">
            <v>53095.197554665669</v>
          </cell>
        </row>
        <row r="94">
          <cell r="B94">
            <v>60007.722776254588</v>
          </cell>
          <cell r="C94">
            <v>120015.44555250918</v>
          </cell>
          <cell r="D94">
            <v>180023.16832876374</v>
          </cell>
          <cell r="E94">
            <v>240030.89110501835</v>
          </cell>
          <cell r="F94">
            <v>300038.6138812729</v>
          </cell>
          <cell r="G94">
            <v>360046.33665752754</v>
          </cell>
          <cell r="H94">
            <v>420054.05943378212</v>
          </cell>
          <cell r="I94">
            <v>480061.7822100367</v>
          </cell>
          <cell r="J94">
            <v>540069.50498629129</v>
          </cell>
          <cell r="K94">
            <v>600077.22776254592</v>
          </cell>
          <cell r="L94">
            <v>660084.95053880056</v>
          </cell>
          <cell r="M94">
            <v>720092.67331505509</v>
          </cell>
        </row>
        <row r="96">
          <cell r="B96">
            <v>42995.791137723689</v>
          </cell>
          <cell r="C96">
            <v>85991.582275447377</v>
          </cell>
          <cell r="D96">
            <v>128987.37341317107</v>
          </cell>
          <cell r="E96">
            <v>171983.16455089475</v>
          </cell>
          <cell r="F96">
            <v>214978.95568861844</v>
          </cell>
          <cell r="G96">
            <v>257974.74682634213</v>
          </cell>
          <cell r="H96">
            <v>300970.53796406579</v>
          </cell>
          <cell r="I96">
            <v>343966.32910178951</v>
          </cell>
          <cell r="J96">
            <v>386962.12023951323</v>
          </cell>
          <cell r="K96">
            <v>429957.91137723695</v>
          </cell>
          <cell r="L96">
            <v>472953.70251496066</v>
          </cell>
          <cell r="M96">
            <v>515949.49365268438</v>
          </cell>
        </row>
        <row r="97">
          <cell r="B97">
            <v>0</v>
          </cell>
          <cell r="C97">
            <v>0</v>
          </cell>
          <cell r="D97">
            <v>0</v>
          </cell>
          <cell r="E97">
            <v>0</v>
          </cell>
          <cell r="F97">
            <v>0</v>
          </cell>
          <cell r="G97">
            <v>0</v>
          </cell>
          <cell r="H97">
            <v>0</v>
          </cell>
          <cell r="I97">
            <v>0</v>
          </cell>
          <cell r="J97">
            <v>0</v>
          </cell>
          <cell r="K97">
            <v>0</v>
          </cell>
          <cell r="L97">
            <v>0</v>
          </cell>
          <cell r="M97">
            <v>0</v>
          </cell>
        </row>
        <row r="98">
          <cell r="B98">
            <v>5135.6217557316895</v>
          </cell>
          <cell r="C98">
            <v>10271.243511463379</v>
          </cell>
          <cell r="D98">
            <v>15406.865267195069</v>
          </cell>
          <cell r="E98">
            <v>20542.487022926758</v>
          </cell>
          <cell r="F98">
            <v>25678.108778658447</v>
          </cell>
          <cell r="G98">
            <v>30813.730534390135</v>
          </cell>
          <cell r="H98">
            <v>35949.352290121824</v>
          </cell>
          <cell r="I98">
            <v>41084.974045853516</v>
          </cell>
          <cell r="J98">
            <v>46220.595801585208</v>
          </cell>
          <cell r="K98">
            <v>51356.217557316901</v>
          </cell>
          <cell r="L98">
            <v>56491.839313048593</v>
          </cell>
          <cell r="M98">
            <v>61627.461068780285</v>
          </cell>
        </row>
        <row r="99">
          <cell r="B99">
            <v>1600.1097835109231</v>
          </cell>
          <cell r="C99">
            <v>3200.2195670218462</v>
          </cell>
          <cell r="D99">
            <v>4800.3293505327692</v>
          </cell>
          <cell r="E99">
            <v>6400.4391340436923</v>
          </cell>
          <cell r="F99">
            <v>8000.5489175546154</v>
          </cell>
          <cell r="G99">
            <v>9600.6587010655385</v>
          </cell>
          <cell r="H99">
            <v>11200.768484576462</v>
          </cell>
          <cell r="I99">
            <v>12800.878268087385</v>
          </cell>
          <cell r="J99">
            <v>14400.988051598308</v>
          </cell>
          <cell r="K99">
            <v>16001.097835109231</v>
          </cell>
          <cell r="L99">
            <v>17601.207618620152</v>
          </cell>
          <cell r="M99">
            <v>19201.317402131077</v>
          </cell>
        </row>
        <row r="100">
          <cell r="B100">
            <v>7572.2700069900357</v>
          </cell>
          <cell r="C100">
            <v>15144.540013980071</v>
          </cell>
          <cell r="D100">
            <v>22716.810020970108</v>
          </cell>
          <cell r="E100">
            <v>30289.080027960143</v>
          </cell>
          <cell r="F100">
            <v>37861.350034950177</v>
          </cell>
          <cell r="G100">
            <v>45433.620041940216</v>
          </cell>
          <cell r="H100">
            <v>53005.890048930254</v>
          </cell>
          <cell r="I100">
            <v>60578.160055920293</v>
          </cell>
          <cell r="J100">
            <v>68150.430062910324</v>
          </cell>
          <cell r="K100">
            <v>75722.700069900355</v>
          </cell>
          <cell r="L100">
            <v>83294.970076890386</v>
          </cell>
          <cell r="M100">
            <v>90867.240083880417</v>
          </cell>
        </row>
        <row r="101">
          <cell r="B101">
            <v>0</v>
          </cell>
          <cell r="C101">
            <v>0</v>
          </cell>
          <cell r="D101">
            <v>0</v>
          </cell>
          <cell r="E101">
            <v>0</v>
          </cell>
          <cell r="F101">
            <v>0</v>
          </cell>
          <cell r="G101">
            <v>0</v>
          </cell>
          <cell r="H101">
            <v>0</v>
          </cell>
          <cell r="I101">
            <v>0</v>
          </cell>
          <cell r="J101">
            <v>0</v>
          </cell>
          <cell r="K101">
            <v>0</v>
          </cell>
          <cell r="L101">
            <v>0</v>
          </cell>
          <cell r="M101">
            <v>0</v>
          </cell>
        </row>
        <row r="102">
          <cell r="B102">
            <v>298639.01182340644</v>
          </cell>
          <cell r="C102">
            <v>597278.02364681289</v>
          </cell>
          <cell r="D102">
            <v>895917.03547021933</v>
          </cell>
          <cell r="E102">
            <v>1194556.0472936258</v>
          </cell>
          <cell r="F102">
            <v>1493195.0591170322</v>
          </cell>
          <cell r="G102">
            <v>1791834.0709404387</v>
          </cell>
          <cell r="H102">
            <v>2090473.0827638451</v>
          </cell>
          <cell r="I102">
            <v>2389112.0945872515</v>
          </cell>
          <cell r="J102">
            <v>2687751.106410658</v>
          </cell>
          <cell r="K102">
            <v>2986390.1182340644</v>
          </cell>
          <cell r="L102">
            <v>3285029.1300574709</v>
          </cell>
          <cell r="M102">
            <v>3583668.1418808773</v>
          </cell>
        </row>
        <row r="103">
          <cell r="B103">
            <v>64917.24784153884</v>
          </cell>
          <cell r="C103">
            <v>129834.49568307768</v>
          </cell>
          <cell r="D103">
            <v>194751.74352461653</v>
          </cell>
          <cell r="E103">
            <v>259668.99136615536</v>
          </cell>
          <cell r="F103">
            <v>324586.23920769419</v>
          </cell>
          <cell r="G103">
            <v>389503.48704923305</v>
          </cell>
          <cell r="H103">
            <v>454420.73489077191</v>
          </cell>
          <cell r="I103">
            <v>519337.98273231077</v>
          </cell>
          <cell r="J103">
            <v>584255.23057384964</v>
          </cell>
          <cell r="K103">
            <v>649172.4784153885</v>
          </cell>
          <cell r="L103">
            <v>714089.72625692736</v>
          </cell>
          <cell r="M103">
            <v>779006.97409846622</v>
          </cell>
        </row>
        <row r="104">
          <cell r="B104">
            <v>87355.88914932379</v>
          </cell>
          <cell r="C104">
            <v>174711.77829864758</v>
          </cell>
          <cell r="D104">
            <v>262067.66744797135</v>
          </cell>
          <cell r="E104">
            <v>349423.55659729516</v>
          </cell>
          <cell r="F104">
            <v>436779.44574661896</v>
          </cell>
          <cell r="G104">
            <v>524135.33489594277</v>
          </cell>
          <cell r="H104">
            <v>611491.22404526651</v>
          </cell>
          <cell r="I104">
            <v>698847.11319459032</v>
          </cell>
          <cell r="J104">
            <v>786203.00234391412</v>
          </cell>
          <cell r="K104">
            <v>873558.89149323793</v>
          </cell>
          <cell r="L104">
            <v>960914.78064256173</v>
          </cell>
          <cell r="M104">
            <v>1048270.6697918855</v>
          </cell>
        </row>
        <row r="105">
          <cell r="B105">
            <v>508215.94149822544</v>
          </cell>
          <cell r="C105">
            <v>1016431.8829964509</v>
          </cell>
          <cell r="D105">
            <v>1524647.8244946764</v>
          </cell>
          <cell r="E105">
            <v>2032863.7659929018</v>
          </cell>
          <cell r="F105">
            <v>2541079.7074911268</v>
          </cell>
          <cell r="G105">
            <v>3049295.6489893529</v>
          </cell>
          <cell r="H105">
            <v>3557511.590487578</v>
          </cell>
          <cell r="I105">
            <v>4065727.5319858035</v>
          </cell>
          <cell r="J105">
            <v>4573943.4734840291</v>
          </cell>
          <cell r="K105">
            <v>5082159.4149822537</v>
          </cell>
          <cell r="L105">
            <v>5590375.3564804792</v>
          </cell>
          <cell r="M105">
            <v>6098591.2979787057</v>
          </cell>
        </row>
        <row r="107">
          <cell r="B107">
            <v>146836.33412358339</v>
          </cell>
          <cell r="C107">
            <v>293672.66824716679</v>
          </cell>
          <cell r="D107">
            <v>440509.00237075018</v>
          </cell>
          <cell r="E107">
            <v>587345.33649433358</v>
          </cell>
          <cell r="F107">
            <v>734181.67061791697</v>
          </cell>
          <cell r="G107">
            <v>881018.00474150036</v>
          </cell>
          <cell r="H107">
            <v>1027854.3388650838</v>
          </cell>
          <cell r="I107">
            <v>1174690.6729886672</v>
          </cell>
          <cell r="J107">
            <v>1321527.0071122507</v>
          </cell>
          <cell r="K107">
            <v>1468363.3412358342</v>
          </cell>
          <cell r="L107">
            <v>1615199.6753594177</v>
          </cell>
          <cell r="M107">
            <v>1762036.0094830012</v>
          </cell>
        </row>
        <row r="108">
          <cell r="B108">
            <v>26518.530043784001</v>
          </cell>
          <cell r="C108">
            <v>53037.060087568003</v>
          </cell>
          <cell r="D108">
            <v>79555.590131352001</v>
          </cell>
          <cell r="E108">
            <v>106074.12017513601</v>
          </cell>
          <cell r="F108">
            <v>132592.65021892</v>
          </cell>
          <cell r="G108">
            <v>159111.180262704</v>
          </cell>
          <cell r="H108">
            <v>185629.71030648801</v>
          </cell>
          <cell r="I108">
            <v>212148.24035027201</v>
          </cell>
          <cell r="J108">
            <v>238666.77039405602</v>
          </cell>
          <cell r="K108">
            <v>265185.30043783999</v>
          </cell>
          <cell r="L108">
            <v>291703.830481624</v>
          </cell>
          <cell r="M108">
            <v>318222.360525408</v>
          </cell>
        </row>
        <row r="109">
          <cell r="B109">
            <v>75915.375814314044</v>
          </cell>
          <cell r="C109">
            <v>151830.75162862809</v>
          </cell>
          <cell r="D109">
            <v>227746.12744294212</v>
          </cell>
          <cell r="E109">
            <v>303661.50325725618</v>
          </cell>
          <cell r="F109">
            <v>379576.87907157023</v>
          </cell>
          <cell r="G109">
            <v>455492.25488588429</v>
          </cell>
          <cell r="H109">
            <v>531407.63070019835</v>
          </cell>
          <cell r="I109">
            <v>607323.00651451235</v>
          </cell>
          <cell r="J109">
            <v>683238.38232882635</v>
          </cell>
          <cell r="K109">
            <v>759153.75814314035</v>
          </cell>
          <cell r="L109">
            <v>835069.13395745435</v>
          </cell>
          <cell r="M109">
            <v>910984.50977176835</v>
          </cell>
        </row>
        <row r="110">
          <cell r="B110">
            <v>249270.23998168146</v>
          </cell>
          <cell r="C110">
            <v>498540.47996336292</v>
          </cell>
          <cell r="D110">
            <v>747810.71994504426</v>
          </cell>
          <cell r="E110">
            <v>997080.95992672583</v>
          </cell>
          <cell r="F110">
            <v>1246351.1999084072</v>
          </cell>
          <cell r="G110">
            <v>1495621.4398900887</v>
          </cell>
          <cell r="H110">
            <v>1744891.6798717701</v>
          </cell>
          <cell r="I110">
            <v>1994161.9198534517</v>
          </cell>
          <cell r="J110">
            <v>2243432.1598351332</v>
          </cell>
          <cell r="K110">
            <v>2492702.3998168143</v>
          </cell>
          <cell r="L110">
            <v>2741972.6397984959</v>
          </cell>
          <cell r="M110">
            <v>2991242.8797801775</v>
          </cell>
        </row>
        <row r="116">
          <cell r="B116" t="str">
            <v>Jan</v>
          </cell>
          <cell r="C116" t="str">
            <v>Feb</v>
          </cell>
          <cell r="D116" t="str">
            <v>Mar</v>
          </cell>
          <cell r="E116" t="str">
            <v>Apr</v>
          </cell>
          <cell r="F116" t="str">
            <v>May</v>
          </cell>
          <cell r="G116" t="str">
            <v>Jun</v>
          </cell>
          <cell r="H116" t="str">
            <v>Jul</v>
          </cell>
          <cell r="I116" t="str">
            <v>Aug</v>
          </cell>
          <cell r="J116" t="str">
            <v>Sep</v>
          </cell>
          <cell r="K116" t="str">
            <v>Oct</v>
          </cell>
          <cell r="L116" t="str">
            <v>Nov</v>
          </cell>
          <cell r="M116" t="str">
            <v>Dec</v>
          </cell>
          <cell r="N116">
            <v>2009</v>
          </cell>
        </row>
        <row r="118">
          <cell r="B118">
            <v>0</v>
          </cell>
          <cell r="C118">
            <v>0</v>
          </cell>
          <cell r="D118">
            <v>0</v>
          </cell>
          <cell r="E118">
            <v>0</v>
          </cell>
          <cell r="F118">
            <v>0</v>
          </cell>
          <cell r="G118">
            <v>0</v>
          </cell>
          <cell r="H118">
            <v>0</v>
          </cell>
          <cell r="I118">
            <v>0</v>
          </cell>
          <cell r="J118">
            <v>0</v>
          </cell>
          <cell r="K118">
            <v>0</v>
          </cell>
          <cell r="L118">
            <v>0</v>
          </cell>
          <cell r="M118">
            <v>0</v>
          </cell>
          <cell r="N118">
            <v>0</v>
          </cell>
        </row>
        <row r="119">
          <cell r="B119">
            <v>26686.816687500002</v>
          </cell>
          <cell r="C119">
            <v>26686.816687500002</v>
          </cell>
          <cell r="D119">
            <v>26686.816687500002</v>
          </cell>
          <cell r="E119">
            <v>26686.816687500002</v>
          </cell>
          <cell r="F119">
            <v>26686.816687500002</v>
          </cell>
          <cell r="G119">
            <v>26686.816687500002</v>
          </cell>
          <cell r="H119">
            <v>26686.816687500002</v>
          </cell>
          <cell r="I119">
            <v>26686.816687500002</v>
          </cell>
          <cell r="J119">
            <v>26686.816687500002</v>
          </cell>
          <cell r="K119">
            <v>26686.816687500002</v>
          </cell>
          <cell r="L119">
            <v>26686.816687500002</v>
          </cell>
          <cell r="M119">
            <v>26686.816687500002</v>
          </cell>
          <cell r="N119">
            <v>320241.80024999991</v>
          </cell>
        </row>
        <row r="120">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B121">
            <v>73247.590490624993</v>
          </cell>
          <cell r="C121">
            <v>73247.590490624993</v>
          </cell>
          <cell r="D121">
            <v>73247.590490624993</v>
          </cell>
          <cell r="E121">
            <v>73247.590490624993</v>
          </cell>
          <cell r="F121">
            <v>73247.590490624993</v>
          </cell>
          <cell r="G121">
            <v>73247.590490624993</v>
          </cell>
          <cell r="H121">
            <v>73247.590490624993</v>
          </cell>
          <cell r="I121">
            <v>73247.590490624993</v>
          </cell>
          <cell r="J121">
            <v>73247.590490624993</v>
          </cell>
          <cell r="K121">
            <v>73247.590490624993</v>
          </cell>
          <cell r="L121">
            <v>73247.590490624993</v>
          </cell>
          <cell r="M121">
            <v>73247.590490624993</v>
          </cell>
          <cell r="N121">
            <v>878971.08588749997</v>
          </cell>
        </row>
        <row r="122">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B123">
            <v>99934.407178124995</v>
          </cell>
          <cell r="C123">
            <v>99934.407178124995</v>
          </cell>
          <cell r="D123">
            <v>99934.407178124995</v>
          </cell>
          <cell r="E123">
            <v>99934.407178124995</v>
          </cell>
          <cell r="F123">
            <v>99934.407178124995</v>
          </cell>
          <cell r="G123">
            <v>99934.407178124995</v>
          </cell>
          <cell r="H123">
            <v>99934.407178124995</v>
          </cell>
          <cell r="I123">
            <v>99934.407178124995</v>
          </cell>
          <cell r="J123">
            <v>99934.407178124995</v>
          </cell>
          <cell r="K123">
            <v>99934.407178124995</v>
          </cell>
          <cell r="L123">
            <v>99934.407178124995</v>
          </cell>
          <cell r="M123">
            <v>99934.407178124995</v>
          </cell>
          <cell r="N123">
            <v>1199212.8861374999</v>
          </cell>
        </row>
        <row r="125">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B126">
            <v>92416.871658567296</v>
          </cell>
          <cell r="C126">
            <v>92416.871658567296</v>
          </cell>
          <cell r="D126">
            <v>92416.871658567296</v>
          </cell>
          <cell r="E126">
            <v>92416.871658567296</v>
          </cell>
          <cell r="F126">
            <v>92416.871658567296</v>
          </cell>
          <cell r="G126">
            <v>92416.871658567296</v>
          </cell>
          <cell r="H126">
            <v>92416.871658567296</v>
          </cell>
          <cell r="I126">
            <v>92416.871658567296</v>
          </cell>
          <cell r="J126">
            <v>92416.871658567296</v>
          </cell>
          <cell r="K126">
            <v>92416.871658567296</v>
          </cell>
          <cell r="L126">
            <v>92416.871658567296</v>
          </cell>
          <cell r="M126">
            <v>92416.871658567296</v>
          </cell>
          <cell r="N126">
            <v>1109002.4599028078</v>
          </cell>
        </row>
        <row r="127">
          <cell r="B127">
            <v>2658085.2610368882</v>
          </cell>
          <cell r="C127">
            <v>2658085.2610368882</v>
          </cell>
          <cell r="D127">
            <v>2658085.2610368882</v>
          </cell>
          <cell r="E127">
            <v>2658085.2610368882</v>
          </cell>
          <cell r="F127">
            <v>2658085.2610368882</v>
          </cell>
          <cell r="G127">
            <v>2658085.2610368882</v>
          </cell>
          <cell r="H127">
            <v>2658085.2610368882</v>
          </cell>
          <cell r="I127">
            <v>2658085.2610368882</v>
          </cell>
          <cell r="J127">
            <v>2658085.2610368882</v>
          </cell>
          <cell r="K127">
            <v>2658085.2610368882</v>
          </cell>
          <cell r="L127">
            <v>2658085.2610368882</v>
          </cell>
          <cell r="M127">
            <v>2658085.2610368882</v>
          </cell>
          <cell r="N127">
            <v>31897023.132442657</v>
          </cell>
        </row>
        <row r="128">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0</v>
          </cell>
          <cell r="C130">
            <v>0</v>
          </cell>
          <cell r="D130">
            <v>0</v>
          </cell>
          <cell r="E130">
            <v>0</v>
          </cell>
          <cell r="F130">
            <v>0</v>
          </cell>
          <cell r="G130">
            <v>0</v>
          </cell>
          <cell r="H130">
            <v>0</v>
          </cell>
          <cell r="I130">
            <v>0</v>
          </cell>
          <cell r="J130">
            <v>0</v>
          </cell>
          <cell r="K130">
            <v>0</v>
          </cell>
          <cell r="L130">
            <v>0</v>
          </cell>
          <cell r="M130">
            <v>0</v>
          </cell>
          <cell r="N130">
            <v>0</v>
          </cell>
        </row>
        <row r="131">
          <cell r="B131">
            <v>0</v>
          </cell>
          <cell r="C131">
            <v>0</v>
          </cell>
          <cell r="D131">
            <v>0</v>
          </cell>
          <cell r="E131">
            <v>0</v>
          </cell>
          <cell r="F131">
            <v>0</v>
          </cell>
          <cell r="G131">
            <v>0</v>
          </cell>
          <cell r="H131">
            <v>0</v>
          </cell>
          <cell r="I131">
            <v>0</v>
          </cell>
          <cell r="J131">
            <v>0</v>
          </cell>
          <cell r="K131">
            <v>0</v>
          </cell>
          <cell r="L131">
            <v>0</v>
          </cell>
          <cell r="M131">
            <v>0</v>
          </cell>
          <cell r="N131">
            <v>0</v>
          </cell>
        </row>
        <row r="132">
          <cell r="B132">
            <v>0</v>
          </cell>
          <cell r="C132">
            <v>0</v>
          </cell>
          <cell r="D132">
            <v>0</v>
          </cell>
          <cell r="E132">
            <v>0</v>
          </cell>
          <cell r="F132">
            <v>0</v>
          </cell>
          <cell r="G132">
            <v>0</v>
          </cell>
          <cell r="H132">
            <v>0</v>
          </cell>
          <cell r="I132">
            <v>0</v>
          </cell>
          <cell r="J132">
            <v>0</v>
          </cell>
          <cell r="K132">
            <v>0</v>
          </cell>
          <cell r="L132">
            <v>0</v>
          </cell>
          <cell r="M132">
            <v>0</v>
          </cell>
          <cell r="N132">
            <v>0</v>
          </cell>
        </row>
        <row r="133">
          <cell r="B133">
            <v>97844.824124999999</v>
          </cell>
          <cell r="C133">
            <v>97844.824124999999</v>
          </cell>
          <cell r="D133">
            <v>97844.824124999999</v>
          </cell>
          <cell r="E133">
            <v>97844.824124999999</v>
          </cell>
          <cell r="F133">
            <v>97844.824124999999</v>
          </cell>
          <cell r="G133">
            <v>97844.824124999999</v>
          </cell>
          <cell r="H133">
            <v>97844.824124999999</v>
          </cell>
          <cell r="I133">
            <v>97844.824124999999</v>
          </cell>
          <cell r="J133">
            <v>97844.824124999999</v>
          </cell>
          <cell r="K133">
            <v>97844.824124999999</v>
          </cell>
          <cell r="L133">
            <v>97844.824124999999</v>
          </cell>
          <cell r="M133">
            <v>97844.824124999999</v>
          </cell>
          <cell r="N133">
            <v>1174137.8895000003</v>
          </cell>
        </row>
        <row r="134">
          <cell r="B134">
            <v>2848346.9568204554</v>
          </cell>
          <cell r="C134">
            <v>2848346.9568204554</v>
          </cell>
          <cell r="D134">
            <v>2848346.9568204554</v>
          </cell>
          <cell r="E134">
            <v>2848346.9568204554</v>
          </cell>
          <cell r="F134">
            <v>2848346.9568204554</v>
          </cell>
          <cell r="G134">
            <v>2848346.9568204554</v>
          </cell>
          <cell r="H134">
            <v>2848346.9568204554</v>
          </cell>
          <cell r="I134">
            <v>2848346.9568204554</v>
          </cell>
          <cell r="J134">
            <v>2848346.9568204554</v>
          </cell>
          <cell r="K134">
            <v>2848346.9568204554</v>
          </cell>
          <cell r="L134">
            <v>2848346.9568204554</v>
          </cell>
          <cell r="M134">
            <v>2848346.9568204554</v>
          </cell>
          <cell r="N134">
            <v>34180163.481845468</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row>
        <row r="137">
          <cell r="B137">
            <v>0</v>
          </cell>
          <cell r="C137">
            <v>0</v>
          </cell>
          <cell r="D137">
            <v>0</v>
          </cell>
          <cell r="E137">
            <v>0</v>
          </cell>
          <cell r="F137">
            <v>0</v>
          </cell>
          <cell r="G137">
            <v>0</v>
          </cell>
          <cell r="H137">
            <v>0</v>
          </cell>
          <cell r="I137">
            <v>0</v>
          </cell>
          <cell r="J137">
            <v>0</v>
          </cell>
          <cell r="K137">
            <v>0</v>
          </cell>
          <cell r="L137">
            <v>0</v>
          </cell>
          <cell r="M137">
            <v>0</v>
          </cell>
          <cell r="N137">
            <v>0</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row>
        <row r="139">
          <cell r="B139">
            <v>0</v>
          </cell>
          <cell r="C139">
            <v>0</v>
          </cell>
          <cell r="D139">
            <v>0</v>
          </cell>
          <cell r="E139">
            <v>0</v>
          </cell>
          <cell r="F139">
            <v>0</v>
          </cell>
          <cell r="G139">
            <v>0</v>
          </cell>
          <cell r="H139">
            <v>0</v>
          </cell>
          <cell r="I139">
            <v>0</v>
          </cell>
          <cell r="J139">
            <v>0</v>
          </cell>
          <cell r="K139">
            <v>0</v>
          </cell>
          <cell r="L139">
            <v>0</v>
          </cell>
          <cell r="M139">
            <v>0</v>
          </cell>
          <cell r="N139">
            <v>0</v>
          </cell>
        </row>
        <row r="143">
          <cell r="B143" t="str">
            <v>Jan</v>
          </cell>
          <cell r="C143" t="str">
            <v>Feb</v>
          </cell>
          <cell r="D143" t="str">
            <v>Mar</v>
          </cell>
          <cell r="E143" t="str">
            <v>Apr</v>
          </cell>
          <cell r="F143" t="str">
            <v>May</v>
          </cell>
          <cell r="G143" t="str">
            <v>Jun</v>
          </cell>
          <cell r="H143" t="str">
            <v>Jul</v>
          </cell>
          <cell r="I143" t="str">
            <v>Aug</v>
          </cell>
          <cell r="J143" t="str">
            <v>Sep</v>
          </cell>
          <cell r="K143" t="str">
            <v>Oct</v>
          </cell>
          <cell r="L143" t="str">
            <v>Nov</v>
          </cell>
          <cell r="M143" t="str">
            <v>Dec</v>
          </cell>
        </row>
        <row r="145">
          <cell r="B145">
            <v>0</v>
          </cell>
          <cell r="C145">
            <v>0</v>
          </cell>
          <cell r="D145">
            <v>0</v>
          </cell>
          <cell r="E145">
            <v>0</v>
          </cell>
          <cell r="F145">
            <v>0</v>
          </cell>
          <cell r="G145">
            <v>0</v>
          </cell>
          <cell r="H145">
            <v>0</v>
          </cell>
          <cell r="I145">
            <v>0</v>
          </cell>
          <cell r="J145">
            <v>0</v>
          </cell>
          <cell r="K145">
            <v>0</v>
          </cell>
          <cell r="L145">
            <v>0</v>
          </cell>
          <cell r="M145">
            <v>0</v>
          </cell>
        </row>
        <row r="146">
          <cell r="B146">
            <v>26686.816687500002</v>
          </cell>
          <cell r="C146">
            <v>53373.633375000005</v>
          </cell>
          <cell r="D146">
            <v>80060.450062500007</v>
          </cell>
          <cell r="E146">
            <v>106747.26675000001</v>
          </cell>
          <cell r="F146">
            <v>133434.0834375</v>
          </cell>
          <cell r="G146">
            <v>160120.90012499999</v>
          </cell>
          <cell r="H146">
            <v>186807.71681249997</v>
          </cell>
          <cell r="I146">
            <v>213494.53349999996</v>
          </cell>
          <cell r="J146">
            <v>240181.35018749995</v>
          </cell>
          <cell r="K146">
            <v>266868.16687499994</v>
          </cell>
          <cell r="L146">
            <v>293554.98356249993</v>
          </cell>
          <cell r="M146">
            <v>320241.80024999991</v>
          </cell>
        </row>
        <row r="147">
          <cell r="B147">
            <v>0</v>
          </cell>
          <cell r="C147">
            <v>0</v>
          </cell>
          <cell r="D147">
            <v>0</v>
          </cell>
          <cell r="E147">
            <v>0</v>
          </cell>
          <cell r="F147">
            <v>0</v>
          </cell>
          <cell r="G147">
            <v>0</v>
          </cell>
          <cell r="H147">
            <v>0</v>
          </cell>
          <cell r="I147">
            <v>0</v>
          </cell>
          <cell r="J147">
            <v>0</v>
          </cell>
          <cell r="K147">
            <v>0</v>
          </cell>
          <cell r="L147">
            <v>0</v>
          </cell>
          <cell r="M147">
            <v>0</v>
          </cell>
        </row>
        <row r="148">
          <cell r="B148">
            <v>73247.590490624993</v>
          </cell>
          <cell r="C148">
            <v>146495.18098124999</v>
          </cell>
          <cell r="D148">
            <v>219742.77147187496</v>
          </cell>
          <cell r="E148">
            <v>292990.36196249997</v>
          </cell>
          <cell r="F148">
            <v>366237.95245312498</v>
          </cell>
          <cell r="G148">
            <v>439485.54294374998</v>
          </cell>
          <cell r="H148">
            <v>512733.13343437499</v>
          </cell>
          <cell r="I148">
            <v>585980.72392499994</v>
          </cell>
          <cell r="J148">
            <v>659228.31441562495</v>
          </cell>
          <cell r="K148">
            <v>732475.90490624995</v>
          </cell>
          <cell r="L148">
            <v>805723.49539687496</v>
          </cell>
          <cell r="M148">
            <v>878971.08588749997</v>
          </cell>
        </row>
        <row r="149">
          <cell r="B149">
            <v>0</v>
          </cell>
          <cell r="C149">
            <v>0</v>
          </cell>
          <cell r="D149">
            <v>0</v>
          </cell>
          <cell r="E149">
            <v>0</v>
          </cell>
          <cell r="F149">
            <v>0</v>
          </cell>
          <cell r="G149">
            <v>0</v>
          </cell>
          <cell r="H149">
            <v>0</v>
          </cell>
          <cell r="I149">
            <v>0</v>
          </cell>
          <cell r="J149">
            <v>0</v>
          </cell>
          <cell r="K149">
            <v>0</v>
          </cell>
          <cell r="L149">
            <v>0</v>
          </cell>
          <cell r="M149">
            <v>0</v>
          </cell>
        </row>
        <row r="150">
          <cell r="B150">
            <v>99934.407178124995</v>
          </cell>
          <cell r="C150">
            <v>199868.81435624999</v>
          </cell>
          <cell r="D150">
            <v>299803.22153437498</v>
          </cell>
          <cell r="E150">
            <v>399737.62871249998</v>
          </cell>
          <cell r="F150">
            <v>499672.03589062497</v>
          </cell>
          <cell r="G150">
            <v>599606.44306874997</v>
          </cell>
          <cell r="H150">
            <v>699540.85024687496</v>
          </cell>
          <cell r="I150">
            <v>799475.25742499996</v>
          </cell>
          <cell r="J150">
            <v>899409.66460312484</v>
          </cell>
          <cell r="K150">
            <v>999344.07178124995</v>
          </cell>
          <cell r="L150">
            <v>1099278.4789593748</v>
          </cell>
          <cell r="M150">
            <v>1199212.8861374999</v>
          </cell>
        </row>
        <row r="152">
          <cell r="B152">
            <v>0</v>
          </cell>
          <cell r="C152">
            <v>0</v>
          </cell>
          <cell r="D152">
            <v>0</v>
          </cell>
          <cell r="E152">
            <v>0</v>
          </cell>
          <cell r="F152">
            <v>0</v>
          </cell>
          <cell r="G152">
            <v>0</v>
          </cell>
          <cell r="H152">
            <v>0</v>
          </cell>
          <cell r="I152">
            <v>0</v>
          </cell>
          <cell r="J152">
            <v>0</v>
          </cell>
          <cell r="K152">
            <v>0</v>
          </cell>
          <cell r="L152">
            <v>0</v>
          </cell>
          <cell r="M152">
            <v>0</v>
          </cell>
        </row>
        <row r="153">
          <cell r="B153">
            <v>92416.871658567296</v>
          </cell>
          <cell r="C153">
            <v>184833.74331713459</v>
          </cell>
          <cell r="D153">
            <v>277250.6149757019</v>
          </cell>
          <cell r="E153">
            <v>369667.48663426918</v>
          </cell>
          <cell r="F153">
            <v>462084.35829283646</v>
          </cell>
          <cell r="G153">
            <v>554501.2299514038</v>
          </cell>
          <cell r="H153">
            <v>646918.10160997114</v>
          </cell>
          <cell r="I153">
            <v>739334.97326853848</v>
          </cell>
          <cell r="J153">
            <v>831751.84492710582</v>
          </cell>
          <cell r="K153">
            <v>924168.71658567316</v>
          </cell>
          <cell r="L153">
            <v>1016585.5882442405</v>
          </cell>
          <cell r="M153">
            <v>1109002.4599028078</v>
          </cell>
        </row>
        <row r="154">
          <cell r="B154">
            <v>2658085.2610368882</v>
          </cell>
          <cell r="C154">
            <v>5316170.5220737765</v>
          </cell>
          <cell r="D154">
            <v>7974255.7831106652</v>
          </cell>
          <cell r="E154">
            <v>10632341.044147553</v>
          </cell>
          <cell r="F154">
            <v>13290426.305184441</v>
          </cell>
          <cell r="G154">
            <v>15948511.566221328</v>
          </cell>
          <cell r="H154">
            <v>18606596.827258218</v>
          </cell>
          <cell r="I154">
            <v>21264682.088295106</v>
          </cell>
          <cell r="J154">
            <v>23922767.349331994</v>
          </cell>
          <cell r="K154">
            <v>26580852.610368881</v>
          </cell>
          <cell r="L154">
            <v>29238937.871405769</v>
          </cell>
          <cell r="M154">
            <v>31897023.132442657</v>
          </cell>
        </row>
        <row r="155">
          <cell r="B155">
            <v>0</v>
          </cell>
          <cell r="C155">
            <v>0</v>
          </cell>
          <cell r="D155">
            <v>0</v>
          </cell>
          <cell r="E155">
            <v>0</v>
          </cell>
          <cell r="F155">
            <v>0</v>
          </cell>
          <cell r="G155">
            <v>0</v>
          </cell>
          <cell r="H155">
            <v>0</v>
          </cell>
          <cell r="I155">
            <v>0</v>
          </cell>
          <cell r="J155">
            <v>0</v>
          </cell>
          <cell r="K155">
            <v>0</v>
          </cell>
          <cell r="L155">
            <v>0</v>
          </cell>
          <cell r="M155">
            <v>0</v>
          </cell>
        </row>
        <row r="156">
          <cell r="B156">
            <v>0</v>
          </cell>
          <cell r="C156">
            <v>0</v>
          </cell>
          <cell r="D156">
            <v>0</v>
          </cell>
          <cell r="E156">
            <v>0</v>
          </cell>
          <cell r="F156">
            <v>0</v>
          </cell>
          <cell r="G156">
            <v>0</v>
          </cell>
          <cell r="H156">
            <v>0</v>
          </cell>
          <cell r="I156">
            <v>0</v>
          </cell>
          <cell r="J156">
            <v>0</v>
          </cell>
          <cell r="K156">
            <v>0</v>
          </cell>
          <cell r="L156">
            <v>0</v>
          </cell>
          <cell r="M156">
            <v>0</v>
          </cell>
        </row>
        <row r="157">
          <cell r="B157">
            <v>0</v>
          </cell>
          <cell r="C157">
            <v>0</v>
          </cell>
          <cell r="D157">
            <v>0</v>
          </cell>
          <cell r="E157">
            <v>0</v>
          </cell>
          <cell r="F157">
            <v>0</v>
          </cell>
          <cell r="G157">
            <v>0</v>
          </cell>
          <cell r="H157">
            <v>0</v>
          </cell>
          <cell r="I157">
            <v>0</v>
          </cell>
          <cell r="J157">
            <v>0</v>
          </cell>
          <cell r="K157">
            <v>0</v>
          </cell>
          <cell r="L157">
            <v>0</v>
          </cell>
          <cell r="M157">
            <v>0</v>
          </cell>
        </row>
        <row r="158">
          <cell r="B158">
            <v>0</v>
          </cell>
          <cell r="C158">
            <v>0</v>
          </cell>
          <cell r="D158">
            <v>0</v>
          </cell>
          <cell r="E158">
            <v>0</v>
          </cell>
          <cell r="F158">
            <v>0</v>
          </cell>
          <cell r="G158">
            <v>0</v>
          </cell>
          <cell r="H158">
            <v>0</v>
          </cell>
          <cell r="I158">
            <v>0</v>
          </cell>
          <cell r="J158">
            <v>0</v>
          </cell>
          <cell r="K158">
            <v>0</v>
          </cell>
          <cell r="L158">
            <v>0</v>
          </cell>
          <cell r="M158">
            <v>0</v>
          </cell>
        </row>
        <row r="159">
          <cell r="B159">
            <v>0</v>
          </cell>
          <cell r="C159">
            <v>0</v>
          </cell>
          <cell r="D159">
            <v>0</v>
          </cell>
          <cell r="E159">
            <v>0</v>
          </cell>
          <cell r="F159">
            <v>0</v>
          </cell>
          <cell r="G159">
            <v>0</v>
          </cell>
          <cell r="H159">
            <v>0</v>
          </cell>
          <cell r="I159">
            <v>0</v>
          </cell>
          <cell r="J159">
            <v>0</v>
          </cell>
          <cell r="K159">
            <v>0</v>
          </cell>
          <cell r="L159">
            <v>0</v>
          </cell>
          <cell r="M159">
            <v>0</v>
          </cell>
        </row>
        <row r="160">
          <cell r="B160">
            <v>97844.824124999999</v>
          </cell>
          <cell r="C160">
            <v>195689.64825</v>
          </cell>
          <cell r="D160">
            <v>293534.47237500001</v>
          </cell>
          <cell r="E160">
            <v>391379.2965</v>
          </cell>
          <cell r="F160">
            <v>489224.12062499998</v>
          </cell>
          <cell r="G160">
            <v>587068.94475000002</v>
          </cell>
          <cell r="H160">
            <v>684913.76887500007</v>
          </cell>
          <cell r="I160">
            <v>782758.59300000011</v>
          </cell>
          <cell r="J160">
            <v>880603.41712500015</v>
          </cell>
          <cell r="K160">
            <v>978448.2412500002</v>
          </cell>
          <cell r="L160">
            <v>1076293.0653750002</v>
          </cell>
          <cell r="M160">
            <v>1174137.8895000003</v>
          </cell>
        </row>
        <row r="161">
          <cell r="B161">
            <v>2848346.9568204554</v>
          </cell>
          <cell r="C161">
            <v>5696693.9136409108</v>
          </cell>
          <cell r="D161">
            <v>8545040.8704613671</v>
          </cell>
          <cell r="E161">
            <v>11393387.827281822</v>
          </cell>
          <cell r="F161">
            <v>14241734.784102278</v>
          </cell>
          <cell r="G161">
            <v>17090081.740922734</v>
          </cell>
          <cell r="H161">
            <v>19938428.697743189</v>
          </cell>
          <cell r="I161">
            <v>22786775.654563643</v>
          </cell>
          <cell r="J161">
            <v>25635122.611384101</v>
          </cell>
          <cell r="K161">
            <v>28483469.568204556</v>
          </cell>
          <cell r="L161">
            <v>31331816.52502501</v>
          </cell>
          <cell r="M161">
            <v>34180163.481845468</v>
          </cell>
        </row>
        <row r="163">
          <cell r="B163">
            <v>0</v>
          </cell>
          <cell r="C163">
            <v>0</v>
          </cell>
          <cell r="D163">
            <v>0</v>
          </cell>
          <cell r="E163">
            <v>0</v>
          </cell>
          <cell r="F163">
            <v>0</v>
          </cell>
          <cell r="G163">
            <v>0</v>
          </cell>
          <cell r="H163">
            <v>0</v>
          </cell>
          <cell r="I163">
            <v>0</v>
          </cell>
          <cell r="J163">
            <v>0</v>
          </cell>
          <cell r="K163">
            <v>0</v>
          </cell>
          <cell r="L163">
            <v>0</v>
          </cell>
          <cell r="M163">
            <v>0</v>
          </cell>
        </row>
        <row r="164">
          <cell r="B164">
            <v>0</v>
          </cell>
          <cell r="C164">
            <v>0</v>
          </cell>
          <cell r="D164">
            <v>0</v>
          </cell>
          <cell r="E164">
            <v>0</v>
          </cell>
          <cell r="F164">
            <v>0</v>
          </cell>
          <cell r="G164">
            <v>0</v>
          </cell>
          <cell r="H164">
            <v>0</v>
          </cell>
          <cell r="I164">
            <v>0</v>
          </cell>
          <cell r="J164">
            <v>0</v>
          </cell>
          <cell r="K164">
            <v>0</v>
          </cell>
          <cell r="L164">
            <v>0</v>
          </cell>
          <cell r="M164">
            <v>0</v>
          </cell>
        </row>
        <row r="165">
          <cell r="B165">
            <v>0</v>
          </cell>
          <cell r="C165">
            <v>0</v>
          </cell>
          <cell r="D165">
            <v>0</v>
          </cell>
          <cell r="E165">
            <v>0</v>
          </cell>
          <cell r="F165">
            <v>0</v>
          </cell>
          <cell r="G165">
            <v>0</v>
          </cell>
          <cell r="H165">
            <v>0</v>
          </cell>
          <cell r="I165">
            <v>0</v>
          </cell>
          <cell r="J165">
            <v>0</v>
          </cell>
          <cell r="K165">
            <v>0</v>
          </cell>
          <cell r="L165">
            <v>0</v>
          </cell>
          <cell r="M165">
            <v>0</v>
          </cell>
        </row>
        <row r="166">
          <cell r="B166">
            <v>0</v>
          </cell>
          <cell r="C166">
            <v>0</v>
          </cell>
          <cell r="D166">
            <v>0</v>
          </cell>
          <cell r="E166">
            <v>0</v>
          </cell>
          <cell r="F166">
            <v>0</v>
          </cell>
          <cell r="G166">
            <v>0</v>
          </cell>
          <cell r="H166">
            <v>0</v>
          </cell>
          <cell r="I166">
            <v>0</v>
          </cell>
          <cell r="J166">
            <v>0</v>
          </cell>
          <cell r="K166">
            <v>0</v>
          </cell>
          <cell r="L166">
            <v>0</v>
          </cell>
          <cell r="M166">
            <v>0</v>
          </cell>
        </row>
        <row r="173">
          <cell r="B173" t="str">
            <v>Jan</v>
          </cell>
          <cell r="C173" t="str">
            <v>Feb</v>
          </cell>
          <cell r="D173" t="str">
            <v>Mar</v>
          </cell>
          <cell r="E173" t="str">
            <v>Apr</v>
          </cell>
          <cell r="F173" t="str">
            <v>May</v>
          </cell>
          <cell r="G173" t="str">
            <v>Jun</v>
          </cell>
          <cell r="H173" t="str">
            <v>Jul</v>
          </cell>
          <cell r="I173" t="str">
            <v>Aug</v>
          </cell>
          <cell r="J173" t="str">
            <v>Sep</v>
          </cell>
          <cell r="K173" t="str">
            <v>Oct</v>
          </cell>
          <cell r="L173" t="str">
            <v>Nov</v>
          </cell>
          <cell r="M173" t="str">
            <v>Dec</v>
          </cell>
          <cell r="N173">
            <v>2009</v>
          </cell>
        </row>
        <row r="175">
          <cell r="B175">
            <v>0</v>
          </cell>
          <cell r="C175">
            <v>0</v>
          </cell>
          <cell r="D175">
            <v>0</v>
          </cell>
          <cell r="E175">
            <v>0</v>
          </cell>
          <cell r="F175">
            <v>0</v>
          </cell>
          <cell r="G175">
            <v>0</v>
          </cell>
          <cell r="H175">
            <v>0</v>
          </cell>
          <cell r="I175">
            <v>0</v>
          </cell>
          <cell r="J175">
            <v>0</v>
          </cell>
          <cell r="K175">
            <v>0</v>
          </cell>
          <cell r="L175">
            <v>0</v>
          </cell>
          <cell r="M175">
            <v>0</v>
          </cell>
          <cell r="N175">
            <v>0</v>
          </cell>
        </row>
        <row r="176">
          <cell r="B176">
            <v>0</v>
          </cell>
          <cell r="C176">
            <v>0</v>
          </cell>
          <cell r="D176">
            <v>0</v>
          </cell>
          <cell r="E176">
            <v>0</v>
          </cell>
          <cell r="F176">
            <v>0</v>
          </cell>
          <cell r="G176">
            <v>0</v>
          </cell>
          <cell r="H176">
            <v>0</v>
          </cell>
          <cell r="I176">
            <v>0</v>
          </cell>
          <cell r="J176">
            <v>0</v>
          </cell>
          <cell r="K176">
            <v>0</v>
          </cell>
          <cell r="L176">
            <v>0</v>
          </cell>
          <cell r="M176">
            <v>0</v>
          </cell>
          <cell r="N176">
            <v>0</v>
          </cell>
        </row>
        <row r="177">
          <cell r="B177">
            <v>0</v>
          </cell>
          <cell r="C177">
            <v>0</v>
          </cell>
          <cell r="D177">
            <v>0</v>
          </cell>
          <cell r="E177">
            <v>0</v>
          </cell>
          <cell r="F177">
            <v>0</v>
          </cell>
          <cell r="G177">
            <v>0</v>
          </cell>
          <cell r="H177">
            <v>0</v>
          </cell>
          <cell r="I177">
            <v>0</v>
          </cell>
          <cell r="J177">
            <v>0</v>
          </cell>
          <cell r="K177">
            <v>0</v>
          </cell>
          <cell r="L177">
            <v>0</v>
          </cell>
          <cell r="M177">
            <v>0</v>
          </cell>
          <cell r="N177">
            <v>0</v>
          </cell>
        </row>
        <row r="178">
          <cell r="B178">
            <v>0</v>
          </cell>
          <cell r="C178">
            <v>0</v>
          </cell>
          <cell r="D178">
            <v>0</v>
          </cell>
          <cell r="E178">
            <v>0</v>
          </cell>
          <cell r="F178">
            <v>0</v>
          </cell>
          <cell r="G178">
            <v>0</v>
          </cell>
          <cell r="H178">
            <v>0</v>
          </cell>
          <cell r="I178">
            <v>0</v>
          </cell>
          <cell r="J178">
            <v>0</v>
          </cell>
          <cell r="K178">
            <v>0</v>
          </cell>
          <cell r="L178">
            <v>0</v>
          </cell>
          <cell r="M178">
            <v>0</v>
          </cell>
          <cell r="N178">
            <v>0</v>
          </cell>
        </row>
        <row r="179">
          <cell r="B179">
            <v>0</v>
          </cell>
          <cell r="C179">
            <v>0</v>
          </cell>
          <cell r="D179">
            <v>0</v>
          </cell>
          <cell r="E179">
            <v>0</v>
          </cell>
          <cell r="F179">
            <v>0</v>
          </cell>
          <cell r="G179">
            <v>0</v>
          </cell>
          <cell r="H179">
            <v>0</v>
          </cell>
          <cell r="I179">
            <v>0</v>
          </cell>
          <cell r="J179">
            <v>0</v>
          </cell>
          <cell r="K179">
            <v>0</v>
          </cell>
          <cell r="L179">
            <v>0</v>
          </cell>
          <cell r="M179">
            <v>0</v>
          </cell>
          <cell r="N179">
            <v>0</v>
          </cell>
        </row>
        <row r="180">
          <cell r="B180">
            <v>0</v>
          </cell>
          <cell r="C180">
            <v>0</v>
          </cell>
          <cell r="D180">
            <v>0</v>
          </cell>
          <cell r="E180">
            <v>0</v>
          </cell>
          <cell r="F180">
            <v>0</v>
          </cell>
          <cell r="G180">
            <v>0</v>
          </cell>
          <cell r="H180">
            <v>0</v>
          </cell>
          <cell r="I180">
            <v>0</v>
          </cell>
          <cell r="J180">
            <v>0</v>
          </cell>
          <cell r="K180">
            <v>0</v>
          </cell>
          <cell r="L180">
            <v>0</v>
          </cell>
          <cell r="M180">
            <v>0</v>
          </cell>
          <cell r="N180">
            <v>0</v>
          </cell>
        </row>
        <row r="182">
          <cell r="B182">
            <v>0</v>
          </cell>
          <cell r="C182">
            <v>0</v>
          </cell>
          <cell r="D182">
            <v>0</v>
          </cell>
          <cell r="E182">
            <v>0</v>
          </cell>
          <cell r="F182">
            <v>0</v>
          </cell>
          <cell r="G182">
            <v>0</v>
          </cell>
          <cell r="H182">
            <v>0</v>
          </cell>
          <cell r="I182">
            <v>0</v>
          </cell>
          <cell r="J182">
            <v>0</v>
          </cell>
          <cell r="K182">
            <v>0</v>
          </cell>
          <cell r="L182">
            <v>0</v>
          </cell>
          <cell r="M182">
            <v>0</v>
          </cell>
          <cell r="N182">
            <v>0</v>
          </cell>
        </row>
        <row r="183">
          <cell r="B183">
            <v>0</v>
          </cell>
          <cell r="C183">
            <v>0</v>
          </cell>
          <cell r="D183">
            <v>0</v>
          </cell>
          <cell r="E183">
            <v>0</v>
          </cell>
          <cell r="F183">
            <v>0</v>
          </cell>
          <cell r="G183">
            <v>0</v>
          </cell>
          <cell r="H183">
            <v>0</v>
          </cell>
          <cell r="I183">
            <v>0</v>
          </cell>
          <cell r="J183">
            <v>0</v>
          </cell>
          <cell r="K183">
            <v>0</v>
          </cell>
          <cell r="L183">
            <v>0</v>
          </cell>
          <cell r="M183">
            <v>0</v>
          </cell>
          <cell r="N183">
            <v>0</v>
          </cell>
        </row>
        <row r="184">
          <cell r="B184">
            <v>17711.662500000002</v>
          </cell>
          <cell r="C184">
            <v>17711.662500000002</v>
          </cell>
          <cell r="D184">
            <v>17711.662500000002</v>
          </cell>
          <cell r="E184">
            <v>17711.662500000002</v>
          </cell>
          <cell r="F184">
            <v>17711.662500000002</v>
          </cell>
          <cell r="G184">
            <v>17711.662500000002</v>
          </cell>
          <cell r="H184">
            <v>17711.662500000002</v>
          </cell>
          <cell r="I184">
            <v>17711.662500000002</v>
          </cell>
          <cell r="J184">
            <v>17711.662500000002</v>
          </cell>
          <cell r="K184">
            <v>17711.662500000002</v>
          </cell>
          <cell r="L184">
            <v>17711.662500000002</v>
          </cell>
          <cell r="M184">
            <v>17711.662500000002</v>
          </cell>
          <cell r="N184">
            <v>212539.95000000004</v>
          </cell>
        </row>
        <row r="185">
          <cell r="B185">
            <v>0</v>
          </cell>
          <cell r="C185">
            <v>0</v>
          </cell>
          <cell r="D185">
            <v>0</v>
          </cell>
          <cell r="E185">
            <v>0</v>
          </cell>
          <cell r="F185">
            <v>0</v>
          </cell>
          <cell r="G185">
            <v>0</v>
          </cell>
          <cell r="H185">
            <v>0</v>
          </cell>
          <cell r="I185">
            <v>0</v>
          </cell>
          <cell r="J185">
            <v>0</v>
          </cell>
          <cell r="K185">
            <v>0</v>
          </cell>
          <cell r="L185">
            <v>0</v>
          </cell>
          <cell r="M185">
            <v>0</v>
          </cell>
          <cell r="N185">
            <v>0</v>
          </cell>
        </row>
        <row r="186">
          <cell r="B186">
            <v>20489.962500000001</v>
          </cell>
          <cell r="C186">
            <v>20489.962500000001</v>
          </cell>
          <cell r="D186">
            <v>20489.962500000001</v>
          </cell>
          <cell r="E186">
            <v>20489.962500000001</v>
          </cell>
          <cell r="F186">
            <v>20489.962500000001</v>
          </cell>
          <cell r="G186">
            <v>20489.962500000001</v>
          </cell>
          <cell r="H186">
            <v>20489.962500000001</v>
          </cell>
          <cell r="I186">
            <v>20489.962500000001</v>
          </cell>
          <cell r="J186">
            <v>20489.962500000001</v>
          </cell>
          <cell r="K186">
            <v>20489.962500000001</v>
          </cell>
          <cell r="L186">
            <v>20489.962500000001</v>
          </cell>
          <cell r="M186">
            <v>20489.962500000001</v>
          </cell>
          <cell r="N186">
            <v>245879.54999999996</v>
          </cell>
        </row>
        <row r="187">
          <cell r="B187">
            <v>0</v>
          </cell>
          <cell r="C187">
            <v>0</v>
          </cell>
          <cell r="D187">
            <v>0</v>
          </cell>
          <cell r="E187">
            <v>0</v>
          </cell>
          <cell r="F187">
            <v>0</v>
          </cell>
          <cell r="G187">
            <v>0</v>
          </cell>
          <cell r="H187">
            <v>0</v>
          </cell>
          <cell r="I187">
            <v>0</v>
          </cell>
          <cell r="J187">
            <v>0</v>
          </cell>
          <cell r="K187">
            <v>0</v>
          </cell>
          <cell r="L187">
            <v>0</v>
          </cell>
          <cell r="M187">
            <v>0</v>
          </cell>
          <cell r="N187">
            <v>0</v>
          </cell>
        </row>
        <row r="188">
          <cell r="B188">
            <v>0</v>
          </cell>
          <cell r="C188">
            <v>0</v>
          </cell>
          <cell r="D188">
            <v>0</v>
          </cell>
          <cell r="E188">
            <v>0</v>
          </cell>
          <cell r="F188">
            <v>0</v>
          </cell>
          <cell r="G188">
            <v>0</v>
          </cell>
          <cell r="H188">
            <v>0</v>
          </cell>
          <cell r="I188">
            <v>0</v>
          </cell>
          <cell r="J188">
            <v>0</v>
          </cell>
          <cell r="K188">
            <v>0</v>
          </cell>
          <cell r="L188">
            <v>0</v>
          </cell>
          <cell r="M188">
            <v>0</v>
          </cell>
          <cell r="N188">
            <v>0</v>
          </cell>
        </row>
        <row r="189">
          <cell r="B189">
            <v>0</v>
          </cell>
          <cell r="C189">
            <v>0</v>
          </cell>
          <cell r="D189">
            <v>0</v>
          </cell>
          <cell r="E189">
            <v>0</v>
          </cell>
          <cell r="F189">
            <v>0</v>
          </cell>
          <cell r="G189">
            <v>0</v>
          </cell>
          <cell r="H189">
            <v>0</v>
          </cell>
          <cell r="I189">
            <v>0</v>
          </cell>
          <cell r="J189">
            <v>0</v>
          </cell>
          <cell r="K189">
            <v>0</v>
          </cell>
          <cell r="L189">
            <v>0</v>
          </cell>
          <cell r="M189">
            <v>0</v>
          </cell>
          <cell r="N189">
            <v>0</v>
          </cell>
        </row>
        <row r="190">
          <cell r="B190">
            <v>0</v>
          </cell>
          <cell r="C190">
            <v>0</v>
          </cell>
          <cell r="D190">
            <v>0</v>
          </cell>
          <cell r="E190">
            <v>0</v>
          </cell>
          <cell r="F190">
            <v>0</v>
          </cell>
          <cell r="G190">
            <v>0</v>
          </cell>
          <cell r="H190">
            <v>0</v>
          </cell>
          <cell r="I190">
            <v>0</v>
          </cell>
          <cell r="J190">
            <v>0</v>
          </cell>
          <cell r="K190">
            <v>0</v>
          </cell>
          <cell r="L190">
            <v>0</v>
          </cell>
          <cell r="M190">
            <v>0</v>
          </cell>
          <cell r="N190">
            <v>0</v>
          </cell>
        </row>
        <row r="191">
          <cell r="B191">
            <v>38201.625</v>
          </cell>
          <cell r="C191">
            <v>38201.625</v>
          </cell>
          <cell r="D191">
            <v>38201.625</v>
          </cell>
          <cell r="E191">
            <v>38201.625</v>
          </cell>
          <cell r="F191">
            <v>38201.625</v>
          </cell>
          <cell r="G191">
            <v>38201.625</v>
          </cell>
          <cell r="H191">
            <v>38201.625</v>
          </cell>
          <cell r="I191">
            <v>38201.625</v>
          </cell>
          <cell r="J191">
            <v>38201.625</v>
          </cell>
          <cell r="K191">
            <v>38201.625</v>
          </cell>
          <cell r="L191">
            <v>38201.625</v>
          </cell>
          <cell r="M191">
            <v>38201.625</v>
          </cell>
          <cell r="N191">
            <v>458419.5</v>
          </cell>
        </row>
        <row r="193">
          <cell r="B193">
            <v>0</v>
          </cell>
          <cell r="C193">
            <v>0</v>
          </cell>
          <cell r="D193">
            <v>0</v>
          </cell>
          <cell r="E193">
            <v>0</v>
          </cell>
          <cell r="F193">
            <v>0</v>
          </cell>
          <cell r="G193">
            <v>0</v>
          </cell>
          <cell r="H193">
            <v>0</v>
          </cell>
          <cell r="I193">
            <v>0</v>
          </cell>
          <cell r="J193">
            <v>0</v>
          </cell>
          <cell r="K193">
            <v>0</v>
          </cell>
          <cell r="L193">
            <v>0</v>
          </cell>
          <cell r="M193">
            <v>0</v>
          </cell>
          <cell r="N193">
            <v>0</v>
          </cell>
        </row>
        <row r="194">
          <cell r="B194">
            <v>0</v>
          </cell>
          <cell r="C194">
            <v>0</v>
          </cell>
          <cell r="D194">
            <v>0</v>
          </cell>
          <cell r="E194">
            <v>0</v>
          </cell>
          <cell r="F194">
            <v>0</v>
          </cell>
          <cell r="G194">
            <v>0</v>
          </cell>
          <cell r="H194">
            <v>0</v>
          </cell>
          <cell r="I194">
            <v>0</v>
          </cell>
          <cell r="J194">
            <v>0</v>
          </cell>
          <cell r="K194">
            <v>0</v>
          </cell>
          <cell r="L194">
            <v>0</v>
          </cell>
          <cell r="M194">
            <v>0</v>
          </cell>
          <cell r="N194">
            <v>0</v>
          </cell>
        </row>
        <row r="195">
          <cell r="B195">
            <v>0</v>
          </cell>
          <cell r="C195">
            <v>0</v>
          </cell>
          <cell r="D195">
            <v>0</v>
          </cell>
          <cell r="E195">
            <v>0</v>
          </cell>
          <cell r="F195">
            <v>0</v>
          </cell>
          <cell r="G195">
            <v>0</v>
          </cell>
          <cell r="H195">
            <v>0</v>
          </cell>
          <cell r="I195">
            <v>0</v>
          </cell>
          <cell r="J195">
            <v>0</v>
          </cell>
          <cell r="K195">
            <v>0</v>
          </cell>
          <cell r="L195">
            <v>0</v>
          </cell>
          <cell r="M195">
            <v>0</v>
          </cell>
          <cell r="N195">
            <v>0</v>
          </cell>
        </row>
        <row r="196">
          <cell r="B196">
            <v>0</v>
          </cell>
          <cell r="C196">
            <v>0</v>
          </cell>
          <cell r="D196">
            <v>0</v>
          </cell>
          <cell r="E196">
            <v>0</v>
          </cell>
          <cell r="F196">
            <v>0</v>
          </cell>
          <cell r="G196">
            <v>0</v>
          </cell>
          <cell r="H196">
            <v>0</v>
          </cell>
          <cell r="I196">
            <v>0</v>
          </cell>
          <cell r="J196">
            <v>0</v>
          </cell>
          <cell r="K196">
            <v>0</v>
          </cell>
          <cell r="L196">
            <v>0</v>
          </cell>
          <cell r="M196">
            <v>0</v>
          </cell>
          <cell r="N196">
            <v>0</v>
          </cell>
        </row>
        <row r="200">
          <cell r="B200" t="str">
            <v>Jan</v>
          </cell>
          <cell r="C200" t="str">
            <v>Feb</v>
          </cell>
          <cell r="D200" t="str">
            <v>Mar</v>
          </cell>
          <cell r="E200" t="str">
            <v>Apr</v>
          </cell>
          <cell r="F200" t="str">
            <v>May</v>
          </cell>
          <cell r="G200" t="str">
            <v>Jun</v>
          </cell>
          <cell r="H200" t="str">
            <v>Jul</v>
          </cell>
          <cell r="I200" t="str">
            <v>Aug</v>
          </cell>
          <cell r="J200" t="str">
            <v>Sep</v>
          </cell>
          <cell r="K200" t="str">
            <v>Oct</v>
          </cell>
          <cell r="L200" t="str">
            <v>Nov</v>
          </cell>
          <cell r="M200" t="str">
            <v>Dec</v>
          </cell>
        </row>
        <row r="202">
          <cell r="B202">
            <v>0</v>
          </cell>
          <cell r="C202">
            <v>0</v>
          </cell>
          <cell r="D202">
            <v>0</v>
          </cell>
          <cell r="E202">
            <v>0</v>
          </cell>
          <cell r="F202">
            <v>0</v>
          </cell>
          <cell r="G202">
            <v>0</v>
          </cell>
          <cell r="H202">
            <v>0</v>
          </cell>
          <cell r="I202">
            <v>0</v>
          </cell>
          <cell r="J202">
            <v>0</v>
          </cell>
          <cell r="K202">
            <v>0</v>
          </cell>
          <cell r="L202">
            <v>0</v>
          </cell>
          <cell r="M202">
            <v>0</v>
          </cell>
        </row>
        <row r="203">
          <cell r="B203">
            <v>0</v>
          </cell>
          <cell r="C203">
            <v>0</v>
          </cell>
          <cell r="D203">
            <v>0</v>
          </cell>
          <cell r="E203">
            <v>0</v>
          </cell>
          <cell r="F203">
            <v>0</v>
          </cell>
          <cell r="G203">
            <v>0</v>
          </cell>
          <cell r="H203">
            <v>0</v>
          </cell>
          <cell r="I203">
            <v>0</v>
          </cell>
          <cell r="J203">
            <v>0</v>
          </cell>
          <cell r="K203">
            <v>0</v>
          </cell>
          <cell r="L203">
            <v>0</v>
          </cell>
          <cell r="M203">
            <v>0</v>
          </cell>
        </row>
        <row r="204">
          <cell r="B204">
            <v>0</v>
          </cell>
          <cell r="C204">
            <v>0</v>
          </cell>
          <cell r="D204">
            <v>0</v>
          </cell>
          <cell r="E204">
            <v>0</v>
          </cell>
          <cell r="F204">
            <v>0</v>
          </cell>
          <cell r="G204">
            <v>0</v>
          </cell>
          <cell r="H204">
            <v>0</v>
          </cell>
          <cell r="I204">
            <v>0</v>
          </cell>
          <cell r="J204">
            <v>0</v>
          </cell>
          <cell r="K204">
            <v>0</v>
          </cell>
          <cell r="L204">
            <v>0</v>
          </cell>
          <cell r="M204">
            <v>0</v>
          </cell>
        </row>
        <row r="205">
          <cell r="B205">
            <v>0</v>
          </cell>
          <cell r="C205">
            <v>0</v>
          </cell>
          <cell r="D205">
            <v>0</v>
          </cell>
          <cell r="E205">
            <v>0</v>
          </cell>
          <cell r="F205">
            <v>0</v>
          </cell>
          <cell r="G205">
            <v>0</v>
          </cell>
          <cell r="H205">
            <v>0</v>
          </cell>
          <cell r="I205">
            <v>0</v>
          </cell>
          <cell r="J205">
            <v>0</v>
          </cell>
          <cell r="K205">
            <v>0</v>
          </cell>
          <cell r="L205">
            <v>0</v>
          </cell>
          <cell r="M205">
            <v>0</v>
          </cell>
        </row>
        <row r="206">
          <cell r="B206">
            <v>0</v>
          </cell>
          <cell r="C206">
            <v>0</v>
          </cell>
          <cell r="D206">
            <v>0</v>
          </cell>
          <cell r="E206">
            <v>0</v>
          </cell>
          <cell r="F206">
            <v>0</v>
          </cell>
          <cell r="G206">
            <v>0</v>
          </cell>
          <cell r="H206">
            <v>0</v>
          </cell>
          <cell r="I206">
            <v>0</v>
          </cell>
          <cell r="J206">
            <v>0</v>
          </cell>
          <cell r="K206">
            <v>0</v>
          </cell>
          <cell r="L206">
            <v>0</v>
          </cell>
          <cell r="M206">
            <v>0</v>
          </cell>
        </row>
        <row r="207">
          <cell r="B207">
            <v>0</v>
          </cell>
          <cell r="C207">
            <v>0</v>
          </cell>
          <cell r="D207">
            <v>0</v>
          </cell>
          <cell r="E207">
            <v>0</v>
          </cell>
          <cell r="F207">
            <v>0</v>
          </cell>
          <cell r="G207">
            <v>0</v>
          </cell>
          <cell r="H207">
            <v>0</v>
          </cell>
          <cell r="I207">
            <v>0</v>
          </cell>
          <cell r="J207">
            <v>0</v>
          </cell>
          <cell r="K207">
            <v>0</v>
          </cell>
          <cell r="L207">
            <v>0</v>
          </cell>
          <cell r="M207">
            <v>0</v>
          </cell>
        </row>
        <row r="209">
          <cell r="B209">
            <v>0</v>
          </cell>
          <cell r="C209">
            <v>0</v>
          </cell>
          <cell r="D209">
            <v>0</v>
          </cell>
          <cell r="E209">
            <v>0</v>
          </cell>
          <cell r="F209">
            <v>0</v>
          </cell>
          <cell r="G209">
            <v>0</v>
          </cell>
          <cell r="H209">
            <v>0</v>
          </cell>
          <cell r="I209">
            <v>0</v>
          </cell>
          <cell r="J209">
            <v>0</v>
          </cell>
          <cell r="K209">
            <v>0</v>
          </cell>
          <cell r="L209">
            <v>0</v>
          </cell>
          <cell r="M209">
            <v>0</v>
          </cell>
        </row>
        <row r="210">
          <cell r="B210">
            <v>0</v>
          </cell>
          <cell r="C210">
            <v>0</v>
          </cell>
          <cell r="D210">
            <v>0</v>
          </cell>
          <cell r="E210">
            <v>0</v>
          </cell>
          <cell r="F210">
            <v>0</v>
          </cell>
          <cell r="G210">
            <v>0</v>
          </cell>
          <cell r="H210">
            <v>0</v>
          </cell>
          <cell r="I210">
            <v>0</v>
          </cell>
          <cell r="J210">
            <v>0</v>
          </cell>
          <cell r="K210">
            <v>0</v>
          </cell>
          <cell r="L210">
            <v>0</v>
          </cell>
          <cell r="M210">
            <v>0</v>
          </cell>
        </row>
        <row r="211">
          <cell r="B211">
            <v>17711.662500000002</v>
          </cell>
          <cell r="C211">
            <v>35423.325000000004</v>
          </cell>
          <cell r="D211">
            <v>53134.987500000003</v>
          </cell>
          <cell r="E211">
            <v>70846.650000000009</v>
          </cell>
          <cell r="F211">
            <v>88558.312500000015</v>
          </cell>
          <cell r="G211">
            <v>106269.97500000002</v>
          </cell>
          <cell r="H211">
            <v>123981.63750000003</v>
          </cell>
          <cell r="I211">
            <v>141693.30000000002</v>
          </cell>
          <cell r="J211">
            <v>159404.96250000002</v>
          </cell>
          <cell r="K211">
            <v>177116.62500000003</v>
          </cell>
          <cell r="L211">
            <v>194828.28750000003</v>
          </cell>
          <cell r="M211">
            <v>212539.95000000004</v>
          </cell>
        </row>
        <row r="212">
          <cell r="B212">
            <v>0</v>
          </cell>
          <cell r="C212">
            <v>0</v>
          </cell>
          <cell r="D212">
            <v>0</v>
          </cell>
          <cell r="E212">
            <v>0</v>
          </cell>
          <cell r="F212">
            <v>0</v>
          </cell>
          <cell r="G212">
            <v>0</v>
          </cell>
          <cell r="H212">
            <v>0</v>
          </cell>
          <cell r="I212">
            <v>0</v>
          </cell>
          <cell r="J212">
            <v>0</v>
          </cell>
          <cell r="K212">
            <v>0</v>
          </cell>
          <cell r="L212">
            <v>0</v>
          </cell>
          <cell r="M212">
            <v>0</v>
          </cell>
        </row>
        <row r="213">
          <cell r="B213">
            <v>20489.962500000001</v>
          </cell>
          <cell r="C213">
            <v>40979.925000000003</v>
          </cell>
          <cell r="D213">
            <v>61469.887500000004</v>
          </cell>
          <cell r="E213">
            <v>81959.850000000006</v>
          </cell>
          <cell r="F213">
            <v>102449.8125</v>
          </cell>
          <cell r="G213">
            <v>122939.77499999999</v>
          </cell>
          <cell r="H213">
            <v>143429.73749999999</v>
          </cell>
          <cell r="I213">
            <v>163919.69999999998</v>
          </cell>
          <cell r="J213">
            <v>184409.66249999998</v>
          </cell>
          <cell r="K213">
            <v>204899.62499999997</v>
          </cell>
          <cell r="L213">
            <v>225389.58749999997</v>
          </cell>
          <cell r="M213">
            <v>245879.54999999996</v>
          </cell>
        </row>
        <row r="214">
          <cell r="B214">
            <v>0</v>
          </cell>
          <cell r="C214">
            <v>0</v>
          </cell>
          <cell r="D214">
            <v>0</v>
          </cell>
          <cell r="E214">
            <v>0</v>
          </cell>
          <cell r="F214">
            <v>0</v>
          </cell>
          <cell r="G214">
            <v>0</v>
          </cell>
          <cell r="H214">
            <v>0</v>
          </cell>
          <cell r="I214">
            <v>0</v>
          </cell>
          <cell r="J214">
            <v>0</v>
          </cell>
          <cell r="K214">
            <v>0</v>
          </cell>
          <cell r="L214">
            <v>0</v>
          </cell>
          <cell r="M214">
            <v>0</v>
          </cell>
        </row>
        <row r="215">
          <cell r="B215">
            <v>0</v>
          </cell>
          <cell r="C215">
            <v>0</v>
          </cell>
          <cell r="D215">
            <v>0</v>
          </cell>
          <cell r="E215">
            <v>0</v>
          </cell>
          <cell r="F215">
            <v>0</v>
          </cell>
          <cell r="G215">
            <v>0</v>
          </cell>
          <cell r="H215">
            <v>0</v>
          </cell>
          <cell r="I215">
            <v>0</v>
          </cell>
          <cell r="J215">
            <v>0</v>
          </cell>
          <cell r="K215">
            <v>0</v>
          </cell>
          <cell r="L215">
            <v>0</v>
          </cell>
          <cell r="M215">
            <v>0</v>
          </cell>
        </row>
        <row r="216">
          <cell r="B216">
            <v>0</v>
          </cell>
          <cell r="C216">
            <v>0</v>
          </cell>
          <cell r="D216">
            <v>0</v>
          </cell>
          <cell r="E216">
            <v>0</v>
          </cell>
          <cell r="F216">
            <v>0</v>
          </cell>
          <cell r="G216">
            <v>0</v>
          </cell>
          <cell r="H216">
            <v>0</v>
          </cell>
          <cell r="I216">
            <v>0</v>
          </cell>
          <cell r="J216">
            <v>0</v>
          </cell>
          <cell r="K216">
            <v>0</v>
          </cell>
          <cell r="L216">
            <v>0</v>
          </cell>
          <cell r="M216">
            <v>0</v>
          </cell>
        </row>
        <row r="217">
          <cell r="B217">
            <v>0</v>
          </cell>
          <cell r="C217">
            <v>0</v>
          </cell>
          <cell r="D217">
            <v>0</v>
          </cell>
          <cell r="E217">
            <v>0</v>
          </cell>
          <cell r="F217">
            <v>0</v>
          </cell>
          <cell r="G217">
            <v>0</v>
          </cell>
          <cell r="H217">
            <v>0</v>
          </cell>
          <cell r="I217">
            <v>0</v>
          </cell>
          <cell r="J217">
            <v>0</v>
          </cell>
          <cell r="K217">
            <v>0</v>
          </cell>
          <cell r="L217">
            <v>0</v>
          </cell>
          <cell r="M217">
            <v>0</v>
          </cell>
        </row>
        <row r="218">
          <cell r="B218">
            <v>38201.625</v>
          </cell>
          <cell r="C218">
            <v>76403.25</v>
          </cell>
          <cell r="D218">
            <v>114604.875</v>
          </cell>
          <cell r="E218">
            <v>152806.5</v>
          </cell>
          <cell r="F218">
            <v>191008.125</v>
          </cell>
          <cell r="G218">
            <v>229209.75</v>
          </cell>
          <cell r="H218">
            <v>267411.375</v>
          </cell>
          <cell r="I218">
            <v>305613</v>
          </cell>
          <cell r="J218">
            <v>343814.625</v>
          </cell>
          <cell r="K218">
            <v>382016.25</v>
          </cell>
          <cell r="L218">
            <v>420217.875</v>
          </cell>
          <cell r="M218">
            <v>458419.5</v>
          </cell>
        </row>
        <row r="220">
          <cell r="B220">
            <v>0</v>
          </cell>
          <cell r="C220">
            <v>0</v>
          </cell>
          <cell r="D220">
            <v>0</v>
          </cell>
          <cell r="E220">
            <v>0</v>
          </cell>
          <cell r="F220">
            <v>0</v>
          </cell>
          <cell r="G220">
            <v>0</v>
          </cell>
          <cell r="H220">
            <v>0</v>
          </cell>
          <cell r="I220">
            <v>0</v>
          </cell>
          <cell r="J220">
            <v>0</v>
          </cell>
          <cell r="K220">
            <v>0</v>
          </cell>
          <cell r="L220">
            <v>0</v>
          </cell>
          <cell r="M220">
            <v>0</v>
          </cell>
        </row>
        <row r="221">
          <cell r="B221">
            <v>0</v>
          </cell>
          <cell r="C221">
            <v>0</v>
          </cell>
          <cell r="D221">
            <v>0</v>
          </cell>
          <cell r="E221">
            <v>0</v>
          </cell>
          <cell r="F221">
            <v>0</v>
          </cell>
          <cell r="G221">
            <v>0</v>
          </cell>
          <cell r="H221">
            <v>0</v>
          </cell>
          <cell r="I221">
            <v>0</v>
          </cell>
          <cell r="J221">
            <v>0</v>
          </cell>
          <cell r="K221">
            <v>0</v>
          </cell>
          <cell r="L221">
            <v>0</v>
          </cell>
          <cell r="M221">
            <v>0</v>
          </cell>
        </row>
        <row r="222">
          <cell r="B222">
            <v>0</v>
          </cell>
          <cell r="C222">
            <v>0</v>
          </cell>
          <cell r="D222">
            <v>0</v>
          </cell>
          <cell r="E222">
            <v>0</v>
          </cell>
          <cell r="F222">
            <v>0</v>
          </cell>
          <cell r="G222">
            <v>0</v>
          </cell>
          <cell r="H222">
            <v>0</v>
          </cell>
          <cell r="I222">
            <v>0</v>
          </cell>
          <cell r="J222">
            <v>0</v>
          </cell>
          <cell r="K222">
            <v>0</v>
          </cell>
          <cell r="L222">
            <v>0</v>
          </cell>
          <cell r="M222">
            <v>0</v>
          </cell>
        </row>
        <row r="223">
          <cell r="B223">
            <v>0</v>
          </cell>
          <cell r="C223">
            <v>0</v>
          </cell>
          <cell r="D223">
            <v>0</v>
          </cell>
          <cell r="E223">
            <v>0</v>
          </cell>
          <cell r="F223">
            <v>0</v>
          </cell>
          <cell r="G223">
            <v>0</v>
          </cell>
          <cell r="H223">
            <v>0</v>
          </cell>
          <cell r="I223">
            <v>0</v>
          </cell>
          <cell r="J223">
            <v>0</v>
          </cell>
          <cell r="K223">
            <v>0</v>
          </cell>
          <cell r="L223">
            <v>0</v>
          </cell>
          <cell r="M223">
            <v>0</v>
          </cell>
        </row>
        <row r="229">
          <cell r="B229">
            <v>39844</v>
          </cell>
          <cell r="C229">
            <v>39872</v>
          </cell>
          <cell r="D229">
            <v>39903</v>
          </cell>
          <cell r="E229">
            <v>39933</v>
          </cell>
          <cell r="F229">
            <v>39964</v>
          </cell>
          <cell r="G229">
            <v>39994</v>
          </cell>
          <cell r="H229">
            <v>40025</v>
          </cell>
          <cell r="I229">
            <v>40056</v>
          </cell>
          <cell r="J229">
            <v>40086</v>
          </cell>
          <cell r="K229">
            <v>40117</v>
          </cell>
          <cell r="L229">
            <v>40147</v>
          </cell>
          <cell r="M229">
            <v>40178</v>
          </cell>
          <cell r="N229">
            <v>2009</v>
          </cell>
        </row>
        <row r="231">
          <cell r="B231">
            <v>6265198.7577098804</v>
          </cell>
          <cell r="C231">
            <v>5909016.3567336071</v>
          </cell>
          <cell r="D231">
            <v>6163206.027046036</v>
          </cell>
          <cell r="E231">
            <v>6257111.9229512326</v>
          </cell>
          <cell r="F231">
            <v>5875132.8868502416</v>
          </cell>
          <cell r="G231">
            <v>5401604.1903185239</v>
          </cell>
          <cell r="H231">
            <v>5684796.3912112769</v>
          </cell>
          <cell r="I231">
            <v>5417218.1945574153</v>
          </cell>
          <cell r="J231">
            <v>5623406.366332435</v>
          </cell>
          <cell r="K231">
            <v>6059305.3575158017</v>
          </cell>
          <cell r="L231">
            <v>5764956.9785504928</v>
          </cell>
          <cell r="M231">
            <v>5852875.5915072178</v>
          </cell>
          <cell r="N231">
            <v>70273829.021284163</v>
          </cell>
        </row>
        <row r="235">
          <cell r="B235" t="str">
            <v>Jan</v>
          </cell>
          <cell r="C235" t="str">
            <v>Feb</v>
          </cell>
          <cell r="D235" t="str">
            <v>Mar</v>
          </cell>
          <cell r="E235" t="str">
            <v>Apr</v>
          </cell>
          <cell r="F235" t="str">
            <v>May</v>
          </cell>
          <cell r="G235" t="str">
            <v>Jun</v>
          </cell>
          <cell r="H235" t="str">
            <v>Jul</v>
          </cell>
          <cell r="I235" t="str">
            <v>Aug</v>
          </cell>
          <cell r="J235" t="str">
            <v>Sep</v>
          </cell>
          <cell r="K235" t="str">
            <v>Oct</v>
          </cell>
          <cell r="L235" t="str">
            <v>Nov</v>
          </cell>
          <cell r="M235" t="str">
            <v>Dec</v>
          </cell>
        </row>
        <row r="237">
          <cell r="B237">
            <v>6265198.7577098804</v>
          </cell>
          <cell r="C237">
            <v>12174215.114443488</v>
          </cell>
          <cell r="D237">
            <v>18337421.141489524</v>
          </cell>
          <cell r="E237">
            <v>24594533.064440757</v>
          </cell>
          <cell r="F237">
            <v>30469665.951290999</v>
          </cell>
          <cell r="G237">
            <v>35871270.14160952</v>
          </cell>
          <cell r="H237">
            <v>41556066.532820798</v>
          </cell>
          <cell r="I237">
            <v>46973284.727378212</v>
          </cell>
          <cell r="J237">
            <v>52596691.093710646</v>
          </cell>
          <cell r="K237">
            <v>58655996.451226451</v>
          </cell>
          <cell r="L237">
            <v>64420953.429776944</v>
          </cell>
          <cell r="M237">
            <v>70273829.021284163</v>
          </cell>
        </row>
        <row r="299">
          <cell r="B299" t="str">
            <v>Jan</v>
          </cell>
          <cell r="C299" t="str">
            <v>Feb</v>
          </cell>
          <cell r="D299" t="str">
            <v>Mar</v>
          </cell>
          <cell r="E299" t="str">
            <v>Apr</v>
          </cell>
          <cell r="F299" t="str">
            <v>May</v>
          </cell>
          <cell r="G299" t="str">
            <v>Jun</v>
          </cell>
          <cell r="H299" t="str">
            <v>Jul</v>
          </cell>
          <cell r="I299" t="str">
            <v>Aug</v>
          </cell>
          <cell r="J299" t="str">
            <v>Sep</v>
          </cell>
          <cell r="K299" t="str">
            <v>Oct</v>
          </cell>
          <cell r="L299" t="str">
            <v>Nov</v>
          </cell>
          <cell r="M299" t="str">
            <v>Dec</v>
          </cell>
        </row>
        <row r="300">
          <cell r="B300">
            <v>997962.01244188356</v>
          </cell>
          <cell r="C300">
            <v>997962.01244188356</v>
          </cell>
          <cell r="D300">
            <v>997962.01244188356</v>
          </cell>
          <cell r="E300">
            <v>997962.01244188356</v>
          </cell>
          <cell r="F300">
            <v>997962.01244188356</v>
          </cell>
          <cell r="G300">
            <v>997962.01244188356</v>
          </cell>
          <cell r="H300">
            <v>997962.01244188356</v>
          </cell>
          <cell r="I300">
            <v>997962.01244188356</v>
          </cell>
          <cell r="J300">
            <v>997962.01244188356</v>
          </cell>
          <cell r="K300">
            <v>997962.01244188356</v>
          </cell>
          <cell r="L300">
            <v>997962.01244188356</v>
          </cell>
          <cell r="M300">
            <v>997962.01244188356</v>
          </cell>
        </row>
        <row r="301">
          <cell r="B301">
            <v>817493.90425616154</v>
          </cell>
          <cell r="C301">
            <v>817493.90425616154</v>
          </cell>
          <cell r="D301">
            <v>817493.90425616154</v>
          </cell>
          <cell r="E301">
            <v>817493.90425616154</v>
          </cell>
          <cell r="F301">
            <v>817493.90425616154</v>
          </cell>
          <cell r="G301">
            <v>817493.90425616154</v>
          </cell>
          <cell r="H301">
            <v>817493.90425616154</v>
          </cell>
          <cell r="I301">
            <v>817493.90425616154</v>
          </cell>
          <cell r="J301">
            <v>817493.90425616154</v>
          </cell>
          <cell r="K301">
            <v>817493.90425616154</v>
          </cell>
          <cell r="L301">
            <v>817493.90425616154</v>
          </cell>
          <cell r="M301">
            <v>817493.90425616154</v>
          </cell>
        </row>
        <row r="302">
          <cell r="B302">
            <v>2948281.3639985803</v>
          </cell>
          <cell r="C302">
            <v>2948281.3639985803</v>
          </cell>
          <cell r="D302">
            <v>2948281.3639985803</v>
          </cell>
          <cell r="E302">
            <v>2948281.3639985803</v>
          </cell>
          <cell r="F302">
            <v>2948281.3639985803</v>
          </cell>
          <cell r="G302">
            <v>2948281.3639985803</v>
          </cell>
          <cell r="H302">
            <v>2948281.3639985803</v>
          </cell>
          <cell r="I302">
            <v>2948281.3639985803</v>
          </cell>
          <cell r="J302">
            <v>2948281.3639985803</v>
          </cell>
          <cell r="K302">
            <v>2948281.3639985803</v>
          </cell>
          <cell r="L302">
            <v>2948281.3639985803</v>
          </cell>
          <cell r="M302">
            <v>2948281.3639985803</v>
          </cell>
        </row>
        <row r="303">
          <cell r="B303">
            <v>38201.625</v>
          </cell>
          <cell r="C303">
            <v>38201.625</v>
          </cell>
          <cell r="D303">
            <v>38201.625</v>
          </cell>
          <cell r="E303">
            <v>38201.625</v>
          </cell>
          <cell r="F303">
            <v>38201.625</v>
          </cell>
          <cell r="G303">
            <v>38201.625</v>
          </cell>
          <cell r="H303">
            <v>38201.625</v>
          </cell>
          <cell r="I303">
            <v>38201.625</v>
          </cell>
          <cell r="J303">
            <v>38201.625</v>
          </cell>
          <cell r="K303">
            <v>38201.625</v>
          </cell>
          <cell r="L303">
            <v>38201.625</v>
          </cell>
          <cell r="M303">
            <v>38201.625</v>
          </cell>
        </row>
        <row r="304">
          <cell r="B304">
            <v>6265198.7577098804</v>
          </cell>
          <cell r="C304">
            <v>5909016.3567336071</v>
          </cell>
          <cell r="D304">
            <v>6163206.027046036</v>
          </cell>
          <cell r="E304">
            <v>6257111.9229512326</v>
          </cell>
          <cell r="F304">
            <v>5875132.8868502416</v>
          </cell>
          <cell r="G304">
            <v>5401604.1903185239</v>
          </cell>
          <cell r="H304">
            <v>5684796.3912112769</v>
          </cell>
          <cell r="I304">
            <v>5417218.1945574153</v>
          </cell>
          <cell r="J304">
            <v>5623406.366332435</v>
          </cell>
          <cell r="K304">
            <v>6059305.3575158017</v>
          </cell>
          <cell r="L304">
            <v>5764956.9785504928</v>
          </cell>
          <cell r="M304">
            <v>5852875.5915072178</v>
          </cell>
        </row>
        <row r="309">
          <cell r="B309" t="str">
            <v>Jan</v>
          </cell>
          <cell r="C309" t="str">
            <v>Feb</v>
          </cell>
          <cell r="D309" t="str">
            <v>Mar</v>
          </cell>
          <cell r="E309" t="str">
            <v>Apr</v>
          </cell>
          <cell r="F309" t="str">
            <v>May</v>
          </cell>
          <cell r="G309" t="str">
            <v>Jun</v>
          </cell>
          <cell r="H309" t="str">
            <v>Jul</v>
          </cell>
          <cell r="I309" t="str">
            <v>Aug</v>
          </cell>
          <cell r="J309" t="str">
            <v>Sep</v>
          </cell>
          <cell r="K309" t="str">
            <v>Oct</v>
          </cell>
          <cell r="L309" t="str">
            <v>Nov</v>
          </cell>
          <cell r="M309" t="str">
            <v>Dec</v>
          </cell>
        </row>
        <row r="310">
          <cell r="B310">
            <v>997962.01244188356</v>
          </cell>
          <cell r="C310">
            <v>1995924.0248837671</v>
          </cell>
          <cell r="D310">
            <v>2993886.0373256505</v>
          </cell>
          <cell r="E310">
            <v>3991848.0497675342</v>
          </cell>
          <cell r="F310">
            <v>4989810.062209418</v>
          </cell>
          <cell r="G310">
            <v>5987772.0746513018</v>
          </cell>
          <cell r="H310">
            <v>6985734.0870931856</v>
          </cell>
          <cell r="I310">
            <v>7983696.0995350694</v>
          </cell>
          <cell r="J310">
            <v>8981658.1119769532</v>
          </cell>
          <cell r="K310">
            <v>9979620.1244188361</v>
          </cell>
          <cell r="L310">
            <v>10977582.136860719</v>
          </cell>
          <cell r="M310">
            <v>11975544.149302602</v>
          </cell>
        </row>
        <row r="311">
          <cell r="B311">
            <v>817493.90425616154</v>
          </cell>
          <cell r="C311">
            <v>1634987.8085123231</v>
          </cell>
          <cell r="D311">
            <v>2452481.7127684848</v>
          </cell>
          <cell r="E311">
            <v>3269975.6170246461</v>
          </cell>
          <cell r="F311">
            <v>4087469.5212808074</v>
          </cell>
          <cell r="G311">
            <v>4904963.4255369687</v>
          </cell>
          <cell r="H311">
            <v>5722457.32979313</v>
          </cell>
          <cell r="I311">
            <v>6539951.2340492913</v>
          </cell>
          <cell r="J311">
            <v>7357445.1383054527</v>
          </cell>
          <cell r="K311">
            <v>8174939.042561614</v>
          </cell>
          <cell r="L311">
            <v>8992432.9468177762</v>
          </cell>
          <cell r="M311">
            <v>9809926.8510739375</v>
          </cell>
        </row>
        <row r="312">
          <cell r="B312">
            <v>2948281.3639985803</v>
          </cell>
          <cell r="C312">
            <v>5896562.7279971605</v>
          </cell>
          <cell r="D312">
            <v>8844844.0919957403</v>
          </cell>
          <cell r="E312">
            <v>11793125.455994321</v>
          </cell>
          <cell r="F312">
            <v>14741406.819992902</v>
          </cell>
          <cell r="G312">
            <v>17689688.183991481</v>
          </cell>
          <cell r="H312">
            <v>20637969.547990061</v>
          </cell>
          <cell r="I312">
            <v>23586250.911988642</v>
          </cell>
          <cell r="J312">
            <v>26534532.275987223</v>
          </cell>
          <cell r="K312">
            <v>29482813.639985804</v>
          </cell>
          <cell r="L312">
            <v>32431095.003984384</v>
          </cell>
          <cell r="M312">
            <v>35379376.367982961</v>
          </cell>
        </row>
        <row r="313">
          <cell r="B313">
            <v>38201.625</v>
          </cell>
          <cell r="C313">
            <v>76403.25</v>
          </cell>
          <cell r="D313">
            <v>114604.875</v>
          </cell>
          <cell r="E313">
            <v>152806.5</v>
          </cell>
          <cell r="F313">
            <v>191008.125</v>
          </cell>
          <cell r="G313">
            <v>229209.75</v>
          </cell>
          <cell r="H313">
            <v>267411.375</v>
          </cell>
          <cell r="I313">
            <v>305613</v>
          </cell>
          <cell r="J313">
            <v>343814.625</v>
          </cell>
          <cell r="K313">
            <v>382016.25</v>
          </cell>
          <cell r="L313">
            <v>420217.875</v>
          </cell>
          <cell r="M313">
            <v>458419.5</v>
          </cell>
        </row>
        <row r="314">
          <cell r="B314">
            <v>6265198.7577098804</v>
          </cell>
          <cell r="C314">
            <v>12174215.114443488</v>
          </cell>
          <cell r="D314">
            <v>18337421.141489524</v>
          </cell>
          <cell r="E314">
            <v>24594533.064440757</v>
          </cell>
          <cell r="F314">
            <v>30469665.951290999</v>
          </cell>
          <cell r="G314">
            <v>35871270.14160952</v>
          </cell>
          <cell r="H314">
            <v>41556066.532820798</v>
          </cell>
          <cell r="I314">
            <v>46973284.727378212</v>
          </cell>
          <cell r="J314">
            <v>52596691.093710646</v>
          </cell>
          <cell r="K314">
            <v>58655996.451226451</v>
          </cell>
          <cell r="L314">
            <v>64420953.429776944</v>
          </cell>
          <cell r="M314">
            <v>70273829.021284163</v>
          </cell>
        </row>
      </sheetData>
      <sheetData sheetId="42"/>
      <sheetData sheetId="43" refreshError="1">
        <row r="5">
          <cell r="A5">
            <v>39844</v>
          </cell>
          <cell r="B5">
            <v>8.914009322569969</v>
          </cell>
          <cell r="C5">
            <v>-4.0000000000000001E-8</v>
          </cell>
          <cell r="D5">
            <v>8.9140092825699693</v>
          </cell>
          <cell r="F5">
            <v>-4.0000000000000001E-8</v>
          </cell>
          <cell r="G5">
            <v>0</v>
          </cell>
          <cell r="H5">
            <v>0</v>
          </cell>
          <cell r="I5">
            <v>-5.0768570000000006E-2</v>
          </cell>
        </row>
        <row r="6">
          <cell r="A6">
            <v>39872</v>
          </cell>
          <cell r="B6">
            <v>1.8489477274300581</v>
          </cell>
          <cell r="C6">
            <v>-2.0590752099999922E-2</v>
          </cell>
          <cell r="D6">
            <v>1.8283569753300581</v>
          </cell>
          <cell r="F6">
            <v>-2.0590752099999922E-2</v>
          </cell>
          <cell r="G6">
            <v>0</v>
          </cell>
          <cell r="H6">
            <v>0</v>
          </cell>
          <cell r="I6">
            <v>-0.25908799999999998</v>
          </cell>
        </row>
        <row r="7">
          <cell r="A7">
            <v>39903</v>
          </cell>
          <cell r="B7">
            <v>2.5799246021806392</v>
          </cell>
          <cell r="C7">
            <v>2.0590792099999922E-2</v>
          </cell>
          <cell r="D7">
            <v>2.6005153942806389</v>
          </cell>
          <cell r="F7">
            <v>2.0590792099999922E-2</v>
          </cell>
          <cell r="G7">
            <v>0</v>
          </cell>
          <cell r="H7">
            <v>0</v>
          </cell>
          <cell r="I7">
            <v>0.20893495000000001</v>
          </cell>
        </row>
        <row r="8">
          <cell r="A8">
            <v>39933</v>
          </cell>
          <cell r="B8">
            <v>2.1744157265799835</v>
          </cell>
          <cell r="C8">
            <v>0</v>
          </cell>
          <cell r="D8">
            <v>2.1744157265799835</v>
          </cell>
          <cell r="F8">
            <v>0</v>
          </cell>
          <cell r="G8">
            <v>0</v>
          </cell>
          <cell r="H8">
            <v>0</v>
          </cell>
          <cell r="I8">
            <v>-0.24942049000000005</v>
          </cell>
        </row>
        <row r="9">
          <cell r="A9">
            <v>39964</v>
          </cell>
          <cell r="B9">
            <v>0.86728905513388688</v>
          </cell>
          <cell r="C9">
            <v>0</v>
          </cell>
          <cell r="D9">
            <v>0.86728905513388688</v>
          </cell>
          <cell r="F9">
            <v>0</v>
          </cell>
          <cell r="G9">
            <v>0</v>
          </cell>
          <cell r="H9">
            <v>0</v>
          </cell>
          <cell r="I9">
            <v>-0.1612382577461956</v>
          </cell>
        </row>
        <row r="10">
          <cell r="A10">
            <v>39994</v>
          </cell>
          <cell r="C10">
            <v>0</v>
          </cell>
          <cell r="D10">
            <v>0</v>
          </cell>
          <cell r="F10">
            <v>0</v>
          </cell>
          <cell r="G10">
            <v>0</v>
          </cell>
          <cell r="H10">
            <v>0</v>
          </cell>
          <cell r="I10">
            <v>0.51158036774619564</v>
          </cell>
        </row>
        <row r="11">
          <cell r="A11">
            <v>40025</v>
          </cell>
          <cell r="C11">
            <v>0</v>
          </cell>
          <cell r="D11" t="str">
            <v/>
          </cell>
          <cell r="F11">
            <v>0</v>
          </cell>
          <cell r="G11">
            <v>0</v>
          </cell>
          <cell r="H11">
            <v>0</v>
          </cell>
          <cell r="I11">
            <v>0</v>
          </cell>
        </row>
        <row r="12">
          <cell r="A12">
            <v>40056</v>
          </cell>
          <cell r="C12">
            <v>0</v>
          </cell>
          <cell r="D12" t="str">
            <v/>
          </cell>
          <cell r="F12">
            <v>0</v>
          </cell>
          <cell r="G12">
            <v>0</v>
          </cell>
          <cell r="H12">
            <v>0</v>
          </cell>
          <cell r="I12">
            <v>0</v>
          </cell>
        </row>
        <row r="13">
          <cell r="A13">
            <v>40086</v>
          </cell>
          <cell r="C13">
            <v>0</v>
          </cell>
          <cell r="D13" t="str">
            <v/>
          </cell>
          <cell r="F13">
            <v>0</v>
          </cell>
          <cell r="G13">
            <v>0</v>
          </cell>
          <cell r="H13">
            <v>0</v>
          </cell>
          <cell r="I13">
            <v>0</v>
          </cell>
        </row>
        <row r="14">
          <cell r="A14">
            <v>40117</v>
          </cell>
          <cell r="C14">
            <v>0</v>
          </cell>
          <cell r="D14" t="str">
            <v/>
          </cell>
          <cell r="F14">
            <v>0</v>
          </cell>
          <cell r="G14">
            <v>0</v>
          </cell>
          <cell r="H14">
            <v>0</v>
          </cell>
          <cell r="I14">
            <v>0</v>
          </cell>
        </row>
        <row r="15">
          <cell r="A15">
            <v>40147</v>
          </cell>
          <cell r="C15">
            <v>0</v>
          </cell>
          <cell r="D15" t="str">
            <v/>
          </cell>
          <cell r="F15">
            <v>0</v>
          </cell>
          <cell r="G15">
            <v>0</v>
          </cell>
          <cell r="H15">
            <v>0</v>
          </cell>
          <cell r="I15">
            <v>0</v>
          </cell>
        </row>
        <row r="16">
          <cell r="A16">
            <v>40178</v>
          </cell>
          <cell r="C16">
            <v>0</v>
          </cell>
          <cell r="D16" t="str">
            <v/>
          </cell>
          <cell r="F16">
            <v>0</v>
          </cell>
          <cell r="G16">
            <v>0</v>
          </cell>
          <cell r="H16">
            <v>0</v>
          </cell>
          <cell r="I16">
            <v>0</v>
          </cell>
        </row>
        <row r="17">
          <cell r="A17" t="str">
            <v>YTD</v>
          </cell>
          <cell r="B17">
            <v>16.384586433894537</v>
          </cell>
          <cell r="C17">
            <v>0</v>
          </cell>
          <cell r="D17">
            <v>16.384586433894537</v>
          </cell>
          <cell r="F17">
            <v>0</v>
          </cell>
          <cell r="G17">
            <v>0</v>
          </cell>
          <cell r="H17">
            <v>0</v>
          </cell>
          <cell r="I1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N464"/>
  <sheetViews>
    <sheetView showGridLines="0" tabSelected="1" zoomScale="90" zoomScaleNormal="90" workbookViewId="0"/>
  </sheetViews>
  <sheetFormatPr defaultRowHeight="15"/>
  <cols>
    <col min="1" max="1" width="8.28515625" style="28" customWidth="1"/>
    <col min="2" max="2" width="9.7109375" style="26" customWidth="1"/>
    <col min="3" max="3" width="43.42578125" customWidth="1"/>
    <col min="4" max="4" width="2.7109375" customWidth="1"/>
    <col min="5" max="10" width="11.28515625" customWidth="1"/>
    <col min="11" max="11" width="9.85546875" bestFit="1" customWidth="1"/>
    <col min="13" max="13" width="10" customWidth="1"/>
  </cols>
  <sheetData>
    <row r="2" spans="1:14" ht="18.75">
      <c r="B2" s="39" t="s">
        <v>0</v>
      </c>
      <c r="C2" s="39"/>
      <c r="D2" s="39"/>
      <c r="E2" s="39"/>
      <c r="F2" s="39"/>
      <c r="G2" s="39"/>
      <c r="H2" s="39"/>
      <c r="I2" s="39"/>
      <c r="J2" s="39"/>
      <c r="K2" s="40"/>
      <c r="L2" s="40"/>
      <c r="M2" s="40"/>
      <c r="N2" s="40"/>
    </row>
    <row r="4" spans="1:14" ht="30">
      <c r="B4" s="1" t="s">
        <v>54</v>
      </c>
      <c r="C4" s="2" t="s">
        <v>1</v>
      </c>
      <c r="D4" s="3" t="s">
        <v>2</v>
      </c>
      <c r="E4" s="4" t="s">
        <v>3</v>
      </c>
      <c r="F4" s="4" t="s">
        <v>4</v>
      </c>
      <c r="G4" s="4" t="s">
        <v>50</v>
      </c>
      <c r="H4" s="4" t="s">
        <v>51</v>
      </c>
      <c r="I4" s="4" t="s">
        <v>52</v>
      </c>
      <c r="J4" s="4" t="s">
        <v>53</v>
      </c>
      <c r="K4" s="4" t="s">
        <v>5</v>
      </c>
      <c r="L4" s="4" t="s">
        <v>6</v>
      </c>
      <c r="M4" s="4" t="s">
        <v>7</v>
      </c>
      <c r="N4" s="4" t="s">
        <v>6</v>
      </c>
    </row>
    <row r="5" spans="1:14" ht="15.75">
      <c r="C5" s="5" t="s">
        <v>8</v>
      </c>
      <c r="D5" s="6"/>
    </row>
    <row r="6" spans="1:14">
      <c r="A6" s="28">
        <v>1</v>
      </c>
      <c r="B6" s="26">
        <v>12</v>
      </c>
      <c r="C6" t="s">
        <v>9</v>
      </c>
      <c r="E6" s="7">
        <v>8292.5</v>
      </c>
      <c r="F6" s="7">
        <v>7988.6</v>
      </c>
      <c r="G6" s="7">
        <v>6536.7</v>
      </c>
      <c r="H6" s="7">
        <v>6353.6</v>
      </c>
      <c r="I6" s="7">
        <v>6315.6</v>
      </c>
      <c r="J6" s="7">
        <v>6243.9</v>
      </c>
      <c r="K6" s="7">
        <f>+H6-E6</f>
        <v>-1938.8999999999996</v>
      </c>
      <c r="L6" s="8">
        <f>+K6/E6</f>
        <v>-0.23381368706662642</v>
      </c>
      <c r="M6" s="7">
        <f>+J6-E6</f>
        <v>-2048.6000000000004</v>
      </c>
      <c r="N6" s="8">
        <f>+M6/E6</f>
        <v>-0.2470425082906241</v>
      </c>
    </row>
    <row r="7" spans="1:14">
      <c r="A7" s="28">
        <v>2</v>
      </c>
      <c r="B7" s="26">
        <v>13</v>
      </c>
      <c r="C7" t="s">
        <v>10</v>
      </c>
      <c r="E7" s="7">
        <v>152.9</v>
      </c>
      <c r="F7" s="7">
        <v>226.5</v>
      </c>
      <c r="G7" s="7">
        <v>225.1</v>
      </c>
      <c r="H7" s="7">
        <v>200.6</v>
      </c>
      <c r="I7" s="7">
        <v>264.10000000000002</v>
      </c>
      <c r="J7" s="7">
        <v>276</v>
      </c>
      <c r="K7" s="7">
        <f>+H7-E7</f>
        <v>47.699999999999989</v>
      </c>
      <c r="L7" s="8">
        <f>+K7/E7</f>
        <v>0.31196860693263562</v>
      </c>
      <c r="M7" s="7">
        <f>+J7-E7</f>
        <v>123.1</v>
      </c>
      <c r="N7" s="8">
        <f>+M7/E7</f>
        <v>0.80510137344669708</v>
      </c>
    </row>
    <row r="8" spans="1:14">
      <c r="A8" s="28">
        <v>3</v>
      </c>
      <c r="B8" s="26">
        <v>14</v>
      </c>
      <c r="C8" t="s">
        <v>11</v>
      </c>
      <c r="E8" s="7">
        <v>875</v>
      </c>
      <c r="F8" s="7">
        <v>876.1</v>
      </c>
      <c r="G8" s="7">
        <v>2037.2</v>
      </c>
      <c r="H8" s="7">
        <v>1910.6</v>
      </c>
      <c r="I8" s="7">
        <v>1790.6</v>
      </c>
      <c r="J8" s="7">
        <v>1714.1</v>
      </c>
      <c r="K8" s="7">
        <f>+H8-E8</f>
        <v>1035.5999999999999</v>
      </c>
      <c r="L8" s="8">
        <f>+K8/E8</f>
        <v>1.183542857142857</v>
      </c>
      <c r="M8" s="7">
        <f>+J8-E8</f>
        <v>839.09999999999991</v>
      </c>
      <c r="N8" s="8">
        <f>+M8/E8</f>
        <v>0.95897142857142847</v>
      </c>
    </row>
    <row r="9" spans="1:14">
      <c r="A9" s="28">
        <v>4</v>
      </c>
      <c r="C9" s="9" t="s">
        <v>12</v>
      </c>
      <c r="E9" s="7">
        <f t="shared" ref="E9:J9" si="0">SUM(E6:E8)</f>
        <v>9320.4</v>
      </c>
      <c r="F9" s="7">
        <f t="shared" si="0"/>
        <v>9091.2000000000007</v>
      </c>
      <c r="G9" s="7">
        <f t="shared" si="0"/>
        <v>8799</v>
      </c>
      <c r="H9" s="7">
        <f t="shared" si="0"/>
        <v>8464.8000000000011</v>
      </c>
      <c r="I9" s="7">
        <f t="shared" si="0"/>
        <v>8370.3000000000011</v>
      </c>
      <c r="J9" s="7">
        <f t="shared" si="0"/>
        <v>8234</v>
      </c>
      <c r="K9" s="7">
        <f>+H9-E9</f>
        <v>-855.59999999999854</v>
      </c>
      <c r="L9" s="8">
        <f>+K9/E9</f>
        <v>-9.1798635251705785E-2</v>
      </c>
      <c r="M9" s="7">
        <f>+J9-E9</f>
        <v>-1086.3999999999996</v>
      </c>
      <c r="N9" s="8">
        <f>+M9/E9</f>
        <v>-0.11656152096476542</v>
      </c>
    </row>
    <row r="11" spans="1:14">
      <c r="A11" s="28">
        <v>5</v>
      </c>
      <c r="B11" s="26">
        <v>34</v>
      </c>
      <c r="C11" t="s">
        <v>9</v>
      </c>
      <c r="E11" s="10">
        <v>1274.5999999999999</v>
      </c>
      <c r="F11" s="10">
        <v>1281.5</v>
      </c>
      <c r="G11" s="10">
        <v>1135.7</v>
      </c>
      <c r="H11" s="10">
        <v>1202.3</v>
      </c>
      <c r="I11" s="10">
        <v>1143.5999999999999</v>
      </c>
      <c r="J11" s="10">
        <v>1163.9000000000001</v>
      </c>
      <c r="K11" s="10">
        <f>+H11-E11</f>
        <v>-72.299999999999955</v>
      </c>
      <c r="L11" s="8">
        <f>+K11/E11</f>
        <v>-5.6723678016632639E-2</v>
      </c>
      <c r="M11" s="10">
        <f>+J11-E11</f>
        <v>-110.69999999999982</v>
      </c>
      <c r="N11" s="8">
        <f>+M11/E11</f>
        <v>-8.6850776714263167E-2</v>
      </c>
    </row>
    <row r="12" spans="1:14">
      <c r="A12" s="28">
        <v>6</v>
      </c>
      <c r="B12" s="26">
        <v>35</v>
      </c>
      <c r="C12" t="s">
        <v>10</v>
      </c>
      <c r="E12" s="10">
        <v>23.1</v>
      </c>
      <c r="F12" s="10">
        <v>36.299999999999997</v>
      </c>
      <c r="G12" s="10">
        <v>37.6</v>
      </c>
      <c r="H12" s="10">
        <v>40.299999999999997</v>
      </c>
      <c r="I12" s="10">
        <v>52.2</v>
      </c>
      <c r="J12" s="10">
        <v>55.2</v>
      </c>
      <c r="K12" s="10">
        <f>+H12-E12</f>
        <v>17.199999999999996</v>
      </c>
      <c r="L12" s="8">
        <f>+K12/E12</f>
        <v>0.74458874458874436</v>
      </c>
      <c r="M12" s="10">
        <f>+J12-E12</f>
        <v>32.1</v>
      </c>
      <c r="N12" s="8">
        <f>+M12/E12</f>
        <v>1.3896103896103895</v>
      </c>
    </row>
    <row r="13" spans="1:14">
      <c r="A13" s="28">
        <v>7</v>
      </c>
      <c r="B13" s="26">
        <v>36</v>
      </c>
      <c r="C13" t="s">
        <v>11</v>
      </c>
      <c r="E13" s="10">
        <v>122.5</v>
      </c>
      <c r="F13" s="10">
        <v>129.1</v>
      </c>
      <c r="G13" s="10">
        <v>268.2</v>
      </c>
      <c r="H13" s="10">
        <v>291.7</v>
      </c>
      <c r="I13" s="10">
        <v>290.10000000000002</v>
      </c>
      <c r="J13" s="10">
        <v>280.5</v>
      </c>
      <c r="K13" s="10">
        <f>+H13-E13</f>
        <v>169.2</v>
      </c>
      <c r="L13" s="8">
        <f>+K13/E13</f>
        <v>1.3812244897959183</v>
      </c>
      <c r="M13" s="10">
        <f>+J13-E13</f>
        <v>158</v>
      </c>
      <c r="N13" s="8">
        <f>+M13/E13</f>
        <v>1.2897959183673469</v>
      </c>
    </row>
    <row r="14" spans="1:14">
      <c r="A14" s="28">
        <v>8</v>
      </c>
      <c r="C14" s="9" t="s">
        <v>13</v>
      </c>
      <c r="E14" s="10">
        <f t="shared" ref="E14:J14" si="1">+E11+E12+E13</f>
        <v>1420.1999999999998</v>
      </c>
      <c r="F14" s="10">
        <f t="shared" si="1"/>
        <v>1446.8999999999999</v>
      </c>
      <c r="G14" s="10">
        <f t="shared" si="1"/>
        <v>1441.5</v>
      </c>
      <c r="H14" s="10">
        <f t="shared" si="1"/>
        <v>1534.3</v>
      </c>
      <c r="I14" s="10">
        <f t="shared" si="1"/>
        <v>1485.9</v>
      </c>
      <c r="J14" s="10">
        <f t="shared" si="1"/>
        <v>1499.6000000000001</v>
      </c>
      <c r="K14" s="10">
        <f>+H14-E14</f>
        <v>114.10000000000014</v>
      </c>
      <c r="L14" s="8">
        <f>+K14/E14</f>
        <v>8.0340797070835204E-2</v>
      </c>
      <c r="M14" s="10">
        <f>+J14-E14</f>
        <v>79.400000000000318</v>
      </c>
      <c r="N14" s="8">
        <f>+M14/E14</f>
        <v>5.5907618645261462E-2</v>
      </c>
    </row>
    <row r="15" spans="1:14">
      <c r="A15" s="29" t="s">
        <v>14</v>
      </c>
      <c r="C15" s="11" t="s">
        <v>15</v>
      </c>
      <c r="D15" s="12"/>
      <c r="E15" s="13">
        <v>159.5</v>
      </c>
      <c r="F15" s="13">
        <v>218.3</v>
      </c>
      <c r="G15" s="13">
        <v>265.5</v>
      </c>
      <c r="H15" s="13">
        <v>294.60000000000002</v>
      </c>
      <c r="I15" s="13">
        <v>315.7</v>
      </c>
      <c r="J15" s="13">
        <v>320.3</v>
      </c>
      <c r="K15" s="10"/>
      <c r="L15" s="8"/>
      <c r="M15" s="10"/>
      <c r="N15" s="8"/>
    </row>
    <row r="16" spans="1:14">
      <c r="A16" s="31" t="s">
        <v>16</v>
      </c>
      <c r="C16" s="14" t="s">
        <v>17</v>
      </c>
      <c r="D16" s="15"/>
      <c r="E16" s="16">
        <f t="shared" ref="E16:J16" si="2">E14-E15</f>
        <v>1260.6999999999998</v>
      </c>
      <c r="F16" s="16">
        <f t="shared" si="2"/>
        <v>1228.5999999999999</v>
      </c>
      <c r="G16" s="16">
        <f t="shared" si="2"/>
        <v>1176</v>
      </c>
      <c r="H16" s="16">
        <f t="shared" si="2"/>
        <v>1239.6999999999998</v>
      </c>
      <c r="I16" s="16">
        <f t="shared" si="2"/>
        <v>1170.2</v>
      </c>
      <c r="J16" s="16">
        <f t="shared" si="2"/>
        <v>1179.3000000000002</v>
      </c>
      <c r="K16" s="16">
        <f>+H16-E16</f>
        <v>-21</v>
      </c>
      <c r="L16" s="17">
        <f>+K16/E16</f>
        <v>-1.6657412548584122E-2</v>
      </c>
      <c r="M16" s="16">
        <f>+J16-E16</f>
        <v>-81.399999999999636</v>
      </c>
      <c r="N16" s="17">
        <f>+M16/E16</f>
        <v>-6.4567303878797208E-2</v>
      </c>
    </row>
    <row r="18" spans="1:14">
      <c r="A18" s="28">
        <v>9</v>
      </c>
      <c r="C18" s="9" t="s">
        <v>18</v>
      </c>
      <c r="E18" s="18">
        <f t="shared" ref="E18:J18" si="3">+E14/E9*1000000</f>
        <v>152375.43453070681</v>
      </c>
      <c r="F18" s="18">
        <f t="shared" si="3"/>
        <v>159153.90707497357</v>
      </c>
      <c r="G18" s="18">
        <f t="shared" si="3"/>
        <v>163825.4347084896</v>
      </c>
      <c r="H18" s="18">
        <f t="shared" si="3"/>
        <v>181256.49749551079</v>
      </c>
      <c r="I18" s="18">
        <f t="shared" si="3"/>
        <v>177520.51897781441</v>
      </c>
      <c r="J18" s="18">
        <f t="shared" si="3"/>
        <v>182122.90502793298</v>
      </c>
      <c r="K18" s="18">
        <f>+H18-E18</f>
        <v>28881.062964803976</v>
      </c>
      <c r="L18" s="8">
        <f>+K18/E18</f>
        <v>0.18953883907700256</v>
      </c>
      <c r="M18" s="18">
        <f>+J18-E18</f>
        <v>29747.470497226168</v>
      </c>
      <c r="N18" s="8">
        <f>+M18/E18</f>
        <v>0.19522484440384932</v>
      </c>
    </row>
    <row r="19" spans="1:14">
      <c r="A19" s="31" t="s">
        <v>19</v>
      </c>
      <c r="C19" s="14" t="s">
        <v>20</v>
      </c>
      <c r="D19" s="15"/>
      <c r="E19" s="16">
        <f t="shared" ref="E19:J19" si="4">E16/E9*1000000</f>
        <v>135262.43508862279</v>
      </c>
      <c r="F19" s="16">
        <f t="shared" si="4"/>
        <v>135141.67546638506</v>
      </c>
      <c r="G19" s="16">
        <f t="shared" si="4"/>
        <v>133651.55131264916</v>
      </c>
      <c r="H19" s="16">
        <f t="shared" si="4"/>
        <v>146453.54881391168</v>
      </c>
      <c r="I19" s="16">
        <f t="shared" si="4"/>
        <v>139803.830209192</v>
      </c>
      <c r="J19" s="16">
        <f t="shared" si="4"/>
        <v>143223.22079183874</v>
      </c>
      <c r="K19" s="16">
        <f>+H19-E19</f>
        <v>11191.113725288888</v>
      </c>
      <c r="L19" s="17">
        <f>+K19/E19</f>
        <v>8.273630234408072E-2</v>
      </c>
      <c r="M19" s="16">
        <f>+J19-E19</f>
        <v>7960.7857032159518</v>
      </c>
      <c r="N19" s="17">
        <f>+M19/E19</f>
        <v>5.8854372228328677E-2</v>
      </c>
    </row>
    <row r="20" spans="1:14" s="33" customFormat="1" ht="30">
      <c r="A20" s="32" t="s">
        <v>56</v>
      </c>
      <c r="C20" s="34" t="s">
        <v>21</v>
      </c>
      <c r="D20" s="35"/>
      <c r="E20" s="36">
        <f>1-(E19/E18)</f>
        <v>0.11230812561611037</v>
      </c>
      <c r="F20" s="36">
        <f t="shared" ref="F20:J20" si="5">1-(F19/F18)</f>
        <v>0.15087428294975458</v>
      </c>
      <c r="G20" s="36">
        <f t="shared" si="5"/>
        <v>0.18418314255983359</v>
      </c>
      <c r="H20" s="36">
        <f t="shared" si="5"/>
        <v>0.19200938538747325</v>
      </c>
      <c r="I20" s="36">
        <f t="shared" si="5"/>
        <v>0.2124638266370551</v>
      </c>
      <c r="J20" s="36">
        <f t="shared" si="5"/>
        <v>0.21359029074419844</v>
      </c>
      <c r="K20" s="37"/>
      <c r="L20" s="38"/>
      <c r="M20" s="37"/>
      <c r="N20" s="38"/>
    </row>
    <row r="21" spans="1:14">
      <c r="A21" s="29"/>
      <c r="C21" s="14"/>
      <c r="D21" s="15"/>
      <c r="E21" s="20"/>
      <c r="F21" s="16"/>
      <c r="G21" s="16"/>
      <c r="H21" s="16"/>
      <c r="I21" s="16"/>
      <c r="J21" s="16"/>
      <c r="K21" s="16"/>
      <c r="L21" s="17"/>
      <c r="M21" s="16"/>
      <c r="N21" s="17"/>
    </row>
    <row r="22" spans="1:14">
      <c r="C22" s="9"/>
      <c r="E22" s="25"/>
    </row>
    <row r="23" spans="1:14">
      <c r="A23" s="28">
        <v>10</v>
      </c>
      <c r="C23" s="21" t="s">
        <v>22</v>
      </c>
      <c r="D23">
        <v>1</v>
      </c>
      <c r="E23" s="22">
        <v>45.8</v>
      </c>
      <c r="F23" s="22">
        <v>48.6</v>
      </c>
      <c r="G23" s="22">
        <v>49</v>
      </c>
      <c r="H23" s="22">
        <v>44.7</v>
      </c>
      <c r="I23" s="22">
        <v>48.5</v>
      </c>
      <c r="J23" s="22">
        <v>46.1</v>
      </c>
      <c r="K23" s="7">
        <f>+H23-E23</f>
        <v>-1.0999999999999943</v>
      </c>
      <c r="L23" s="8">
        <f>+K23/E23</f>
        <v>-2.4017467248908176E-2</v>
      </c>
      <c r="M23" s="7">
        <f>+J23-E23</f>
        <v>0.30000000000000426</v>
      </c>
      <c r="N23" s="8">
        <f>+M23/E23</f>
        <v>6.550218340611447E-3</v>
      </c>
    </row>
    <row r="24" spans="1:14">
      <c r="A24" s="28">
        <v>11</v>
      </c>
      <c r="C24" s="9" t="s">
        <v>60</v>
      </c>
      <c r="E24" s="10">
        <f t="shared" ref="E24:J24" si="6">+E14/E23</f>
        <v>31.008733624454145</v>
      </c>
      <c r="F24" s="10">
        <f t="shared" si="6"/>
        <v>29.771604938271601</v>
      </c>
      <c r="G24" s="10">
        <f t="shared" si="6"/>
        <v>29.418367346938776</v>
      </c>
      <c r="H24" s="10">
        <f t="shared" si="6"/>
        <v>34.324384787472034</v>
      </c>
      <c r="I24" s="10">
        <f t="shared" si="6"/>
        <v>30.637113402061857</v>
      </c>
      <c r="J24" s="10">
        <f t="shared" si="6"/>
        <v>32.529284164859007</v>
      </c>
      <c r="K24" s="10">
        <f>+H24-E24</f>
        <v>3.3156511630178898</v>
      </c>
      <c r="L24" s="8">
        <f>+K24/E24</f>
        <v>0.10692636478398773</v>
      </c>
      <c r="M24" s="10">
        <f>+J24-E24</f>
        <v>1.5205505404048623</v>
      </c>
      <c r="N24" s="8">
        <f>+M24/E24</f>
        <v>4.903620247186502E-2</v>
      </c>
    </row>
    <row r="25" spans="1:14">
      <c r="A25" s="31" t="s">
        <v>23</v>
      </c>
      <c r="C25" s="14" t="s">
        <v>24</v>
      </c>
      <c r="D25" s="15"/>
      <c r="E25" s="16">
        <f t="shared" ref="E25:J25" si="7">E16/E23</f>
        <v>27.526200873362445</v>
      </c>
      <c r="F25" s="16">
        <f t="shared" si="7"/>
        <v>25.279835390946499</v>
      </c>
      <c r="G25" s="16">
        <f t="shared" si="7"/>
        <v>24</v>
      </c>
      <c r="H25" s="16">
        <f t="shared" si="7"/>
        <v>27.733780760626392</v>
      </c>
      <c r="I25" s="16">
        <f t="shared" si="7"/>
        <v>24.127835051546391</v>
      </c>
      <c r="J25" s="16">
        <f t="shared" si="7"/>
        <v>25.581344902386121</v>
      </c>
      <c r="K25" s="16">
        <f>+H25-E25</f>
        <v>0.20757988726394672</v>
      </c>
      <c r="L25" s="17">
        <f>+K25/E25</f>
        <v>7.5411746146496076E-3</v>
      </c>
      <c r="M25" s="16">
        <f>+J25-E25</f>
        <v>-1.9448559709763238</v>
      </c>
      <c r="N25" s="17">
        <f>+M25/E25</f>
        <v>-7.0654718387178253E-2</v>
      </c>
    </row>
    <row r="26" spans="1:14">
      <c r="A26" s="28">
        <v>12</v>
      </c>
      <c r="C26" s="9" t="s">
        <v>59</v>
      </c>
      <c r="E26" s="7">
        <f t="shared" ref="E26:J26" si="8">+E9/E23</f>
        <v>203.50218340611355</v>
      </c>
      <c r="F26" s="7">
        <f t="shared" si="8"/>
        <v>187.06172839506175</v>
      </c>
      <c r="G26" s="7">
        <f t="shared" si="8"/>
        <v>179.57142857142858</v>
      </c>
      <c r="H26" s="7">
        <f t="shared" si="8"/>
        <v>189.36912751677855</v>
      </c>
      <c r="I26" s="7">
        <f t="shared" si="8"/>
        <v>172.5835051546392</v>
      </c>
      <c r="J26" s="7">
        <f t="shared" si="8"/>
        <v>178.6117136659436</v>
      </c>
      <c r="K26" s="7">
        <f>+H26-E26</f>
        <v>-14.133055889334997</v>
      </c>
      <c r="L26" s="8">
        <f>+K26/E26</f>
        <v>-6.9449160951412264E-2</v>
      </c>
      <c r="M26" s="7">
        <f>+J26-E26</f>
        <v>-24.890469740169948</v>
      </c>
      <c r="N26" s="8">
        <f>+M26/E26</f>
        <v>-0.12231057831206639</v>
      </c>
    </row>
    <row r="28" spans="1:14" ht="15.75">
      <c r="C28" s="5" t="s">
        <v>25</v>
      </c>
      <c r="D28" s="6"/>
    </row>
    <row r="29" spans="1:14">
      <c r="A29" s="28">
        <v>13</v>
      </c>
      <c r="B29" s="26">
        <v>15</v>
      </c>
      <c r="C29" t="s">
        <v>26</v>
      </c>
      <c r="E29" s="7">
        <v>359.7</v>
      </c>
      <c r="F29" s="7">
        <v>369.4</v>
      </c>
      <c r="G29" s="7">
        <v>343.8</v>
      </c>
      <c r="H29" s="7">
        <v>321.5</v>
      </c>
      <c r="I29" s="7">
        <v>343.1</v>
      </c>
      <c r="J29" s="7">
        <v>340.9</v>
      </c>
      <c r="K29" s="7">
        <f>+H29-E29</f>
        <v>-38.199999999999989</v>
      </c>
      <c r="L29" s="8">
        <f>+K29/E29</f>
        <v>-0.10619961078676672</v>
      </c>
      <c r="M29" s="7">
        <f>+J29-E29</f>
        <v>-18.800000000000011</v>
      </c>
      <c r="N29" s="8">
        <f>+M29/E29</f>
        <v>-5.226577703641927E-2</v>
      </c>
    </row>
    <row r="30" spans="1:14">
      <c r="A30" s="28">
        <v>14</v>
      </c>
      <c r="B30" s="26">
        <v>16</v>
      </c>
      <c r="C30" t="s">
        <v>27</v>
      </c>
      <c r="E30" s="7">
        <v>88.7</v>
      </c>
      <c r="F30" s="7">
        <v>80.8</v>
      </c>
      <c r="G30" s="7">
        <v>108.9</v>
      </c>
      <c r="H30" s="7">
        <v>103</v>
      </c>
      <c r="I30" s="7">
        <v>104.6</v>
      </c>
      <c r="J30" s="7">
        <v>97.8</v>
      </c>
      <c r="K30" s="7">
        <f>+H30-E30</f>
        <v>14.299999999999997</v>
      </c>
      <c r="L30" s="8">
        <f>+K30/E30</f>
        <v>0.16121758737316794</v>
      </c>
      <c r="M30" s="7">
        <f>+J30-E30</f>
        <v>9.0999999999999943</v>
      </c>
      <c r="N30" s="8">
        <f>+M30/E30</f>
        <v>0.10259301014656137</v>
      </c>
    </row>
    <row r="31" spans="1:14">
      <c r="A31" s="28">
        <v>15</v>
      </c>
      <c r="C31" s="9" t="s">
        <v>12</v>
      </c>
      <c r="E31" s="22">
        <f t="shared" ref="E31:J31" si="9">+E29+E30</f>
        <v>448.4</v>
      </c>
      <c r="F31" s="22">
        <f t="shared" si="9"/>
        <v>450.2</v>
      </c>
      <c r="G31" s="22">
        <f t="shared" si="9"/>
        <v>452.70000000000005</v>
      </c>
      <c r="H31" s="22">
        <f t="shared" si="9"/>
        <v>424.5</v>
      </c>
      <c r="I31" s="22">
        <f t="shared" si="9"/>
        <v>447.70000000000005</v>
      </c>
      <c r="J31" s="22">
        <f t="shared" si="9"/>
        <v>438.7</v>
      </c>
      <c r="K31" s="7">
        <f>+H31-E31</f>
        <v>-23.899999999999977</v>
      </c>
      <c r="L31" s="8">
        <f>+K31/E31</f>
        <v>-5.3300624442462037E-2</v>
      </c>
      <c r="M31" s="7">
        <f>+J31-E31</f>
        <v>-9.6999999999999886</v>
      </c>
      <c r="N31" s="8">
        <f>+M31/E31</f>
        <v>-2.1632471008028523E-2</v>
      </c>
    </row>
    <row r="33" spans="1:14">
      <c r="A33" s="28">
        <v>16</v>
      </c>
      <c r="B33" s="26">
        <v>37</v>
      </c>
      <c r="C33" t="s">
        <v>26</v>
      </c>
      <c r="E33" s="10">
        <v>50.4</v>
      </c>
      <c r="F33" s="10">
        <v>54.5</v>
      </c>
      <c r="G33" s="10">
        <v>51.8</v>
      </c>
      <c r="H33" s="10">
        <v>53.7</v>
      </c>
      <c r="I33" s="10">
        <v>58.4</v>
      </c>
      <c r="J33" s="10">
        <v>59</v>
      </c>
      <c r="K33" s="10">
        <f>+H33-E33</f>
        <v>3.3000000000000043</v>
      </c>
      <c r="L33" s="8">
        <f>+K33/E33</f>
        <v>6.5476190476190563E-2</v>
      </c>
      <c r="M33" s="10">
        <f>+J33-E33</f>
        <v>8.6000000000000014</v>
      </c>
      <c r="N33" s="8">
        <f>+M33/E33</f>
        <v>0.17063492063492067</v>
      </c>
    </row>
    <row r="34" spans="1:14">
      <c r="A34" s="28">
        <v>17</v>
      </c>
      <c r="B34" s="26">
        <v>38</v>
      </c>
      <c r="C34" t="s">
        <v>27</v>
      </c>
      <c r="E34" s="10">
        <v>12.7</v>
      </c>
      <c r="F34" s="10">
        <v>13.1</v>
      </c>
      <c r="G34" s="10">
        <v>15.9</v>
      </c>
      <c r="H34" s="10">
        <v>17.399999999999999</v>
      </c>
      <c r="I34" s="10">
        <v>17.899999999999999</v>
      </c>
      <c r="J34" s="10">
        <v>16.8</v>
      </c>
      <c r="K34" s="10">
        <f>+H34-E34</f>
        <v>4.6999999999999993</v>
      </c>
      <c r="L34" s="8">
        <f>+K34/E34</f>
        <v>0.37007874015748027</v>
      </c>
      <c r="M34" s="10">
        <f>+J34-E34</f>
        <v>4.1000000000000014</v>
      </c>
      <c r="N34" s="8">
        <f>+M34/E34</f>
        <v>0.32283464566929149</v>
      </c>
    </row>
    <row r="35" spans="1:14">
      <c r="A35" s="28">
        <v>18</v>
      </c>
      <c r="C35" s="9" t="s">
        <v>13</v>
      </c>
      <c r="E35" s="10">
        <f t="shared" ref="E35:J35" si="10">+E33+E34</f>
        <v>63.099999999999994</v>
      </c>
      <c r="F35" s="10">
        <f t="shared" si="10"/>
        <v>67.599999999999994</v>
      </c>
      <c r="G35" s="10">
        <f t="shared" si="10"/>
        <v>67.7</v>
      </c>
      <c r="H35" s="10">
        <f t="shared" si="10"/>
        <v>71.099999999999994</v>
      </c>
      <c r="I35" s="10">
        <f t="shared" si="10"/>
        <v>76.3</v>
      </c>
      <c r="J35" s="10">
        <f t="shared" si="10"/>
        <v>75.8</v>
      </c>
      <c r="K35" s="10">
        <f>+H35-E35</f>
        <v>8</v>
      </c>
      <c r="L35" s="8">
        <f>+K35/E35</f>
        <v>0.12678288431061807</v>
      </c>
      <c r="M35" s="10">
        <f>+J35-E35</f>
        <v>12.700000000000003</v>
      </c>
      <c r="N35" s="8">
        <f>+M35/E35</f>
        <v>0.20126782884310623</v>
      </c>
    </row>
    <row r="36" spans="1:14">
      <c r="A36" s="29" t="s">
        <v>28</v>
      </c>
      <c r="C36" s="11" t="s">
        <v>15</v>
      </c>
      <c r="E36" s="13">
        <v>7.5</v>
      </c>
      <c r="F36" s="13">
        <v>10.5</v>
      </c>
      <c r="G36" s="13">
        <v>13.4</v>
      </c>
      <c r="H36" s="13">
        <v>14.5</v>
      </c>
      <c r="I36" s="13">
        <v>17.3</v>
      </c>
      <c r="J36" s="13">
        <v>17.399999999999999</v>
      </c>
      <c r="K36" s="10"/>
      <c r="L36" s="8"/>
      <c r="M36" s="10"/>
      <c r="N36" s="8"/>
    </row>
    <row r="37" spans="1:14">
      <c r="A37" s="31" t="s">
        <v>29</v>
      </c>
      <c r="C37" s="14" t="s">
        <v>17</v>
      </c>
      <c r="D37" s="15"/>
      <c r="E37" s="23">
        <f t="shared" ref="E37:J37" si="11">E35-E36</f>
        <v>55.599999999999994</v>
      </c>
      <c r="F37" s="23">
        <f t="shared" si="11"/>
        <v>57.099999999999994</v>
      </c>
      <c r="G37" s="23">
        <f t="shared" si="11"/>
        <v>54.300000000000004</v>
      </c>
      <c r="H37" s="23">
        <f t="shared" si="11"/>
        <v>56.599999999999994</v>
      </c>
      <c r="I37" s="23">
        <f t="shared" si="11"/>
        <v>59</v>
      </c>
      <c r="J37" s="23">
        <f t="shared" si="11"/>
        <v>58.4</v>
      </c>
      <c r="K37" s="23">
        <f>+H37-E37</f>
        <v>1</v>
      </c>
      <c r="L37" s="17">
        <f>+K37/E37</f>
        <v>1.798561151079137E-2</v>
      </c>
      <c r="M37" s="23">
        <f>+J37-E37</f>
        <v>2.8000000000000043</v>
      </c>
      <c r="N37" s="17">
        <f>+M37/E37</f>
        <v>5.035971223021591E-2</v>
      </c>
    </row>
    <row r="39" spans="1:14">
      <c r="A39" s="28">
        <v>19</v>
      </c>
      <c r="C39" s="9" t="s">
        <v>18</v>
      </c>
      <c r="E39" s="18">
        <f t="shared" ref="E39:J39" si="12">+E35/E31*1000000</f>
        <v>140722.56913470116</v>
      </c>
      <c r="F39" s="18">
        <f t="shared" si="12"/>
        <v>150155.48645046644</v>
      </c>
      <c r="G39" s="18">
        <f t="shared" si="12"/>
        <v>149547.1614755909</v>
      </c>
      <c r="H39" s="18">
        <f t="shared" si="12"/>
        <v>167491.16607773851</v>
      </c>
      <c r="I39" s="18">
        <f t="shared" si="12"/>
        <v>170426.6249720795</v>
      </c>
      <c r="J39" s="18">
        <f t="shared" si="12"/>
        <v>172783.22315933439</v>
      </c>
      <c r="K39" s="18">
        <f>+H39-E39</f>
        <v>26768.596943037352</v>
      </c>
      <c r="L39" s="8">
        <f>+K39/E39</f>
        <v>0.1902224860421228</v>
      </c>
      <c r="M39" s="18">
        <f>+J39-E39</f>
        <v>32060.65402463323</v>
      </c>
      <c r="N39" s="8">
        <f>+M39/E39</f>
        <v>0.22782879975666467</v>
      </c>
    </row>
    <row r="40" spans="1:14">
      <c r="A40" s="31" t="s">
        <v>57</v>
      </c>
      <c r="C40" s="14" t="s">
        <v>20</v>
      </c>
      <c r="E40" s="16">
        <f t="shared" ref="E40:J40" si="13">E37/E31*1000000</f>
        <v>123996.4317573595</v>
      </c>
      <c r="F40" s="16">
        <f t="shared" si="13"/>
        <v>126832.51888049755</v>
      </c>
      <c r="G40" s="16">
        <f t="shared" si="13"/>
        <v>119946.98475811795</v>
      </c>
      <c r="H40" s="16">
        <f t="shared" si="13"/>
        <v>133333.33333333334</v>
      </c>
      <c r="I40" s="16">
        <f t="shared" si="13"/>
        <v>131784.67723922268</v>
      </c>
      <c r="J40" s="16">
        <f t="shared" si="13"/>
        <v>133120.583542284</v>
      </c>
      <c r="K40" s="16">
        <f>+H40-E40</f>
        <v>9336.9015759738395</v>
      </c>
      <c r="L40" s="17">
        <f>+K40/E40</f>
        <v>7.5299760191846574E-2</v>
      </c>
      <c r="M40" s="16">
        <f>+J40-E40</f>
        <v>9124.1517849244992</v>
      </c>
      <c r="N40" s="17">
        <f>+M40/E40</f>
        <v>7.3583986697124917E-2</v>
      </c>
    </row>
    <row r="41" spans="1:14" ht="30">
      <c r="A41" s="32" t="s">
        <v>58</v>
      </c>
      <c r="C41" s="19" t="s">
        <v>21</v>
      </c>
      <c r="E41" s="20">
        <f>1-(E40/E39)</f>
        <v>0.11885895404120439</v>
      </c>
      <c r="F41" s="20">
        <f t="shared" ref="F41:J41" si="14">1-(F40/F39)</f>
        <v>0.15532544378698221</v>
      </c>
      <c r="G41" s="20">
        <f t="shared" si="14"/>
        <v>0.19793205317577556</v>
      </c>
      <c r="H41" s="20">
        <f t="shared" si="14"/>
        <v>0.20393811533052031</v>
      </c>
      <c r="I41" s="20">
        <f t="shared" si="14"/>
        <v>0.22673656618610749</v>
      </c>
      <c r="J41" s="20">
        <f t="shared" si="14"/>
        <v>0.22955145118733511</v>
      </c>
    </row>
    <row r="42" spans="1:14">
      <c r="C42" s="9"/>
    </row>
    <row r="43" spans="1:14">
      <c r="C43" s="9"/>
    </row>
    <row r="44" spans="1:14">
      <c r="C44" s="9"/>
    </row>
    <row r="45" spans="1:14">
      <c r="A45" s="28">
        <v>20</v>
      </c>
      <c r="C45" s="21" t="s">
        <v>30</v>
      </c>
      <c r="D45">
        <v>2</v>
      </c>
      <c r="E45" s="22">
        <v>18.899999999999999</v>
      </c>
      <c r="F45" s="22">
        <v>19.5</v>
      </c>
      <c r="G45" s="22">
        <v>18.5</v>
      </c>
      <c r="H45" s="22">
        <v>18.899999999999999</v>
      </c>
      <c r="I45" s="22">
        <v>20.100000000000001</v>
      </c>
      <c r="J45" s="22">
        <v>21</v>
      </c>
      <c r="K45" s="7">
        <f>+H45-E45</f>
        <v>0</v>
      </c>
      <c r="L45" s="8">
        <f>+K45/E45</f>
        <v>0</v>
      </c>
      <c r="M45" s="7">
        <f>+J45-E45</f>
        <v>2.1000000000000014</v>
      </c>
      <c r="N45" s="8">
        <f>+M45/E45</f>
        <v>0.11111111111111119</v>
      </c>
    </row>
    <row r="46" spans="1:14">
      <c r="A46" s="28">
        <v>21</v>
      </c>
      <c r="C46" s="9" t="s">
        <v>60</v>
      </c>
      <c r="E46" s="10">
        <f t="shared" ref="E46:J46" si="15">+E35/E45</f>
        <v>3.3386243386243386</v>
      </c>
      <c r="F46" s="10">
        <f t="shared" si="15"/>
        <v>3.4666666666666663</v>
      </c>
      <c r="G46" s="10">
        <f t="shared" si="15"/>
        <v>3.6594594594594598</v>
      </c>
      <c r="H46" s="10">
        <f t="shared" si="15"/>
        <v>3.7619047619047619</v>
      </c>
      <c r="I46" s="10">
        <f t="shared" si="15"/>
        <v>3.7960199004975119</v>
      </c>
      <c r="J46" s="10">
        <f t="shared" si="15"/>
        <v>3.6095238095238096</v>
      </c>
      <c r="K46" s="10">
        <f>+H46-E46</f>
        <v>0.42328042328042326</v>
      </c>
      <c r="L46" s="8">
        <f>+K46/E46</f>
        <v>0.12678288431061807</v>
      </c>
      <c r="M46" s="10">
        <f>+J46-E46</f>
        <v>0.27089947089947097</v>
      </c>
      <c r="N46" s="8">
        <f>+M46/E46</f>
        <v>8.114104595879558E-2</v>
      </c>
    </row>
    <row r="47" spans="1:14">
      <c r="A47" s="31" t="s">
        <v>31</v>
      </c>
      <c r="C47" s="14" t="s">
        <v>24</v>
      </c>
      <c r="D47" s="15"/>
      <c r="E47" s="23">
        <f t="shared" ref="E47:J47" si="16">E37/E45</f>
        <v>2.9417989417989419</v>
      </c>
      <c r="F47" s="23">
        <f t="shared" si="16"/>
        <v>2.928205128205128</v>
      </c>
      <c r="G47" s="23">
        <f t="shared" si="16"/>
        <v>2.9351351351351354</v>
      </c>
      <c r="H47" s="23">
        <f t="shared" si="16"/>
        <v>2.9947089947089944</v>
      </c>
      <c r="I47" s="23">
        <f t="shared" si="16"/>
        <v>2.9353233830845769</v>
      </c>
      <c r="J47" s="23">
        <f t="shared" si="16"/>
        <v>2.7809523809523808</v>
      </c>
      <c r="K47" s="23">
        <f>+H47-E47</f>
        <v>5.2910052910052574E-2</v>
      </c>
      <c r="L47" s="17">
        <f>+K47/E47</f>
        <v>1.7985611510791252E-2</v>
      </c>
      <c r="M47" s="16">
        <f>+J47-E47</f>
        <v>-0.16084656084656102</v>
      </c>
      <c r="N47" s="17">
        <f>+M47/E47</f>
        <v>-5.4676258992805808E-2</v>
      </c>
    </row>
    <row r="48" spans="1:14">
      <c r="A48" s="28">
        <v>22</v>
      </c>
      <c r="C48" s="9" t="s">
        <v>59</v>
      </c>
      <c r="E48" s="7">
        <f t="shared" ref="E48:J48" si="17">+E30/E45</f>
        <v>4.6931216931216939</v>
      </c>
      <c r="F48" s="7">
        <f t="shared" si="17"/>
        <v>4.1435897435897431</v>
      </c>
      <c r="G48" s="7">
        <f t="shared" si="17"/>
        <v>5.8864864864864872</v>
      </c>
      <c r="H48" s="7">
        <f t="shared" si="17"/>
        <v>5.4497354497354502</v>
      </c>
      <c r="I48" s="7">
        <f t="shared" si="17"/>
        <v>5.2039800995024867</v>
      </c>
      <c r="J48" s="7">
        <f t="shared" si="17"/>
        <v>4.6571428571428566</v>
      </c>
      <c r="K48" s="7">
        <f>+H48-E48</f>
        <v>0.75661375661375629</v>
      </c>
      <c r="L48" s="8">
        <f>+K48/E48</f>
        <v>0.16121758737316788</v>
      </c>
      <c r="M48" s="7">
        <f>+J48-E48</f>
        <v>-3.5978835978837331E-2</v>
      </c>
      <c r="N48" s="8">
        <f>+M48/E48</f>
        <v>-7.6662908680949883E-3</v>
      </c>
    </row>
    <row r="50" spans="1:14" ht="15.75">
      <c r="C50" s="5" t="s">
        <v>32</v>
      </c>
      <c r="D50" s="6"/>
    </row>
    <row r="51" spans="1:14">
      <c r="A51" s="28">
        <v>23</v>
      </c>
      <c r="B51" s="26">
        <v>17</v>
      </c>
      <c r="C51" t="s">
        <v>33</v>
      </c>
      <c r="E51" s="22">
        <f>[78]Sheet2!D29</f>
        <v>584.29</v>
      </c>
      <c r="F51" s="22">
        <f>[78]Sheet2!E29</f>
        <v>617.40100000000007</v>
      </c>
      <c r="G51" s="22">
        <f>[78]Sheet2!F29</f>
        <v>600.93399999999997</v>
      </c>
      <c r="H51" s="22">
        <f>[78]Sheet2!H29</f>
        <v>584.02884542978097</v>
      </c>
      <c r="I51" s="22">
        <f>[78]Sheet2!I29</f>
        <v>599.529</v>
      </c>
      <c r="J51" s="22">
        <f>[78]Sheet2!J29</f>
        <v>582.16700000000003</v>
      </c>
      <c r="K51" s="7">
        <f>+H51-E51</f>
        <v>-0.26115457021899147</v>
      </c>
      <c r="L51" s="8">
        <f>+K51/E51</f>
        <v>-4.469605336716211E-4</v>
      </c>
      <c r="M51" s="7">
        <f>+J51-E51</f>
        <v>-2.1229999999999336</v>
      </c>
      <c r="N51" s="8">
        <f>+M51/E51</f>
        <v>-3.6334696811513695E-3</v>
      </c>
    </row>
    <row r="52" spans="1:14">
      <c r="A52" s="28">
        <v>24</v>
      </c>
      <c r="B52" s="26">
        <v>18</v>
      </c>
      <c r="C52" t="s">
        <v>34</v>
      </c>
      <c r="E52" s="22">
        <f>[78]Sheet2!D30</f>
        <v>127.7</v>
      </c>
      <c r="F52" s="22">
        <f>[78]Sheet2!E30</f>
        <v>115.60000000000001</v>
      </c>
      <c r="G52" s="22">
        <f>[78]Sheet2!F30</f>
        <v>152.80000000000001</v>
      </c>
      <c r="H52" s="22">
        <f>[78]Sheet2!H30</f>
        <v>129.13490329246375</v>
      </c>
      <c r="I52" s="22">
        <f>[78]Sheet2!I30</f>
        <v>148.6</v>
      </c>
      <c r="J52" s="22">
        <f>[78]Sheet2!J30</f>
        <v>140.79999999999998</v>
      </c>
      <c r="K52" s="7">
        <f>+H52-E52</f>
        <v>1.4349032924637442</v>
      </c>
      <c r="L52" s="8">
        <f>+K52/E52</f>
        <v>1.1236517560405201E-2</v>
      </c>
      <c r="M52" s="7">
        <f>+J52-E52</f>
        <v>13.09999999999998</v>
      </c>
      <c r="N52" s="8">
        <f>+M52/E52</f>
        <v>0.10258418167580251</v>
      </c>
    </row>
    <row r="53" spans="1:14">
      <c r="A53" s="28">
        <v>25</v>
      </c>
      <c r="C53" s="9" t="s">
        <v>12</v>
      </c>
      <c r="E53" s="22">
        <f t="shared" ref="E53:J53" si="18">+E51+E52</f>
        <v>711.99</v>
      </c>
      <c r="F53" s="22">
        <f t="shared" si="18"/>
        <v>733.00100000000009</v>
      </c>
      <c r="G53" s="22">
        <f t="shared" si="18"/>
        <v>753.73399999999992</v>
      </c>
      <c r="H53" s="22">
        <f t="shared" si="18"/>
        <v>713.16374872224469</v>
      </c>
      <c r="I53" s="22">
        <f t="shared" si="18"/>
        <v>748.12900000000002</v>
      </c>
      <c r="J53" s="22">
        <f t="shared" si="18"/>
        <v>722.96699999999998</v>
      </c>
      <c r="K53" s="7">
        <f>+H53-E53</f>
        <v>1.1737487222446816</v>
      </c>
      <c r="L53" s="8">
        <f>+K53/E53</f>
        <v>1.6485466400436547E-3</v>
      </c>
      <c r="M53" s="7">
        <f>+J53-E53</f>
        <v>10.976999999999975</v>
      </c>
      <c r="N53" s="8">
        <f>+M53/E53</f>
        <v>1.5417351367294449E-2</v>
      </c>
    </row>
    <row r="55" spans="1:14">
      <c r="A55" s="28">
        <v>26</v>
      </c>
      <c r="B55" s="26">
        <v>39</v>
      </c>
      <c r="C55" t="s">
        <v>33</v>
      </c>
      <c r="E55" s="10">
        <v>79.2</v>
      </c>
      <c r="F55" s="10">
        <v>87.9</v>
      </c>
      <c r="G55" s="10">
        <v>91.5</v>
      </c>
      <c r="H55" s="10">
        <v>96.1</v>
      </c>
      <c r="I55" s="10">
        <v>105.8</v>
      </c>
      <c r="J55" s="10">
        <v>104.1</v>
      </c>
      <c r="K55" s="10">
        <f>+H55-E55</f>
        <v>16.899999999999991</v>
      </c>
      <c r="L55" s="8">
        <f>+K55/E55</f>
        <v>0.21338383838383826</v>
      </c>
      <c r="M55" s="10">
        <f>+J55-E55</f>
        <v>24.899999999999991</v>
      </c>
      <c r="N55" s="8">
        <f>+M55/E55</f>
        <v>0.31439393939393928</v>
      </c>
    </row>
    <row r="56" spans="1:14">
      <c r="A56" s="28">
        <v>27</v>
      </c>
      <c r="B56" s="26">
        <v>40</v>
      </c>
      <c r="C56" t="s">
        <v>34</v>
      </c>
      <c r="E56" s="10">
        <v>18.600000000000001</v>
      </c>
      <c r="F56" s="10">
        <v>18.7</v>
      </c>
      <c r="G56" s="10">
        <v>23</v>
      </c>
      <c r="H56" s="10">
        <v>22.5</v>
      </c>
      <c r="I56" s="10">
        <v>26.4</v>
      </c>
      <c r="J56" s="10">
        <v>25.3</v>
      </c>
      <c r="K56" s="10">
        <f>+H56-E56</f>
        <v>3.8999999999999986</v>
      </c>
      <c r="L56" s="8">
        <f>+K56/E56</f>
        <v>0.20967741935483861</v>
      </c>
      <c r="M56" s="10">
        <f>+J56-E56</f>
        <v>6.6999999999999993</v>
      </c>
      <c r="N56" s="8">
        <f>+M56/E56</f>
        <v>0.36021505376344082</v>
      </c>
    </row>
    <row r="57" spans="1:14">
      <c r="A57" s="28">
        <v>28</v>
      </c>
      <c r="C57" s="9" t="s">
        <v>13</v>
      </c>
      <c r="E57" s="10">
        <f t="shared" ref="E57:J57" si="19">+E55+E56</f>
        <v>97.800000000000011</v>
      </c>
      <c r="F57" s="10">
        <f t="shared" si="19"/>
        <v>106.60000000000001</v>
      </c>
      <c r="G57" s="10">
        <f t="shared" si="19"/>
        <v>114.5</v>
      </c>
      <c r="H57" s="10">
        <f t="shared" si="19"/>
        <v>118.6</v>
      </c>
      <c r="I57" s="10">
        <f t="shared" si="19"/>
        <v>132.19999999999999</v>
      </c>
      <c r="J57" s="10">
        <f t="shared" si="19"/>
        <v>129.4</v>
      </c>
      <c r="K57" s="10">
        <f>+H57-E57</f>
        <v>20.799999999999983</v>
      </c>
      <c r="L57" s="8">
        <f>+K57/E57</f>
        <v>0.21267893660531678</v>
      </c>
      <c r="M57" s="10">
        <f>+J57-E57</f>
        <v>31.599999999999994</v>
      </c>
      <c r="N57" s="8">
        <f>+M57/E57</f>
        <v>0.3231083844580776</v>
      </c>
    </row>
    <row r="58" spans="1:14">
      <c r="A58" s="29" t="s">
        <v>35</v>
      </c>
      <c r="C58" s="11" t="s">
        <v>15</v>
      </c>
      <c r="E58" s="13">
        <v>12.5</v>
      </c>
      <c r="F58" s="13">
        <v>18.8</v>
      </c>
      <c r="G58" s="13">
        <v>23.8</v>
      </c>
      <c r="H58" s="13">
        <v>25.1</v>
      </c>
      <c r="I58" s="13">
        <v>30.8</v>
      </c>
      <c r="J58" s="13">
        <v>30.5</v>
      </c>
      <c r="K58" s="10"/>
      <c r="L58" s="8"/>
      <c r="M58" s="10"/>
      <c r="N58" s="8"/>
    </row>
    <row r="59" spans="1:14">
      <c r="A59" s="29" t="s">
        <v>36</v>
      </c>
      <c r="C59" s="14" t="s">
        <v>17</v>
      </c>
      <c r="D59" s="15"/>
      <c r="E59" s="23">
        <f t="shared" ref="E59:J59" si="20">E57-E58</f>
        <v>85.300000000000011</v>
      </c>
      <c r="F59" s="23">
        <f t="shared" si="20"/>
        <v>87.800000000000011</v>
      </c>
      <c r="G59" s="23">
        <f t="shared" si="20"/>
        <v>90.7</v>
      </c>
      <c r="H59" s="23">
        <f t="shared" si="20"/>
        <v>93.5</v>
      </c>
      <c r="I59" s="23">
        <f t="shared" si="20"/>
        <v>101.39999999999999</v>
      </c>
      <c r="J59" s="23">
        <f t="shared" si="20"/>
        <v>98.9</v>
      </c>
      <c r="K59" s="23">
        <f>+H59-E59</f>
        <v>8.1999999999999886</v>
      </c>
      <c r="L59" s="17">
        <f>+K59/E59</f>
        <v>9.6131301289566096E-2</v>
      </c>
      <c r="M59" s="23">
        <f>+J59-E59</f>
        <v>13.599999999999994</v>
      </c>
      <c r="N59" s="17">
        <f>+M59/E59</f>
        <v>0.15943728018757319</v>
      </c>
    </row>
    <row r="61" spans="1:14">
      <c r="A61" s="28">
        <v>29</v>
      </c>
      <c r="C61" s="9" t="s">
        <v>18</v>
      </c>
      <c r="E61" s="18">
        <f t="shared" ref="E61:J61" si="21">+E57/E53*1000000</f>
        <v>137361.47979606455</v>
      </c>
      <c r="F61" s="18">
        <f t="shared" si="21"/>
        <v>145429.54238807311</v>
      </c>
      <c r="G61" s="18">
        <f t="shared" si="21"/>
        <v>151910.35564270685</v>
      </c>
      <c r="H61" s="18">
        <f t="shared" si="21"/>
        <v>166301.21793556144</v>
      </c>
      <c r="I61" s="18">
        <f t="shared" si="21"/>
        <v>176707.49295910195</v>
      </c>
      <c r="J61" s="18">
        <f t="shared" si="21"/>
        <v>178984.65628445006</v>
      </c>
      <c r="K61" s="18">
        <f>+H61-E61</f>
        <v>28939.738139496883</v>
      </c>
      <c r="L61" s="8">
        <f>+K61/E61</f>
        <v>0.21068306909959494</v>
      </c>
      <c r="M61" s="18">
        <f>+J61-E61</f>
        <v>41623.176488385507</v>
      </c>
      <c r="N61" s="8">
        <f>+M61/E61</f>
        <v>0.30301927840455622</v>
      </c>
    </row>
    <row r="62" spans="1:14">
      <c r="A62" s="32" t="s">
        <v>73</v>
      </c>
      <c r="C62" s="14" t="s">
        <v>20</v>
      </c>
      <c r="E62" s="18">
        <f t="shared" ref="E62:J62" si="22">E59/E53*1000000</f>
        <v>119805.05344176183</v>
      </c>
      <c r="F62" s="18">
        <f t="shared" si="22"/>
        <v>119781.55555040171</v>
      </c>
      <c r="G62" s="18">
        <f t="shared" si="22"/>
        <v>120334.22931697391</v>
      </c>
      <c r="H62" s="18">
        <f t="shared" si="22"/>
        <v>131105.93488174531</v>
      </c>
      <c r="I62" s="18">
        <f t="shared" si="22"/>
        <v>135538.12243610391</v>
      </c>
      <c r="J62" s="18">
        <f t="shared" si="22"/>
        <v>136797.39185882622</v>
      </c>
      <c r="K62" s="16">
        <f>+H62-E62</f>
        <v>11300.881439983481</v>
      </c>
      <c r="L62" s="17">
        <f>+K62/E62</f>
        <v>9.4327251775543242E-2</v>
      </c>
      <c r="M62" s="16">
        <f>+J62-E62</f>
        <v>16992.338417064384</v>
      </c>
      <c r="N62" s="17">
        <f>+M62/E62</f>
        <v>0.14183323598552955</v>
      </c>
    </row>
    <row r="63" spans="1:14" ht="30">
      <c r="A63" s="32" t="s">
        <v>74</v>
      </c>
      <c r="C63" s="19" t="s">
        <v>21</v>
      </c>
      <c r="E63" s="20">
        <f>1-(E62/E61)</f>
        <v>0.12781186094069519</v>
      </c>
      <c r="F63" s="20">
        <f>1-(F62/F61)</f>
        <v>0.1763602251407127</v>
      </c>
      <c r="G63" s="20">
        <f t="shared" ref="G63:J63" si="23">1-(G62/G61)</f>
        <v>0.20786026200873353</v>
      </c>
      <c r="H63" s="20">
        <f t="shared" si="23"/>
        <v>0.21163575042158511</v>
      </c>
      <c r="I63" s="20">
        <f t="shared" si="23"/>
        <v>0.23298033282904695</v>
      </c>
      <c r="J63" s="20">
        <f t="shared" si="23"/>
        <v>0.23570324574961354</v>
      </c>
      <c r="K63" s="18"/>
      <c r="L63" s="8"/>
      <c r="M63" s="18"/>
      <c r="N63" s="8"/>
    </row>
    <row r="64" spans="1:14">
      <c r="C64" s="14"/>
      <c r="E64" s="18"/>
      <c r="F64" s="18"/>
      <c r="G64" s="18"/>
      <c r="H64" s="18"/>
      <c r="I64" s="18"/>
      <c r="J64" s="18"/>
      <c r="K64" s="18"/>
      <c r="L64" s="8"/>
      <c r="M64" s="18"/>
      <c r="N64" s="8"/>
    </row>
    <row r="65" spans="1:14">
      <c r="C65" s="9"/>
    </row>
    <row r="66" spans="1:14">
      <c r="A66" s="28">
        <v>30</v>
      </c>
      <c r="C66" s="21" t="s">
        <v>37</v>
      </c>
      <c r="D66">
        <v>3</v>
      </c>
      <c r="E66" s="22">
        <v>10</v>
      </c>
      <c r="F66" s="22">
        <v>11.5</v>
      </c>
      <c r="G66" s="22">
        <v>10.9</v>
      </c>
      <c r="H66" s="22">
        <v>12.4</v>
      </c>
      <c r="I66" s="22">
        <v>12.4</v>
      </c>
      <c r="J66" s="22">
        <v>12.5</v>
      </c>
      <c r="K66" s="7">
        <f>+H66-E66</f>
        <v>2.4000000000000004</v>
      </c>
      <c r="L66" s="8">
        <f>+K66/E66</f>
        <v>0.24000000000000005</v>
      </c>
      <c r="M66" s="7">
        <f>+J66-E66</f>
        <v>2.5</v>
      </c>
      <c r="N66" s="8">
        <f>+M66/E66</f>
        <v>0.25</v>
      </c>
    </row>
    <row r="67" spans="1:14">
      <c r="A67" s="28">
        <v>31</v>
      </c>
      <c r="C67" s="9" t="s">
        <v>60</v>
      </c>
      <c r="E67" s="10">
        <f t="shared" ref="E67:J67" si="24">+E57/E66</f>
        <v>9.7800000000000011</v>
      </c>
      <c r="F67" s="10">
        <f t="shared" si="24"/>
        <v>9.269565217391305</v>
      </c>
      <c r="G67" s="10">
        <f t="shared" si="24"/>
        <v>10.504587155963302</v>
      </c>
      <c r="H67" s="10">
        <f t="shared" si="24"/>
        <v>9.564516129032258</v>
      </c>
      <c r="I67" s="10">
        <f t="shared" si="24"/>
        <v>10.661290322580644</v>
      </c>
      <c r="J67" s="10">
        <f t="shared" si="24"/>
        <v>10.352</v>
      </c>
      <c r="K67" s="10">
        <f>+H67-E67</f>
        <v>-0.21548387096774313</v>
      </c>
      <c r="L67" s="8">
        <f>+K67/E67</f>
        <v>-2.2033115640873527E-2</v>
      </c>
      <c r="M67" s="10">
        <f>+J67-E67</f>
        <v>0.57199999999999918</v>
      </c>
      <c r="N67" s="8">
        <f>+M67/E67</f>
        <v>5.8486707566462078E-2</v>
      </c>
    </row>
    <row r="68" spans="1:14">
      <c r="A68" s="29" t="s">
        <v>38</v>
      </c>
      <c r="C68" s="14" t="s">
        <v>24</v>
      </c>
      <c r="D68" s="15"/>
      <c r="E68" s="23">
        <f t="shared" ref="E68:J68" si="25">E59/E66</f>
        <v>8.5300000000000011</v>
      </c>
      <c r="F68" s="23">
        <f t="shared" si="25"/>
        <v>7.6347826086956534</v>
      </c>
      <c r="G68" s="23">
        <f t="shared" si="25"/>
        <v>8.3211009174311918</v>
      </c>
      <c r="H68" s="23">
        <f t="shared" si="25"/>
        <v>7.540322580645161</v>
      </c>
      <c r="I68" s="23">
        <f t="shared" si="25"/>
        <v>8.1774193548387082</v>
      </c>
      <c r="J68" s="23">
        <f t="shared" si="25"/>
        <v>7.9120000000000008</v>
      </c>
      <c r="K68" s="23">
        <f>+H68-E68</f>
        <v>-0.9896774193548401</v>
      </c>
      <c r="L68" s="17">
        <f>+K68/E68</f>
        <v>-0.1160231441213177</v>
      </c>
      <c r="M68" s="23">
        <f>+J68-E68</f>
        <v>-0.61800000000000033</v>
      </c>
      <c r="N68" s="17">
        <f>+M68/E68</f>
        <v>-7.2450175849941414E-2</v>
      </c>
    </row>
    <row r="69" spans="1:14">
      <c r="A69" s="28">
        <v>32</v>
      </c>
      <c r="C69" s="9" t="s">
        <v>59</v>
      </c>
      <c r="E69" s="7">
        <f t="shared" ref="E69:J69" si="26">+E52/E66</f>
        <v>12.77</v>
      </c>
      <c r="F69" s="7">
        <f t="shared" si="26"/>
        <v>10.052173913043479</v>
      </c>
      <c r="G69" s="7">
        <f t="shared" si="26"/>
        <v>14.018348623853212</v>
      </c>
      <c r="H69" s="7">
        <f t="shared" si="26"/>
        <v>10.414105104230947</v>
      </c>
      <c r="I69" s="7">
        <f t="shared" si="26"/>
        <v>11.983870967741934</v>
      </c>
      <c r="J69" s="7">
        <f t="shared" si="26"/>
        <v>11.263999999999999</v>
      </c>
      <c r="K69" s="7">
        <f>+H69-E69</f>
        <v>-2.3558948957690529</v>
      </c>
      <c r="L69" s="8">
        <f>+K69/E69</f>
        <v>-0.18448667938676999</v>
      </c>
      <c r="M69" s="7">
        <f>+J69-E69</f>
        <v>-1.5060000000000002</v>
      </c>
      <c r="N69" s="8">
        <f>+M69/E69</f>
        <v>-0.11793265465935789</v>
      </c>
    </row>
    <row r="70" spans="1:14">
      <c r="C70" s="9"/>
      <c r="E70" s="7"/>
      <c r="F70" s="7"/>
      <c r="G70" s="7"/>
      <c r="H70" s="7"/>
      <c r="I70" s="7"/>
      <c r="J70" s="7"/>
      <c r="K70" s="7"/>
      <c r="L70" s="8"/>
      <c r="M70" s="7"/>
      <c r="N70" s="8"/>
    </row>
    <row r="71" spans="1:14" ht="15.75">
      <c r="C71" s="5" t="s">
        <v>39</v>
      </c>
    </row>
    <row r="72" spans="1:14">
      <c r="A72" s="28">
        <v>33</v>
      </c>
      <c r="C72" s="9" t="s">
        <v>12</v>
      </c>
      <c r="E72" s="24">
        <f t="shared" ref="E72:J72" si="27">+E9+E31+E53</f>
        <v>10480.789999999999</v>
      </c>
      <c r="F72" s="24">
        <f t="shared" si="27"/>
        <v>10274.401000000002</v>
      </c>
      <c r="G72" s="24">
        <f t="shared" si="27"/>
        <v>10005.434000000001</v>
      </c>
      <c r="H72" s="24">
        <f t="shared" si="27"/>
        <v>9602.4637487222462</v>
      </c>
      <c r="I72" s="24">
        <f t="shared" si="27"/>
        <v>9566.1290000000026</v>
      </c>
      <c r="J72" s="24">
        <f t="shared" si="27"/>
        <v>9395.6670000000013</v>
      </c>
      <c r="K72" s="7">
        <f>+H72-E72</f>
        <v>-878.32625127775282</v>
      </c>
      <c r="L72" s="8">
        <f>+K72/E72</f>
        <v>-8.3803439557299866E-2</v>
      </c>
      <c r="M72" s="7">
        <f>+J72-E72</f>
        <v>-1085.1229999999978</v>
      </c>
      <c r="N72" s="8">
        <f>+M72/E72</f>
        <v>-0.10353446639041503</v>
      </c>
    </row>
    <row r="73" spans="1:14">
      <c r="A73" s="28">
        <v>34</v>
      </c>
      <c r="C73" s="9" t="s">
        <v>13</v>
      </c>
      <c r="E73" s="10">
        <f t="shared" ref="E73:J73" si="28">+E14+E35+E57</f>
        <v>1581.0999999999997</v>
      </c>
      <c r="F73" s="10">
        <f t="shared" si="28"/>
        <v>1621.0999999999997</v>
      </c>
      <c r="G73" s="10">
        <f t="shared" si="28"/>
        <v>1623.7</v>
      </c>
      <c r="H73" s="10">
        <f t="shared" si="28"/>
        <v>1723.9999999999998</v>
      </c>
      <c r="I73" s="10">
        <f t="shared" si="28"/>
        <v>1694.4</v>
      </c>
      <c r="J73" s="10">
        <f t="shared" si="28"/>
        <v>1704.8000000000002</v>
      </c>
      <c r="K73" s="10">
        <f>+H73-E73</f>
        <v>142.90000000000009</v>
      </c>
      <c r="L73" s="8">
        <f>+K73/E73</f>
        <v>9.0380115109733802E-2</v>
      </c>
      <c r="M73" s="10">
        <f>+J73-E73</f>
        <v>123.7000000000005</v>
      </c>
      <c r="N73" s="8">
        <f>+M73/E73</f>
        <v>7.8236670672317071E-2</v>
      </c>
    </row>
    <row r="74" spans="1:14">
      <c r="A74" s="28">
        <v>35</v>
      </c>
      <c r="C74" s="9" t="s">
        <v>40</v>
      </c>
      <c r="E74" s="18">
        <f t="shared" ref="E74:J74" si="29">+E73/E72*1000000</f>
        <v>150856.94876054188</v>
      </c>
      <c r="F74" s="18">
        <f t="shared" si="29"/>
        <v>157780.48764107993</v>
      </c>
      <c r="G74" s="18">
        <f t="shared" si="29"/>
        <v>162281.81606115235</v>
      </c>
      <c r="H74" s="18">
        <f t="shared" si="29"/>
        <v>179537.25680343277</v>
      </c>
      <c r="I74" s="18">
        <f t="shared" si="29"/>
        <v>177124.9373701734</v>
      </c>
      <c r="J74" s="18">
        <f t="shared" si="29"/>
        <v>181445.34070864794</v>
      </c>
      <c r="K74" s="18">
        <f>+H74-E74</f>
        <v>28680.308042890887</v>
      </c>
      <c r="L74" s="8">
        <f>+K74/E74</f>
        <v>0.19011592292255419</v>
      </c>
      <c r="M74" s="18">
        <f>+J74-E74</f>
        <v>30588.391948106058</v>
      </c>
      <c r="N74" s="8">
        <f>+M74/E74</f>
        <v>0.20276422265877589</v>
      </c>
    </row>
    <row r="75" spans="1:14">
      <c r="A75" s="29" t="s">
        <v>41</v>
      </c>
      <c r="C75" s="11" t="s">
        <v>15</v>
      </c>
      <c r="E75" s="13">
        <f>E36+E58+E15</f>
        <v>179.5</v>
      </c>
      <c r="F75" s="13">
        <f t="shared" ref="F75:J75" si="30">F36+F58+F15</f>
        <v>247.60000000000002</v>
      </c>
      <c r="G75" s="13">
        <f t="shared" si="30"/>
        <v>302.7</v>
      </c>
      <c r="H75" s="13">
        <f t="shared" si="30"/>
        <v>334.20000000000005</v>
      </c>
      <c r="I75" s="13">
        <f t="shared" si="30"/>
        <v>363.8</v>
      </c>
      <c r="J75" s="13">
        <f t="shared" si="30"/>
        <v>368.2</v>
      </c>
      <c r="K75" s="18"/>
      <c r="L75" s="8"/>
      <c r="M75" s="18"/>
      <c r="N75" s="8"/>
    </row>
    <row r="76" spans="1:14">
      <c r="A76" s="29" t="s">
        <v>42</v>
      </c>
      <c r="C76" s="14" t="s">
        <v>17</v>
      </c>
      <c r="D76" s="15"/>
      <c r="E76" s="23">
        <f t="shared" ref="E76:J76" si="31">E37+E59+E16</f>
        <v>1401.6</v>
      </c>
      <c r="F76" s="23">
        <f t="shared" si="31"/>
        <v>1373.5</v>
      </c>
      <c r="G76" s="23">
        <f t="shared" si="31"/>
        <v>1321</v>
      </c>
      <c r="H76" s="23">
        <f t="shared" si="31"/>
        <v>1389.7999999999997</v>
      </c>
      <c r="I76" s="23">
        <f t="shared" si="31"/>
        <v>1330.6</v>
      </c>
      <c r="J76" s="23">
        <f t="shared" si="31"/>
        <v>1336.6000000000001</v>
      </c>
      <c r="K76" s="23">
        <f>+H76-E76</f>
        <v>-11.800000000000182</v>
      </c>
      <c r="L76" s="17">
        <f>+K76/E76</f>
        <v>-8.4189497716896274E-3</v>
      </c>
      <c r="M76" s="23">
        <f>+J76-E76</f>
        <v>-64.999999999999773</v>
      </c>
      <c r="N76" s="17">
        <f>+M76/E76</f>
        <v>-4.6375570776255551E-2</v>
      </c>
    </row>
    <row r="77" spans="1:14">
      <c r="A77" s="31" t="s">
        <v>41</v>
      </c>
      <c r="C77" s="14" t="s">
        <v>43</v>
      </c>
      <c r="D77" s="15"/>
      <c r="E77" s="23">
        <f t="shared" ref="E77:J77" si="32">E76/E72*1000000</f>
        <v>133730.37719484887</v>
      </c>
      <c r="F77" s="23">
        <f t="shared" si="32"/>
        <v>133681.75916046102</v>
      </c>
      <c r="G77" s="23">
        <f t="shared" si="32"/>
        <v>132028.25584577338</v>
      </c>
      <c r="H77" s="23">
        <f t="shared" si="32"/>
        <v>144733.68880824297</v>
      </c>
      <c r="I77" s="23">
        <f t="shared" si="32"/>
        <v>139094.92543953771</v>
      </c>
      <c r="J77" s="23">
        <f t="shared" si="32"/>
        <v>142257.06381462858</v>
      </c>
      <c r="K77" s="23">
        <f>+H77-E77</f>
        <v>11003.311613394093</v>
      </c>
      <c r="L77" s="17">
        <f>+K77/E77</f>
        <v>8.2279821863973077E-2</v>
      </c>
      <c r="M77" s="23">
        <f>+J77-E77</f>
        <v>8526.6866197797062</v>
      </c>
      <c r="N77" s="17">
        <f>+M77/E77</f>
        <v>6.3760282432734683E-2</v>
      </c>
    </row>
    <row r="78" spans="1:14" ht="30">
      <c r="A78" s="32" t="s">
        <v>42</v>
      </c>
      <c r="C78" s="19" t="s">
        <v>21</v>
      </c>
      <c r="D78" s="15"/>
      <c r="E78" s="20">
        <f>1-(E77/E74)</f>
        <v>0.11352855606855972</v>
      </c>
      <c r="F78" s="20">
        <f t="shared" ref="F78:J78" si="33">1-(F77/F74)</f>
        <v>0.15273579668126558</v>
      </c>
      <c r="G78" s="20">
        <f t="shared" si="33"/>
        <v>0.1864260639280656</v>
      </c>
      <c r="H78" s="20">
        <f t="shared" si="33"/>
        <v>0.19385150812064966</v>
      </c>
      <c r="I78" s="20">
        <f t="shared" si="33"/>
        <v>0.21470727101038722</v>
      </c>
      <c r="J78" s="20">
        <f t="shared" si="33"/>
        <v>0.21597841389019257</v>
      </c>
      <c r="K78" s="23"/>
      <c r="L78" s="17"/>
      <c r="M78" s="23"/>
      <c r="N78" s="17"/>
    </row>
    <row r="79" spans="1:14">
      <c r="A79" s="29"/>
      <c r="C79" s="14"/>
      <c r="D79" s="15"/>
      <c r="E79" s="23"/>
      <c r="F79" s="23"/>
      <c r="G79" s="23"/>
      <c r="H79" s="23"/>
      <c r="I79" s="23"/>
      <c r="J79" s="23"/>
      <c r="K79" s="23"/>
      <c r="L79" s="17"/>
      <c r="M79" s="23"/>
      <c r="N79" s="17"/>
    </row>
    <row r="80" spans="1:14" ht="15.75">
      <c r="C80" s="5" t="s">
        <v>44</v>
      </c>
    </row>
    <row r="81" spans="1:14">
      <c r="A81" s="28">
        <v>36</v>
      </c>
      <c r="B81" s="26">
        <v>29</v>
      </c>
      <c r="C81" s="9" t="s">
        <v>45</v>
      </c>
      <c r="E81" s="24">
        <v>1101.7</v>
      </c>
      <c r="F81" s="24">
        <v>1099.2</v>
      </c>
      <c r="G81" s="24">
        <v>1095.5999999999999</v>
      </c>
      <c r="H81" s="24">
        <v>1091</v>
      </c>
      <c r="I81" s="24">
        <v>1101</v>
      </c>
      <c r="J81" s="24">
        <v>1076.3</v>
      </c>
      <c r="K81" s="7">
        <f>+H81-E81</f>
        <v>-10.700000000000045</v>
      </c>
      <c r="L81" s="8">
        <f>+K81/E81</f>
        <v>-9.7122628664791186E-3</v>
      </c>
      <c r="M81" s="7">
        <f>+J81-E81</f>
        <v>-25.400000000000091</v>
      </c>
      <c r="N81" s="8">
        <f>+M81/E81</f>
        <v>-2.3055278206408361E-2</v>
      </c>
    </row>
    <row r="82" spans="1:14">
      <c r="A82" s="28">
        <v>37</v>
      </c>
      <c r="B82" s="26">
        <v>42</v>
      </c>
      <c r="C82" s="9" t="s">
        <v>46</v>
      </c>
      <c r="E82" s="10">
        <v>222.8</v>
      </c>
      <c r="F82" s="10">
        <v>230.9</v>
      </c>
      <c r="G82" s="10">
        <v>220.8</v>
      </c>
      <c r="H82" s="10">
        <v>233.1</v>
      </c>
      <c r="I82" s="10">
        <v>238.2</v>
      </c>
      <c r="J82" s="10">
        <v>233.5</v>
      </c>
      <c r="K82" s="10">
        <f>+H82-E82</f>
        <v>10.299999999999983</v>
      </c>
      <c r="L82" s="8">
        <f>+K82/E82</f>
        <v>4.622980251346491E-2</v>
      </c>
      <c r="M82" s="10">
        <f>+J82-E82</f>
        <v>10.699999999999989</v>
      </c>
      <c r="N82" s="8">
        <f>+M82/E82</f>
        <v>4.8025134649910178E-2</v>
      </c>
    </row>
    <row r="83" spans="1:14">
      <c r="A83" s="28">
        <v>38</v>
      </c>
      <c r="C83" s="9" t="s">
        <v>18</v>
      </c>
      <c r="E83" s="18">
        <f t="shared" ref="E83:J83" si="34">+E82/E81*1000000</f>
        <v>202232.91277117183</v>
      </c>
      <c r="F83" s="18">
        <f t="shared" si="34"/>
        <v>210061.86317321687</v>
      </c>
      <c r="G83" s="18">
        <f t="shared" si="34"/>
        <v>201533.40635268349</v>
      </c>
      <c r="H83" s="18">
        <f t="shared" si="34"/>
        <v>213657.19523373054</v>
      </c>
      <c r="I83" s="18">
        <f t="shared" si="34"/>
        <v>216348.77384196187</v>
      </c>
      <c r="J83" s="18">
        <f t="shared" si="34"/>
        <v>216946.94787698597</v>
      </c>
      <c r="K83" s="18">
        <f>+H83-E83</f>
        <v>11424.282462558709</v>
      </c>
      <c r="L83" s="8">
        <f>+K83/E83</f>
        <v>5.6490718083487115E-2</v>
      </c>
      <c r="M83" s="18">
        <f>+J83-E83</f>
        <v>14714.035105814139</v>
      </c>
      <c r="N83" s="8">
        <f>+M83/E83</f>
        <v>7.2757865691541454E-2</v>
      </c>
    </row>
    <row r="84" spans="1:14">
      <c r="A84" s="29" t="s">
        <v>61</v>
      </c>
      <c r="C84" s="11" t="s">
        <v>15</v>
      </c>
      <c r="E84" s="13">
        <v>25.9</v>
      </c>
      <c r="F84" s="13">
        <v>35.700000000000003</v>
      </c>
      <c r="G84" s="13">
        <v>40.299999999999997</v>
      </c>
      <c r="H84" s="13">
        <v>48.7</v>
      </c>
      <c r="I84" s="13">
        <v>52.9</v>
      </c>
      <c r="J84" s="13">
        <v>52.8</v>
      </c>
      <c r="K84" s="18"/>
      <c r="L84" s="8"/>
      <c r="M84" s="18"/>
      <c r="N84" s="8"/>
    </row>
    <row r="85" spans="1:14">
      <c r="A85" s="31" t="s">
        <v>62</v>
      </c>
      <c r="C85" s="14" t="s">
        <v>17</v>
      </c>
      <c r="D85" s="15"/>
      <c r="E85" s="23">
        <f t="shared" ref="E85:J85" si="35">E82-E84</f>
        <v>196.9</v>
      </c>
      <c r="F85" s="23">
        <f t="shared" si="35"/>
        <v>195.2</v>
      </c>
      <c r="G85" s="23">
        <f t="shared" si="35"/>
        <v>180.5</v>
      </c>
      <c r="H85" s="23">
        <f t="shared" si="35"/>
        <v>184.39999999999998</v>
      </c>
      <c r="I85" s="23">
        <f t="shared" si="35"/>
        <v>185.29999999999998</v>
      </c>
      <c r="J85" s="23">
        <f t="shared" si="35"/>
        <v>180.7</v>
      </c>
      <c r="K85" s="23">
        <f>+H85-E85</f>
        <v>-12.500000000000028</v>
      </c>
      <c r="L85" s="17">
        <f>+K85/E85</f>
        <v>-6.3484002031488213E-2</v>
      </c>
      <c r="M85" s="23">
        <f>+J85-E85</f>
        <v>-16.200000000000017</v>
      </c>
      <c r="N85" s="17">
        <f>+M85/E85</f>
        <v>-8.2275266632808611E-2</v>
      </c>
    </row>
    <row r="86" spans="1:14">
      <c r="A86" s="31" t="s">
        <v>63</v>
      </c>
      <c r="C86" s="14" t="s">
        <v>43</v>
      </c>
      <c r="D86" s="15"/>
      <c r="E86" s="16">
        <f t="shared" ref="E86:J86" si="36">E85/E81*1000000</f>
        <v>178723.79050558229</v>
      </c>
      <c r="F86" s="16">
        <f t="shared" si="36"/>
        <v>177583.69723435224</v>
      </c>
      <c r="G86" s="16">
        <f t="shared" si="36"/>
        <v>164749.90872581236</v>
      </c>
      <c r="H86" s="16">
        <f t="shared" si="36"/>
        <v>169019.24839596701</v>
      </c>
      <c r="I86" s="16">
        <f t="shared" si="36"/>
        <v>168301.54405086284</v>
      </c>
      <c r="J86" s="16">
        <f t="shared" si="36"/>
        <v>167889.99349623709</v>
      </c>
      <c r="K86" s="16">
        <f>+H86-E86</f>
        <v>-9704.5421096152859</v>
      </c>
      <c r="L86" s="17">
        <f>+K86/E86</f>
        <v>-5.4299106359386284E-2</v>
      </c>
      <c r="M86" s="16">
        <f>+J86-E86</f>
        <v>-10833.797009345202</v>
      </c>
      <c r="N86" s="17">
        <f>+M86/E86</f>
        <v>-6.061754273842361E-2</v>
      </c>
    </row>
    <row r="87" spans="1:14" ht="30">
      <c r="A87" s="32" t="s">
        <v>64</v>
      </c>
      <c r="C87" s="19" t="s">
        <v>21</v>
      </c>
      <c r="D87" s="15"/>
      <c r="E87" s="20">
        <f>1-(E86/E83)</f>
        <v>0.11624775583482938</v>
      </c>
      <c r="F87" s="20">
        <f t="shared" ref="F87:J87" si="37">1-(F86/F83)</f>
        <v>0.15461238631442187</v>
      </c>
      <c r="G87" s="20">
        <f t="shared" si="37"/>
        <v>0.18251811594202905</v>
      </c>
      <c r="H87" s="20">
        <f t="shared" si="37"/>
        <v>0.20892320892320893</v>
      </c>
      <c r="I87" s="20">
        <f t="shared" si="37"/>
        <v>0.22208228379513029</v>
      </c>
      <c r="J87" s="20">
        <f t="shared" si="37"/>
        <v>0.22612419700214137</v>
      </c>
      <c r="K87" s="16"/>
      <c r="L87" s="17"/>
      <c r="M87" s="16"/>
      <c r="N87" s="17"/>
    </row>
    <row r="89" spans="1:14" ht="15.75">
      <c r="C89" s="5" t="s">
        <v>47</v>
      </c>
    </row>
    <row r="90" spans="1:14">
      <c r="A90" s="28">
        <v>39</v>
      </c>
      <c r="B90" s="26">
        <v>30</v>
      </c>
      <c r="C90" s="9" t="s">
        <v>45</v>
      </c>
      <c r="E90" s="24">
        <v>3269</v>
      </c>
      <c r="F90" s="24">
        <v>3254.6</v>
      </c>
      <c r="G90" s="24">
        <v>3112.6</v>
      </c>
      <c r="H90" s="24">
        <v>2909.2</v>
      </c>
      <c r="I90" s="24">
        <v>3043.3</v>
      </c>
      <c r="J90" s="24">
        <v>2965.6</v>
      </c>
      <c r="K90" s="7">
        <f>+H90-E90</f>
        <v>-359.80000000000018</v>
      </c>
      <c r="L90" s="8">
        <f>+K90/E90</f>
        <v>-0.11006423982869384</v>
      </c>
      <c r="M90" s="7">
        <f>+J90-E90</f>
        <v>-303.40000000000009</v>
      </c>
      <c r="N90" s="8">
        <f>+M90/E90</f>
        <v>-9.2811257265218744E-2</v>
      </c>
    </row>
    <row r="91" spans="1:14">
      <c r="A91" s="28">
        <v>40</v>
      </c>
      <c r="B91" s="26">
        <v>43</v>
      </c>
      <c r="C91" s="9" t="s">
        <v>46</v>
      </c>
      <c r="E91" s="10">
        <v>522.9</v>
      </c>
      <c r="F91" s="10">
        <v>541</v>
      </c>
      <c r="G91" s="10">
        <v>543.4</v>
      </c>
      <c r="H91" s="10">
        <v>568.4</v>
      </c>
      <c r="I91" s="10">
        <v>556.70000000000005</v>
      </c>
      <c r="J91" s="10">
        <v>551.5</v>
      </c>
      <c r="K91" s="10">
        <f>+H91-E91</f>
        <v>45.5</v>
      </c>
      <c r="L91" s="8">
        <f>+K91/E91</f>
        <v>8.7014725568942436E-2</v>
      </c>
      <c r="M91" s="10">
        <f>+J91-E91</f>
        <v>28.600000000000023</v>
      </c>
      <c r="N91" s="8">
        <f>+M91/E91</f>
        <v>5.4694970357621005E-2</v>
      </c>
    </row>
    <row r="92" spans="1:14">
      <c r="A92" s="28">
        <v>41</v>
      </c>
      <c r="C92" s="9" t="s">
        <v>18</v>
      </c>
      <c r="E92" s="18">
        <f t="shared" ref="E92:J92" si="38">+E91/E90*1000000</f>
        <v>159957.17344753747</v>
      </c>
      <c r="F92" s="18">
        <f t="shared" si="38"/>
        <v>166226.26436428441</v>
      </c>
      <c r="G92" s="18">
        <f t="shared" si="38"/>
        <v>174580.73636188396</v>
      </c>
      <c r="H92" s="18">
        <f t="shared" si="38"/>
        <v>195380.17324350338</v>
      </c>
      <c r="I92" s="18">
        <f t="shared" si="38"/>
        <v>182926.42854795782</v>
      </c>
      <c r="J92" s="18">
        <f t="shared" si="38"/>
        <v>185965.74049096304</v>
      </c>
      <c r="K92" s="18">
        <f>+H92-E92</f>
        <v>35422.999795965909</v>
      </c>
      <c r="L92" s="8">
        <f>+K92/E92</f>
        <v>0.22145302415951915</v>
      </c>
      <c r="M92" s="18">
        <f>+J92-E92</f>
        <v>26008.567043425574</v>
      </c>
      <c r="N92" s="8">
        <f>+M92/E92</f>
        <v>0.16259706571994301</v>
      </c>
    </row>
    <row r="93" spans="1:14">
      <c r="A93" s="29" t="s">
        <v>65</v>
      </c>
      <c r="C93" s="11" t="s">
        <v>15</v>
      </c>
      <c r="E93" s="13">
        <v>64.400000000000006</v>
      </c>
      <c r="F93" s="13">
        <v>89.3</v>
      </c>
      <c r="G93" s="13">
        <v>107.7</v>
      </c>
      <c r="H93" s="13">
        <v>122.6</v>
      </c>
      <c r="I93" s="13">
        <v>130.69999999999999</v>
      </c>
      <c r="J93" s="13">
        <v>131.4</v>
      </c>
      <c r="K93" s="18"/>
      <c r="L93" s="8"/>
      <c r="M93" s="18"/>
      <c r="N93" s="8"/>
    </row>
    <row r="94" spans="1:14">
      <c r="A94" s="31" t="s">
        <v>66</v>
      </c>
      <c r="C94" s="14" t="s">
        <v>17</v>
      </c>
      <c r="D94" s="15"/>
      <c r="E94" s="23">
        <f t="shared" ref="E94:J94" si="39">E91-E93</f>
        <v>458.5</v>
      </c>
      <c r="F94" s="23">
        <f t="shared" si="39"/>
        <v>451.7</v>
      </c>
      <c r="G94" s="23">
        <f t="shared" si="39"/>
        <v>435.7</v>
      </c>
      <c r="H94" s="23">
        <f t="shared" si="39"/>
        <v>445.79999999999995</v>
      </c>
      <c r="I94" s="23">
        <f t="shared" si="39"/>
        <v>426.00000000000006</v>
      </c>
      <c r="J94" s="23">
        <f t="shared" si="39"/>
        <v>420.1</v>
      </c>
      <c r="K94" s="23">
        <f>+H94-E94</f>
        <v>-12.700000000000045</v>
      </c>
      <c r="L94" s="17">
        <f>+K94/E94</f>
        <v>-2.7699018538713295E-2</v>
      </c>
      <c r="M94" s="23">
        <f>+J94-E94</f>
        <v>-38.399999999999977</v>
      </c>
      <c r="N94" s="17">
        <f>+M94/E94</f>
        <v>-8.3751363140676063E-2</v>
      </c>
    </row>
    <row r="95" spans="1:14">
      <c r="A95" s="31" t="s">
        <v>67</v>
      </c>
      <c r="C95" s="14" t="s">
        <v>43</v>
      </c>
      <c r="D95" s="15"/>
      <c r="E95" s="16">
        <f t="shared" ref="E95:J95" si="40">E94/E90*1000000</f>
        <v>140256.95931477516</v>
      </c>
      <c r="F95" s="16">
        <f t="shared" si="40"/>
        <v>138788.17673446814</v>
      </c>
      <c r="G95" s="16">
        <f t="shared" si="40"/>
        <v>139979.4384116173</v>
      </c>
      <c r="H95" s="16">
        <f t="shared" si="40"/>
        <v>153238.00357486596</v>
      </c>
      <c r="I95" s="16">
        <f t="shared" si="40"/>
        <v>139979.62737817501</v>
      </c>
      <c r="J95" s="16">
        <f t="shared" si="40"/>
        <v>141657.67466954413</v>
      </c>
      <c r="K95" s="16">
        <f>+H95-E95</f>
        <v>12981.044260090799</v>
      </c>
      <c r="L95" s="17">
        <f>+K95/E95</f>
        <v>9.2551872816219891E-2</v>
      </c>
      <c r="M95" s="16">
        <f>+J95-E95</f>
        <v>1400.7153547689668</v>
      </c>
      <c r="N95" s="17">
        <f>+M95/E95</f>
        <v>9.9867797049940071E-3</v>
      </c>
    </row>
    <row r="96" spans="1:14" ht="30">
      <c r="A96" s="32" t="s">
        <v>68</v>
      </c>
      <c r="C96" s="19" t="s">
        <v>21</v>
      </c>
      <c r="D96" s="15"/>
      <c r="E96" s="20">
        <f>1-(E95/E92)</f>
        <v>0.12315930388219543</v>
      </c>
      <c r="F96" s="20">
        <f t="shared" ref="F96:J96" si="41">1-(F95/F92)</f>
        <v>0.16506469500924215</v>
      </c>
      <c r="G96" s="20">
        <f t="shared" si="41"/>
        <v>0.19819654030180345</v>
      </c>
      <c r="H96" s="20">
        <f t="shared" si="41"/>
        <v>0.21569317382125264</v>
      </c>
      <c r="I96" s="20">
        <f t="shared" si="41"/>
        <v>0.23477636069696428</v>
      </c>
      <c r="J96" s="20">
        <f t="shared" si="41"/>
        <v>0.23825929283771519</v>
      </c>
      <c r="K96" s="16"/>
      <c r="L96" s="17"/>
      <c r="M96" s="16"/>
      <c r="N96" s="17"/>
    </row>
    <row r="98" spans="1:14" ht="15.75">
      <c r="C98" s="5" t="s">
        <v>48</v>
      </c>
    </row>
    <row r="99" spans="1:14">
      <c r="A99" s="28">
        <v>42</v>
      </c>
      <c r="B99" s="26">
        <v>31</v>
      </c>
      <c r="C99" s="9" t="s">
        <v>45</v>
      </c>
      <c r="E99" s="24">
        <v>6012.9</v>
      </c>
      <c r="F99" s="24">
        <v>5840.7</v>
      </c>
      <c r="G99" s="24">
        <v>5711</v>
      </c>
      <c r="H99" s="24">
        <v>5542</v>
      </c>
      <c r="I99" s="24">
        <v>5371.7</v>
      </c>
      <c r="J99" s="24">
        <v>5300.3</v>
      </c>
      <c r="K99" s="7">
        <f>+H99-E99</f>
        <v>-470.89999999999964</v>
      </c>
      <c r="L99" s="8">
        <f>+K99/E99</f>
        <v>-7.8314956177551548E-2</v>
      </c>
      <c r="M99" s="7">
        <f>+J99-E99</f>
        <v>-712.59999999999945</v>
      </c>
      <c r="N99" s="8">
        <f>+M99/E99</f>
        <v>-0.11851186615443454</v>
      </c>
    </row>
    <row r="100" spans="1:14">
      <c r="A100" s="28">
        <v>43</v>
      </c>
      <c r="B100" s="26">
        <v>44</v>
      </c>
      <c r="C100" s="9" t="s">
        <v>46</v>
      </c>
      <c r="E100" s="10">
        <v>820.9</v>
      </c>
      <c r="F100" s="10">
        <v>837.8</v>
      </c>
      <c r="G100" s="10">
        <v>847.6</v>
      </c>
      <c r="H100" s="10">
        <v>911.1</v>
      </c>
      <c r="I100" s="10">
        <v>893</v>
      </c>
      <c r="J100" s="10">
        <v>912.8</v>
      </c>
      <c r="K100" s="10">
        <f>+H100-E100</f>
        <v>90.200000000000045</v>
      </c>
      <c r="L100" s="8">
        <f>+K100/E100</f>
        <v>0.10987940065781465</v>
      </c>
      <c r="M100" s="10">
        <f>+J100-E100</f>
        <v>91.899999999999977</v>
      </c>
      <c r="N100" s="8">
        <f>+M100/E100</f>
        <v>0.1119502984529175</v>
      </c>
    </row>
    <row r="101" spans="1:14">
      <c r="A101" s="28">
        <v>44</v>
      </c>
      <c r="C101" s="9" t="s">
        <v>18</v>
      </c>
      <c r="E101" s="18">
        <f t="shared" ref="E101:J101" si="42">+E100/E99*1000000</f>
        <v>136523.14191155683</v>
      </c>
      <c r="F101" s="18">
        <f t="shared" si="42"/>
        <v>143441.71075384799</v>
      </c>
      <c r="G101" s="18">
        <f t="shared" si="42"/>
        <v>148415.33881982142</v>
      </c>
      <c r="H101" s="18">
        <f t="shared" si="42"/>
        <v>164399.1338866835</v>
      </c>
      <c r="I101" s="18">
        <f t="shared" si="42"/>
        <v>166241.59949364263</v>
      </c>
      <c r="J101" s="18">
        <f t="shared" si="42"/>
        <v>172216.66698111425</v>
      </c>
      <c r="K101" s="18">
        <f>+H101-E101</f>
        <v>27875.991975126672</v>
      </c>
      <c r="L101" s="8">
        <f>+K101/E101</f>
        <v>0.20418510433334042</v>
      </c>
      <c r="M101" s="18">
        <f>+J101-E101</f>
        <v>35693.525069557421</v>
      </c>
      <c r="N101" s="8">
        <f>+M101/E101</f>
        <v>0.26144670104853429</v>
      </c>
    </row>
    <row r="102" spans="1:14">
      <c r="A102" s="29" t="s">
        <v>69</v>
      </c>
      <c r="C102" s="11" t="s">
        <v>15</v>
      </c>
      <c r="E102" s="13">
        <v>89.2</v>
      </c>
      <c r="F102" s="13">
        <v>122.7</v>
      </c>
      <c r="G102" s="13">
        <v>154.69999999999999</v>
      </c>
      <c r="H102" s="13">
        <v>162.80000000000001</v>
      </c>
      <c r="I102" s="13">
        <v>180.3</v>
      </c>
      <c r="J102" s="13">
        <v>184</v>
      </c>
      <c r="K102" s="18"/>
      <c r="L102" s="8"/>
      <c r="M102" s="18"/>
      <c r="N102" s="8"/>
    </row>
    <row r="103" spans="1:14">
      <c r="A103" s="31" t="s">
        <v>70</v>
      </c>
      <c r="C103" s="14" t="s">
        <v>17</v>
      </c>
      <c r="D103" s="15"/>
      <c r="E103" s="23">
        <f t="shared" ref="E103:J103" si="43">E100-E102</f>
        <v>731.69999999999993</v>
      </c>
      <c r="F103" s="23">
        <f t="shared" si="43"/>
        <v>715.09999999999991</v>
      </c>
      <c r="G103" s="23">
        <f t="shared" si="43"/>
        <v>692.90000000000009</v>
      </c>
      <c r="H103" s="23">
        <f t="shared" si="43"/>
        <v>748.3</v>
      </c>
      <c r="I103" s="23">
        <f t="shared" si="43"/>
        <v>712.7</v>
      </c>
      <c r="J103" s="23">
        <f t="shared" si="43"/>
        <v>728.8</v>
      </c>
      <c r="K103" s="23">
        <f>+H103-E103</f>
        <v>16.600000000000023</v>
      </c>
      <c r="L103" s="17">
        <f>+K103/E103</f>
        <v>2.2686893535602055E-2</v>
      </c>
      <c r="M103" s="23">
        <f>+J103-E103</f>
        <v>-2.8999999999999773</v>
      </c>
      <c r="N103" s="17">
        <f>+M103/E103</f>
        <v>-3.9633729670629728E-3</v>
      </c>
    </row>
    <row r="104" spans="1:14">
      <c r="A104" s="31" t="s">
        <v>71</v>
      </c>
      <c r="C104" s="14" t="s">
        <v>43</v>
      </c>
      <c r="D104" s="15"/>
      <c r="E104" s="16">
        <f t="shared" ref="E104:J104" si="44">E103/E99*1000000</f>
        <v>121688.37000449034</v>
      </c>
      <c r="F104" s="16">
        <f t="shared" si="44"/>
        <v>122433.95483418083</v>
      </c>
      <c r="G104" s="16">
        <f t="shared" si="44"/>
        <v>121327.26317632641</v>
      </c>
      <c r="H104" s="16">
        <f t="shared" si="44"/>
        <v>135023.45723565499</v>
      </c>
      <c r="I104" s="16">
        <f t="shared" si="44"/>
        <v>132676.80622521735</v>
      </c>
      <c r="J104" s="16">
        <f t="shared" si="44"/>
        <v>137501.6508499519</v>
      </c>
      <c r="K104" s="16">
        <f>+H104-E104</f>
        <v>13335.087231164653</v>
      </c>
      <c r="L104" s="17">
        <f>+K104/E104</f>
        <v>0.10958390872252281</v>
      </c>
      <c r="M104" s="16">
        <f>+J104-E104</f>
        <v>15813.280845461559</v>
      </c>
      <c r="N104" s="17">
        <f>+M104/E104</f>
        <v>0.12994899056399592</v>
      </c>
    </row>
    <row r="105" spans="1:14" ht="30">
      <c r="A105" s="32" t="s">
        <v>72</v>
      </c>
      <c r="C105" s="19" t="s">
        <v>21</v>
      </c>
      <c r="D105" s="15"/>
      <c r="E105" s="20">
        <f>1-(E104/E101)</f>
        <v>0.10866122548422474</v>
      </c>
      <c r="F105" s="20">
        <f t="shared" ref="F105:J105" si="45">1-(F104/F101)</f>
        <v>0.14645500119360233</v>
      </c>
      <c r="G105" s="20">
        <f t="shared" si="45"/>
        <v>0.18251533742331294</v>
      </c>
      <c r="H105" s="20">
        <f t="shared" si="45"/>
        <v>0.17868510591592579</v>
      </c>
      <c r="I105" s="20">
        <f t="shared" si="45"/>
        <v>0.20190369540873465</v>
      </c>
      <c r="J105" s="20">
        <f t="shared" si="45"/>
        <v>0.20157756354075351</v>
      </c>
      <c r="K105" s="16"/>
      <c r="L105" s="17"/>
      <c r="M105" s="16"/>
      <c r="N105" s="17"/>
    </row>
    <row r="107" spans="1:14" ht="15.75">
      <c r="C107" s="5" t="s">
        <v>49</v>
      </c>
    </row>
    <row r="108" spans="1:14">
      <c r="A108" s="28">
        <v>45</v>
      </c>
      <c r="B108" s="26">
        <v>32</v>
      </c>
      <c r="C108" s="9" t="s">
        <v>45</v>
      </c>
      <c r="E108" s="22">
        <v>97.2</v>
      </c>
      <c r="F108" s="22">
        <v>79.8</v>
      </c>
      <c r="G108" s="22">
        <v>86.3</v>
      </c>
      <c r="H108" s="22">
        <v>60.2</v>
      </c>
      <c r="I108" s="22">
        <v>50.1</v>
      </c>
      <c r="J108" s="22">
        <v>53.4</v>
      </c>
      <c r="K108" s="7">
        <f>+H108-E108</f>
        <v>-37</v>
      </c>
      <c r="L108" s="8">
        <f>+K108/E108</f>
        <v>-0.38065843621399176</v>
      </c>
      <c r="M108" s="7">
        <f>+J108-E108</f>
        <v>-43.800000000000004</v>
      </c>
      <c r="N108" s="8">
        <f>+M108/E108</f>
        <v>-0.45061728395061734</v>
      </c>
    </row>
    <row r="109" spans="1:14">
      <c r="A109" s="28">
        <v>46</v>
      </c>
      <c r="B109" s="26">
        <v>45</v>
      </c>
      <c r="C109" s="9" t="s">
        <v>46</v>
      </c>
      <c r="E109" s="10">
        <v>14.5</v>
      </c>
      <c r="F109" s="10">
        <v>11.3</v>
      </c>
      <c r="G109" s="10">
        <v>11.9</v>
      </c>
      <c r="H109" s="10">
        <v>11.3</v>
      </c>
      <c r="I109" s="10">
        <v>6.6</v>
      </c>
      <c r="J109" s="10">
        <v>7.1</v>
      </c>
      <c r="K109" s="10">
        <f>+H109-E109</f>
        <v>-3.1999999999999993</v>
      </c>
      <c r="L109" s="8">
        <f>+K109/E109</f>
        <v>-0.22068965517241373</v>
      </c>
      <c r="M109" s="10">
        <f>+J109-E109</f>
        <v>-7.4</v>
      </c>
      <c r="N109" s="8">
        <f>+M109/E109</f>
        <v>-0.51034482758620692</v>
      </c>
    </row>
    <row r="110" spans="1:14">
      <c r="A110" s="28">
        <v>47</v>
      </c>
      <c r="C110" s="9" t="s">
        <v>18</v>
      </c>
      <c r="E110" s="18">
        <f t="shared" ref="E110:J110" si="46">+E109/E108*1000000</f>
        <v>149176.95473251026</v>
      </c>
      <c r="F110" s="18">
        <f t="shared" si="46"/>
        <v>141604.01002506269</v>
      </c>
      <c r="G110" s="18">
        <f t="shared" si="46"/>
        <v>137891.07763615297</v>
      </c>
      <c r="H110" s="18">
        <f t="shared" si="46"/>
        <v>187707.64119601331</v>
      </c>
      <c r="I110" s="18">
        <f t="shared" si="46"/>
        <v>131736.52694610777</v>
      </c>
      <c r="J110" s="18">
        <f t="shared" si="46"/>
        <v>132958.80149812734</v>
      </c>
      <c r="K110" s="18">
        <f>+H110-E110</f>
        <v>38530.686463503051</v>
      </c>
      <c r="L110" s="8">
        <f>+K110/E110</f>
        <v>0.25828846374155151</v>
      </c>
      <c r="M110" s="18">
        <f>+J110-E110</f>
        <v>-16218.153234382917</v>
      </c>
      <c r="N110" s="8">
        <f>+M110/E110</f>
        <v>-0.10871755133669102</v>
      </c>
    </row>
    <row r="112" spans="1:14">
      <c r="E112" s="10"/>
      <c r="F112" s="10"/>
      <c r="G112" s="10"/>
      <c r="H112" s="10"/>
      <c r="I112" s="10"/>
      <c r="J112" s="10"/>
      <c r="K112" s="10"/>
      <c r="L112" s="10"/>
      <c r="M112" s="10"/>
      <c r="N112" s="10"/>
    </row>
    <row r="113" spans="1:14" ht="49.5" customHeight="1">
      <c r="A113" s="26"/>
      <c r="B113" s="41" t="s">
        <v>55</v>
      </c>
      <c r="C113" s="42"/>
      <c r="D113" s="42"/>
      <c r="E113" s="42"/>
      <c r="F113" s="42"/>
      <c r="G113" s="42"/>
      <c r="H113" s="42"/>
      <c r="I113" s="42"/>
      <c r="J113" s="42"/>
      <c r="K113" s="42"/>
      <c r="L113" s="42"/>
      <c r="M113" s="42"/>
      <c r="N113" s="42"/>
    </row>
    <row r="464" spans="1:8">
      <c r="A464" s="30"/>
      <c r="B464" s="27"/>
      <c r="C464" s="25"/>
      <c r="D464" s="25"/>
      <c r="E464" s="25"/>
      <c r="F464" s="25"/>
      <c r="G464" s="25"/>
      <c r="H464" s="25"/>
    </row>
  </sheetData>
  <mergeCells count="2">
    <mergeCell ref="B2:N2"/>
    <mergeCell ref="B113:N113"/>
  </mergeCells>
  <pageMargins left="1.1023622047244099" right="0.70866141732283505" top="0.74803149606299202" bottom="0.74803149606299202" header="0.31496062992126" footer="0.31496062992126"/>
  <pageSetup paperSize="17"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J3.5</vt:lpstr>
    </vt:vector>
  </TitlesOfParts>
  <Company>Ontario Power Generation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Hendel</dc:creator>
  <cp:lastModifiedBy>Hendel</cp:lastModifiedBy>
  <cp:lastPrinted>2014-06-18T17:50:34Z</cp:lastPrinted>
  <dcterms:created xsi:type="dcterms:W3CDTF">2014-06-18T14:13:44Z</dcterms:created>
  <dcterms:modified xsi:type="dcterms:W3CDTF">2014-06-18T20:04:23Z</dcterms:modified>
</cp:coreProperties>
</file>