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9035" windowHeight="11580"/>
  </bookViews>
  <sheets>
    <sheet name="Rate Data" sheetId="1" r:id="rId1"/>
  </sheets>
  <definedNames>
    <definedName name="OLE_LINK1" localSheetId="0">'Rate Data'!#REF!</definedName>
  </definedNames>
  <calcPr calcId="145621"/>
</workbook>
</file>

<file path=xl/calcChain.xml><?xml version="1.0" encoding="utf-8"?>
<calcChain xmlns="http://schemas.openxmlformats.org/spreadsheetml/2006/main">
  <c r="F55" i="1" l="1"/>
  <c r="G55" i="1"/>
  <c r="H55" i="1"/>
  <c r="I55" i="1"/>
  <c r="Q55" i="1"/>
  <c r="J55" i="1"/>
  <c r="K55" i="1"/>
  <c r="L55" i="1"/>
  <c r="M55" i="1"/>
  <c r="N55" i="1"/>
  <c r="O55" i="1"/>
  <c r="P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Q55" i="1"/>
  <c r="AR55" i="1"/>
  <c r="AS55" i="1"/>
  <c r="AT55" i="1"/>
  <c r="AP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D55" i="1"/>
  <c r="E55" i="1"/>
  <c r="C55" i="1"/>
  <c r="BP54" i="1" l="1"/>
  <c r="BP56" i="1" s="1"/>
  <c r="BP42" i="1"/>
  <c r="BP41" i="1"/>
  <c r="BP29" i="1"/>
  <c r="BP28" i="1"/>
  <c r="BP30" i="1" s="1"/>
  <c r="BP16" i="1"/>
  <c r="BP15" i="1"/>
  <c r="BP43" i="1" l="1"/>
  <c r="BP17" i="1"/>
  <c r="AM54" i="1"/>
  <c r="AM56" i="1" s="1"/>
  <c r="C28" i="1" l="1"/>
  <c r="D54" i="1"/>
  <c r="D56" i="1" s="1"/>
  <c r="E54" i="1"/>
  <c r="E56" i="1" s="1"/>
  <c r="F54" i="1"/>
  <c r="F56" i="1" s="1"/>
  <c r="G54" i="1"/>
  <c r="G56" i="1" s="1"/>
  <c r="H54" i="1"/>
  <c r="H56" i="1" s="1"/>
  <c r="I54" i="1"/>
  <c r="I56" i="1" s="1"/>
  <c r="Q54" i="1"/>
  <c r="Q56" i="1" s="1"/>
  <c r="J54" i="1"/>
  <c r="J56" i="1" s="1"/>
  <c r="K54" i="1"/>
  <c r="K56" i="1" s="1"/>
  <c r="L54" i="1"/>
  <c r="L56" i="1" s="1"/>
  <c r="M54" i="1"/>
  <c r="M56" i="1" s="1"/>
  <c r="N54" i="1"/>
  <c r="N56" i="1" s="1"/>
  <c r="O54" i="1"/>
  <c r="O56" i="1" s="1"/>
  <c r="P54" i="1"/>
  <c r="P56" i="1" s="1"/>
  <c r="R54" i="1"/>
  <c r="R56" i="1" s="1"/>
  <c r="S54" i="1"/>
  <c r="S56" i="1" s="1"/>
  <c r="T54" i="1"/>
  <c r="T56" i="1" s="1"/>
  <c r="U54" i="1"/>
  <c r="U56" i="1" s="1"/>
  <c r="V54" i="1"/>
  <c r="V56" i="1" s="1"/>
  <c r="W54" i="1"/>
  <c r="W56" i="1" s="1"/>
  <c r="X54" i="1"/>
  <c r="X56" i="1" s="1"/>
  <c r="Y54" i="1"/>
  <c r="Y56" i="1" s="1"/>
  <c r="Z54" i="1"/>
  <c r="Z56" i="1" s="1"/>
  <c r="AA54" i="1"/>
  <c r="AA56" i="1" s="1"/>
  <c r="AB54" i="1"/>
  <c r="AB56" i="1" s="1"/>
  <c r="AC54" i="1"/>
  <c r="AC56" i="1" s="1"/>
  <c r="AD54" i="1"/>
  <c r="AD56" i="1" s="1"/>
  <c r="AE54" i="1"/>
  <c r="AE56" i="1" s="1"/>
  <c r="AF54" i="1"/>
  <c r="AF56" i="1" s="1"/>
  <c r="AG54" i="1"/>
  <c r="AG56" i="1" s="1"/>
  <c r="AH54" i="1"/>
  <c r="AH56" i="1" s="1"/>
  <c r="AI54" i="1"/>
  <c r="AI56" i="1" s="1"/>
  <c r="AJ54" i="1"/>
  <c r="AJ56" i="1" s="1"/>
  <c r="AK54" i="1"/>
  <c r="AK56" i="1" s="1"/>
  <c r="AL54" i="1"/>
  <c r="AL56" i="1" s="1"/>
  <c r="AN54" i="1"/>
  <c r="AN56" i="1" s="1"/>
  <c r="AO54" i="1"/>
  <c r="AO56" i="1" s="1"/>
  <c r="AQ54" i="1"/>
  <c r="AQ56" i="1" s="1"/>
  <c r="AR54" i="1"/>
  <c r="AR56" i="1" s="1"/>
  <c r="AS54" i="1"/>
  <c r="AS56" i="1" s="1"/>
  <c r="AT54" i="1"/>
  <c r="AT56" i="1" s="1"/>
  <c r="AP54" i="1"/>
  <c r="AP56" i="1" s="1"/>
  <c r="AU54" i="1"/>
  <c r="AU56" i="1" s="1"/>
  <c r="AV54" i="1"/>
  <c r="AV56" i="1" s="1"/>
  <c r="AW54" i="1"/>
  <c r="AW56" i="1" s="1"/>
  <c r="AX54" i="1"/>
  <c r="AX56" i="1" s="1"/>
  <c r="AY54" i="1"/>
  <c r="AY56" i="1" s="1"/>
  <c r="AZ54" i="1"/>
  <c r="AZ56" i="1" s="1"/>
  <c r="BA54" i="1"/>
  <c r="BA56" i="1" s="1"/>
  <c r="BB54" i="1"/>
  <c r="BB56" i="1" s="1"/>
  <c r="BC54" i="1"/>
  <c r="BC56" i="1" s="1"/>
  <c r="BD54" i="1"/>
  <c r="BD56" i="1" s="1"/>
  <c r="BE54" i="1"/>
  <c r="BE56" i="1" s="1"/>
  <c r="BF54" i="1"/>
  <c r="BF56" i="1" s="1"/>
  <c r="BG54" i="1"/>
  <c r="BG56" i="1" s="1"/>
  <c r="BH54" i="1"/>
  <c r="BH56" i="1" s="1"/>
  <c r="BI54" i="1"/>
  <c r="BI56" i="1" s="1"/>
  <c r="BJ54" i="1"/>
  <c r="BJ56" i="1" s="1"/>
  <c r="BK54" i="1"/>
  <c r="BK56" i="1" s="1"/>
  <c r="BL54" i="1"/>
  <c r="BL56" i="1" s="1"/>
  <c r="BM54" i="1"/>
  <c r="BM56" i="1" s="1"/>
  <c r="BN54" i="1"/>
  <c r="BN56" i="1" s="1"/>
  <c r="BO54" i="1"/>
  <c r="BO56" i="1" s="1"/>
  <c r="BQ54" i="1"/>
  <c r="BQ56" i="1" s="1"/>
  <c r="C54" i="1"/>
  <c r="C56" i="1" s="1"/>
  <c r="D41" i="1"/>
  <c r="E41" i="1"/>
  <c r="F41" i="1"/>
  <c r="G41" i="1"/>
  <c r="H41" i="1"/>
  <c r="I41" i="1"/>
  <c r="Q41" i="1"/>
  <c r="J41" i="1"/>
  <c r="K41" i="1"/>
  <c r="L41" i="1"/>
  <c r="M41" i="1"/>
  <c r="N41" i="1"/>
  <c r="O41" i="1"/>
  <c r="P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Q41" i="1"/>
  <c r="AR41" i="1"/>
  <c r="AS41" i="1"/>
  <c r="AT41" i="1"/>
  <c r="AP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Q41" i="1"/>
  <c r="C41" i="1"/>
  <c r="D28" i="1"/>
  <c r="E28" i="1"/>
  <c r="F28" i="1"/>
  <c r="G28" i="1"/>
  <c r="H28" i="1"/>
  <c r="I28" i="1"/>
  <c r="Q28" i="1"/>
  <c r="J28" i="1"/>
  <c r="K28" i="1"/>
  <c r="L28" i="1"/>
  <c r="M28" i="1"/>
  <c r="N28" i="1"/>
  <c r="O28" i="1"/>
  <c r="P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Q28" i="1"/>
  <c r="AR28" i="1"/>
  <c r="AS28" i="1"/>
  <c r="AT28" i="1"/>
  <c r="AP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Q28" i="1"/>
  <c r="D15" i="1"/>
  <c r="E15" i="1"/>
  <c r="F15" i="1"/>
  <c r="G15" i="1"/>
  <c r="H15" i="1"/>
  <c r="I15" i="1"/>
  <c r="Q15" i="1"/>
  <c r="J15" i="1"/>
  <c r="K15" i="1"/>
  <c r="L15" i="1"/>
  <c r="M15" i="1"/>
  <c r="N15" i="1"/>
  <c r="O15" i="1"/>
  <c r="P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Q15" i="1"/>
  <c r="AR15" i="1"/>
  <c r="AS15" i="1"/>
  <c r="AT15" i="1"/>
  <c r="AP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Q15" i="1"/>
  <c r="C15" i="1"/>
  <c r="D42" i="1"/>
  <c r="E42" i="1"/>
  <c r="F42" i="1"/>
  <c r="G42" i="1"/>
  <c r="H42" i="1"/>
  <c r="I42" i="1"/>
  <c r="Q42" i="1"/>
  <c r="J42" i="1"/>
  <c r="K42" i="1"/>
  <c r="L42" i="1"/>
  <c r="M42" i="1"/>
  <c r="N42" i="1"/>
  <c r="O42" i="1"/>
  <c r="P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Q42" i="1"/>
  <c r="AR42" i="1"/>
  <c r="AS42" i="1"/>
  <c r="AT42" i="1"/>
  <c r="AP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Q42" i="1"/>
  <c r="C42" i="1"/>
  <c r="D29" i="1"/>
  <c r="E29" i="1"/>
  <c r="F29" i="1"/>
  <c r="G29" i="1"/>
  <c r="H29" i="1"/>
  <c r="I29" i="1"/>
  <c r="Q29" i="1"/>
  <c r="J29" i="1"/>
  <c r="K29" i="1"/>
  <c r="L29" i="1"/>
  <c r="M29" i="1"/>
  <c r="N29" i="1"/>
  <c r="O29" i="1"/>
  <c r="P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Q29" i="1"/>
  <c r="AR29" i="1"/>
  <c r="AS29" i="1"/>
  <c r="AT29" i="1"/>
  <c r="AP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Q29" i="1"/>
  <c r="C29" i="1"/>
  <c r="D16" i="1"/>
  <c r="E16" i="1"/>
  <c r="F16" i="1"/>
  <c r="G16" i="1"/>
  <c r="H16" i="1"/>
  <c r="I16" i="1"/>
  <c r="Q16" i="1"/>
  <c r="J16" i="1"/>
  <c r="K16" i="1"/>
  <c r="L16" i="1"/>
  <c r="M16" i="1"/>
  <c r="N16" i="1"/>
  <c r="O16" i="1"/>
  <c r="P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Q16" i="1"/>
  <c r="AR16" i="1"/>
  <c r="AS16" i="1"/>
  <c r="AT16" i="1"/>
  <c r="AP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Q16" i="1"/>
  <c r="C16" i="1"/>
  <c r="N30" i="1" l="1"/>
  <c r="BO43" i="1"/>
  <c r="BG43" i="1"/>
  <c r="AY43" i="1"/>
  <c r="AR43" i="1"/>
  <c r="AI43" i="1"/>
  <c r="AA43" i="1"/>
  <c r="S43" i="1"/>
  <c r="J43" i="1"/>
  <c r="BH30" i="1"/>
  <c r="T30" i="1"/>
  <c r="BB43" i="1"/>
  <c r="F43" i="1"/>
  <c r="AZ30" i="1"/>
  <c r="AJ30" i="1"/>
  <c r="K30" i="1"/>
  <c r="BJ43" i="1"/>
  <c r="AL43" i="1"/>
  <c r="V43" i="1"/>
  <c r="C43" i="1"/>
  <c r="BI43" i="1"/>
  <c r="BA43" i="1"/>
  <c r="AT43" i="1"/>
  <c r="AK43" i="1"/>
  <c r="AC43" i="1"/>
  <c r="U43" i="1"/>
  <c r="L43" i="1"/>
  <c r="E43" i="1"/>
  <c r="BQ30" i="1"/>
  <c r="AS30" i="1"/>
  <c r="AB30" i="1"/>
  <c r="D30" i="1"/>
  <c r="AP43" i="1"/>
  <c r="AD43" i="1"/>
  <c r="M43" i="1"/>
  <c r="BK30" i="1"/>
  <c r="BC30" i="1"/>
  <c r="AU30" i="1"/>
  <c r="AM30" i="1"/>
  <c r="AE30" i="1"/>
  <c r="W30" i="1"/>
  <c r="G30" i="1"/>
  <c r="BJ30" i="1"/>
  <c r="BB30" i="1"/>
  <c r="AP30" i="1"/>
  <c r="AL30" i="1"/>
  <c r="AD30" i="1"/>
  <c r="V30" i="1"/>
  <c r="M30" i="1"/>
  <c r="F30" i="1"/>
  <c r="BI30" i="1"/>
  <c r="BA30" i="1"/>
  <c r="AT30" i="1"/>
  <c r="AK30" i="1"/>
  <c r="AC30" i="1"/>
  <c r="U30" i="1"/>
  <c r="L30" i="1"/>
  <c r="E30" i="1"/>
  <c r="BQ43" i="1"/>
  <c r="BH43" i="1"/>
  <c r="AZ43" i="1"/>
  <c r="AS43" i="1"/>
  <c r="AJ43" i="1"/>
  <c r="AB43" i="1"/>
  <c r="T43" i="1"/>
  <c r="K43" i="1"/>
  <c r="D43" i="1"/>
  <c r="BL30" i="1"/>
  <c r="BD30" i="1"/>
  <c r="AV30" i="1"/>
  <c r="AN30" i="1"/>
  <c r="AF30" i="1"/>
  <c r="X30" i="1"/>
  <c r="O30" i="1"/>
  <c r="H30" i="1"/>
  <c r="C30" i="1"/>
  <c r="BN43" i="1"/>
  <c r="BF43" i="1"/>
  <c r="AX43" i="1"/>
  <c r="AQ43" i="1"/>
  <c r="AH43" i="1"/>
  <c r="Z43" i="1"/>
  <c r="R43" i="1"/>
  <c r="Q43" i="1"/>
  <c r="BM43" i="1"/>
  <c r="BE43" i="1"/>
  <c r="AW43" i="1"/>
  <c r="AO43" i="1"/>
  <c r="AG43" i="1"/>
  <c r="Y43" i="1"/>
  <c r="P43" i="1"/>
  <c r="I43" i="1"/>
  <c r="BL43" i="1"/>
  <c r="BD43" i="1"/>
  <c r="AV43" i="1"/>
  <c r="AN43" i="1"/>
  <c r="AF43" i="1"/>
  <c r="X43" i="1"/>
  <c r="O43" i="1"/>
  <c r="H43" i="1"/>
  <c r="BK43" i="1"/>
  <c r="BC43" i="1"/>
  <c r="AU43" i="1"/>
  <c r="AM43" i="1"/>
  <c r="AE43" i="1"/>
  <c r="W43" i="1"/>
  <c r="N43" i="1"/>
  <c r="G43" i="1"/>
  <c r="BO30" i="1"/>
  <c r="BG30" i="1"/>
  <c r="AY30" i="1"/>
  <c r="AR30" i="1"/>
  <c r="AI30" i="1"/>
  <c r="AA30" i="1"/>
  <c r="S30" i="1"/>
  <c r="J30" i="1"/>
  <c r="BN30" i="1"/>
  <c r="BF30" i="1"/>
  <c r="AX30" i="1"/>
  <c r="AQ30" i="1"/>
  <c r="AH30" i="1"/>
  <c r="Z30" i="1"/>
  <c r="R30" i="1"/>
  <c r="Q30" i="1"/>
  <c r="BM30" i="1"/>
  <c r="BE30" i="1"/>
  <c r="AW30" i="1"/>
  <c r="AO30" i="1"/>
  <c r="AG30" i="1"/>
  <c r="Y30" i="1"/>
  <c r="P30" i="1"/>
  <c r="I30" i="1"/>
  <c r="BD17" i="1"/>
  <c r="Y17" i="1"/>
  <c r="AG17" i="1"/>
  <c r="P17" i="1"/>
  <c r="AV17" i="1"/>
  <c r="BH17" i="1"/>
  <c r="AZ17" i="1"/>
  <c r="BO17" i="1"/>
  <c r="AL17" i="1"/>
  <c r="Z17" i="1"/>
  <c r="M17" i="1"/>
  <c r="I17" i="1"/>
  <c r="E17" i="1"/>
  <c r="AO17" i="1"/>
  <c r="BM17" i="1"/>
  <c r="BI17" i="1"/>
  <c r="AT17" i="1"/>
  <c r="C17" i="1"/>
  <c r="F17" i="1"/>
  <c r="BK17" i="1"/>
  <c r="D17" i="1"/>
  <c r="BB17" i="1"/>
  <c r="X17" i="1"/>
  <c r="H17" i="1"/>
  <c r="BN17" i="1"/>
  <c r="AE17" i="1"/>
  <c r="AX17" i="1"/>
  <c r="AQ17" i="1"/>
  <c r="AS17" i="1"/>
  <c r="L17" i="1"/>
  <c r="BQ17" i="1"/>
  <c r="BL17" i="1"/>
  <c r="BJ17" i="1"/>
  <c r="BG17" i="1"/>
  <c r="BF17" i="1"/>
  <c r="BE17" i="1"/>
  <c r="BC17" i="1"/>
  <c r="BA17" i="1"/>
  <c r="AY17" i="1"/>
  <c r="AW17" i="1"/>
  <c r="AU17" i="1"/>
  <c r="AP17" i="1"/>
  <c r="AR17" i="1"/>
  <c r="AN17" i="1"/>
  <c r="AM17" i="1"/>
  <c r="AK17" i="1"/>
  <c r="AJ17" i="1"/>
  <c r="AH17" i="1"/>
  <c r="AF17" i="1"/>
  <c r="AD17" i="1"/>
  <c r="AC17" i="1"/>
  <c r="AB17" i="1"/>
  <c r="AA17" i="1"/>
  <c r="W17" i="1"/>
  <c r="V17" i="1"/>
  <c r="U17" i="1"/>
  <c r="T17" i="1"/>
  <c r="S17" i="1"/>
  <c r="O17" i="1"/>
  <c r="N17" i="1"/>
  <c r="J17" i="1"/>
  <c r="K17" i="1"/>
  <c r="G17" i="1"/>
  <c r="AI17" i="1"/>
  <c r="R17" i="1"/>
  <c r="Q17" i="1"/>
</calcChain>
</file>

<file path=xl/sharedStrings.xml><?xml version="1.0" encoding="utf-8"?>
<sst xmlns="http://schemas.openxmlformats.org/spreadsheetml/2006/main" count="316" uniqueCount="91">
  <si>
    <t>Distribution Volumetric Rate</t>
  </si>
  <si>
    <t>Standard Supply Service – Administrative Charge</t>
  </si>
  <si>
    <t>Service Charge</t>
  </si>
  <si>
    <t xml:space="preserve">Standard Supply Service – Administrative Charge </t>
  </si>
  <si>
    <t>Example 2: Small Commercial 13,000 kWh</t>
  </si>
  <si>
    <t xml:space="preserve">Customer Class: General Service Less Than 50 kW </t>
  </si>
  <si>
    <t>Total "distribution cost" only</t>
  </si>
  <si>
    <t xml:space="preserve">Customer Class: General Service 50 to 999 kW or General Service 50 kW - 4,999 kW </t>
  </si>
  <si>
    <t>Customer Class: General Service 1,000 to 4,999 kW  or General Service 50 kW - 4,999 kW</t>
  </si>
  <si>
    <t xml:space="preserve">Brant County Power
</t>
  </si>
  <si>
    <t>Brantford Power</t>
  </si>
  <si>
    <t>Burlington Hydro</t>
  </si>
  <si>
    <t>Cambridge N. D. Hydro</t>
  </si>
  <si>
    <t>CNP (Fort Erie)</t>
  </si>
  <si>
    <t xml:space="preserve">Centre Wellington Hydro </t>
  </si>
  <si>
    <t xml:space="preserve">Enersource </t>
  </si>
  <si>
    <t>Grimsby Power</t>
  </si>
  <si>
    <t xml:space="preserve">Guelph Hydro </t>
  </si>
  <si>
    <t xml:space="preserve">Haldimand County Hydro
</t>
  </si>
  <si>
    <t xml:space="preserve">Halton Hills Hydro </t>
  </si>
  <si>
    <t xml:space="preserve">Horizon Utilities 
</t>
  </si>
  <si>
    <t xml:space="preserve">Hydro One Brampton </t>
  </si>
  <si>
    <t xml:space="preserve">Kitchener-Wilmot Hydro </t>
  </si>
  <si>
    <t xml:space="preserve">Milton Hydro </t>
  </si>
  <si>
    <t>Niagara-on-the- Lake Hydro</t>
  </si>
  <si>
    <t xml:space="preserve">Norfolk Power </t>
  </si>
  <si>
    <t xml:space="preserve">Oakville Hydro </t>
  </si>
  <si>
    <t>Waterloo North Hydro</t>
  </si>
  <si>
    <t>Welland Hydro</t>
  </si>
  <si>
    <t>CNP (Port Colborne)</t>
  </si>
  <si>
    <t xml:space="preserve">London Hydro </t>
  </si>
  <si>
    <t xml:space="preserve">Atikokan Hydro
</t>
  </si>
  <si>
    <t xml:space="preserve">Bluewater Power
</t>
  </si>
  <si>
    <t xml:space="preserve">COLLUS </t>
  </si>
  <si>
    <t>Cooperative Embrun</t>
  </si>
  <si>
    <t xml:space="preserve">E.L.K. Energy </t>
  </si>
  <si>
    <t xml:space="preserve">EnWin </t>
  </si>
  <si>
    <t>Erie Thames Powerlines</t>
  </si>
  <si>
    <t>Espanola Regional Hydro</t>
  </si>
  <si>
    <t>Essex Powerlines</t>
  </si>
  <si>
    <t>Festival Hydro</t>
  </si>
  <si>
    <t>Fort Frances Power</t>
  </si>
  <si>
    <t>Greater Sudbury Hydro</t>
  </si>
  <si>
    <t>Hydro 2000</t>
  </si>
  <si>
    <t>Hydro Ottawa</t>
  </si>
  <si>
    <t>Innisfil Hydro</t>
  </si>
  <si>
    <t>Kenora Hydro</t>
  </si>
  <si>
    <t>Kingston Hydro</t>
  </si>
  <si>
    <t>Lakefront Utilities</t>
  </si>
  <si>
    <t>Lakeland Power</t>
  </si>
  <si>
    <t>Midland Power</t>
  </si>
  <si>
    <t>North Bay Hydro</t>
  </si>
  <si>
    <t>Northern Ontario Wires</t>
  </si>
  <si>
    <t>Orangeville Hydro</t>
  </si>
  <si>
    <t>Orillia Power</t>
  </si>
  <si>
    <t>Oshawa PUC</t>
  </si>
  <si>
    <t>Parry Sound Power</t>
  </si>
  <si>
    <t>Peterborough Dist.</t>
  </si>
  <si>
    <t>PowerStream</t>
  </si>
  <si>
    <t>PUC Dist.</t>
  </si>
  <si>
    <t>Rideau St. Lawrence Dist.</t>
  </si>
  <si>
    <t>St. Thomas Energy</t>
  </si>
  <si>
    <t>Sioux Lookout Hydro</t>
  </si>
  <si>
    <t>Thunder Bay Hydro</t>
  </si>
  <si>
    <t>Tillsonburg Hydro</t>
  </si>
  <si>
    <t>Toronto Hydro</t>
  </si>
  <si>
    <t>Veridian</t>
  </si>
  <si>
    <t>Wasaga Dist.</t>
  </si>
  <si>
    <t>Wellington North Power</t>
  </si>
  <si>
    <t>West Coast Huron</t>
  </si>
  <si>
    <t>Westario Power</t>
  </si>
  <si>
    <t>Woodstock Hydro</t>
  </si>
  <si>
    <t>CNP (Eastern Ontario Power)</t>
  </si>
  <si>
    <t>Low Voltage Charge</t>
  </si>
  <si>
    <t>Niagara Peninsula Energy</t>
  </si>
  <si>
    <t>Retail transmission rate - Network service rate</t>
  </si>
  <si>
    <t>Retail transmission rate - Line and Tx connection rate</t>
  </si>
  <si>
    <t>Total "transmission cost" only</t>
  </si>
  <si>
    <t>Entegrus (Chatham-Kent Hydro)</t>
  </si>
  <si>
    <t xml:space="preserve">Hydro Ottawa
</t>
  </si>
  <si>
    <t xml:space="preserve">Norfolk Power
</t>
  </si>
  <si>
    <t>Whitby Hydro</t>
  </si>
  <si>
    <t>Example 4: Manufacturing 3,500 kW</t>
  </si>
  <si>
    <t xml:space="preserve">2013 Electricity Distribution Rate Comparisons: Four Typical Customer Examples </t>
  </si>
  <si>
    <t xml:space="preserve">Source: 2013 OEB Tariff of Rates and Charges
</t>
  </si>
  <si>
    <t>Example 1: Residential 800 kWh</t>
  </si>
  <si>
    <t>Distribution Only - without rate riders</t>
  </si>
  <si>
    <t>NB: Hydro One Networks not included</t>
  </si>
  <si>
    <t>Example 3: Mid-size Commercial 350 kW</t>
  </si>
  <si>
    <t xml:space="preserve">Customer Cost -- 2013 Rate Orders: 
$/month without rate riders
</t>
  </si>
  <si>
    <t>Monthly bill (transmission and distribution)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</si>
</sst>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* #,##0.000_-;\-* #,##0.000_-;_-* &quot;-&quot;??_-;_-@_-"/>
    <numFmt numFmtId="166" formatCode="&quot;$&quot;#,##0.00"/>
    <numFmt numFmtId="167" formatCode="0.0000"/>
  </numFmts>
  <fonts count="15" x14ac:knownFonts="1">
    <font>
      <sz val="10"/>
      <name val="Arial"/>
    </font>
    <font>
      <sz val="10"/>
      <name val="Arial"/>
    </font>
    <font>
      <b/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5" fillId="0" borderId="1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0" xfId="0" applyAlignment="1"/>
    <xf numFmtId="0" fontId="4" fillId="0" borderId="1" xfId="0" applyFont="1" applyFill="1" applyBorder="1" applyAlignment="1">
      <alignment horizontal="center" vertical="top" wrapText="1"/>
    </xf>
    <xf numFmtId="166" fontId="5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vertical="top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top" wrapText="1"/>
    </xf>
    <xf numFmtId="166" fontId="3" fillId="0" borderId="1" xfId="2" applyNumberFormat="1" applyFont="1" applyFill="1" applyBorder="1"/>
    <xf numFmtId="0" fontId="0" fillId="0" borderId="0" xfId="0" applyBorder="1" applyAlignment="1"/>
    <xf numFmtId="164" fontId="5" fillId="0" borderId="1" xfId="0" applyNumberFormat="1" applyFont="1" applyFill="1" applyBorder="1" applyAlignment="1">
      <alignment vertical="top" wrapText="1"/>
    </xf>
    <xf numFmtId="0" fontId="13" fillId="0" borderId="1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166" fontId="3" fillId="0" borderId="1" xfId="0" applyNumberFormat="1" applyFont="1" applyFill="1" applyBorder="1" applyAlignment="1">
      <alignment horizontal="center"/>
    </xf>
    <xf numFmtId="167" fontId="5" fillId="0" borderId="1" xfId="2" applyNumberFormat="1" applyFont="1" applyFill="1" applyBorder="1"/>
    <xf numFmtId="167" fontId="5" fillId="0" borderId="1" xfId="1" applyNumberFormat="1" applyFont="1" applyFill="1" applyBorder="1"/>
    <xf numFmtId="0" fontId="0" fillId="0" borderId="0" xfId="0" applyBorder="1"/>
    <xf numFmtId="165" fontId="11" fillId="0" borderId="0" xfId="1" applyNumberFormat="1" applyFont="1" applyFill="1" applyBorder="1"/>
    <xf numFmtId="0" fontId="0" fillId="0" borderId="0" xfId="0" applyFill="1" applyBorder="1"/>
    <xf numFmtId="165" fontId="0" fillId="0" borderId="0" xfId="1" applyNumberFormat="1" applyFont="1" applyFill="1" applyBorder="1"/>
    <xf numFmtId="0" fontId="0" fillId="0" borderId="0" xfId="0" applyFill="1" applyBorder="1" applyAlignment="1"/>
    <xf numFmtId="165" fontId="11" fillId="0" borderId="0" xfId="1" applyNumberFormat="1" applyFont="1" applyFill="1" applyBorder="1" applyAlignment="1"/>
    <xf numFmtId="165" fontId="0" fillId="0" borderId="0" xfId="1" applyNumberFormat="1" applyFont="1" applyFill="1" applyBorder="1" applyAlignment="1"/>
    <xf numFmtId="0" fontId="3" fillId="0" borderId="0" xfId="0" applyFont="1" applyBorder="1" applyAlignment="1"/>
    <xf numFmtId="0" fontId="5" fillId="0" borderId="0" xfId="0" applyFont="1" applyBorder="1" applyAlignment="1"/>
    <xf numFmtId="165" fontId="11" fillId="0" borderId="1" xfId="1" applyNumberFormat="1" applyFont="1" applyFill="1" applyBorder="1"/>
    <xf numFmtId="165" fontId="0" fillId="0" borderId="1" xfId="1" applyNumberFormat="1" applyFont="1" applyFill="1" applyBorder="1"/>
    <xf numFmtId="0" fontId="7" fillId="0" borderId="1" xfId="0" applyFont="1" applyBorder="1"/>
    <xf numFmtId="165" fontId="5" fillId="0" borderId="1" xfId="1" applyNumberFormat="1" applyFont="1" applyFill="1" applyBorder="1"/>
    <xf numFmtId="165" fontId="10" fillId="0" borderId="0" xfId="1" applyNumberFormat="1" applyFont="1" applyFill="1" applyBorder="1"/>
    <xf numFmtId="0" fontId="0" fillId="0" borderId="2" xfId="0" applyBorder="1"/>
    <xf numFmtId="0" fontId="9" fillId="0" borderId="0" xfId="0" applyFont="1" applyBorder="1"/>
    <xf numFmtId="0" fontId="8" fillId="0" borderId="0" xfId="0" applyFont="1" applyBorder="1" applyAlignment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3" xfId="0" applyBorder="1"/>
    <xf numFmtId="165" fontId="11" fillId="0" borderId="3" xfId="1" applyNumberFormat="1" applyFont="1" applyFill="1" applyBorder="1"/>
    <xf numFmtId="165" fontId="0" fillId="0" borderId="3" xfId="1" applyNumberFormat="1" applyFont="1" applyFill="1" applyBorder="1"/>
    <xf numFmtId="165" fontId="10" fillId="0" borderId="3" xfId="1" applyNumberFormat="1" applyFont="1" applyFill="1" applyBorder="1"/>
    <xf numFmtId="165" fontId="10" fillId="0" borderId="1" xfId="1" applyNumberFormat="1" applyFont="1" applyFill="1" applyBorder="1"/>
    <xf numFmtId="0" fontId="13" fillId="0" borderId="1" xfId="0" applyFont="1" applyFill="1" applyBorder="1"/>
    <xf numFmtId="165" fontId="12" fillId="0" borderId="0" xfId="1" applyNumberFormat="1" applyFont="1" applyFill="1" applyBorder="1"/>
    <xf numFmtId="165" fontId="12" fillId="0" borderId="0" xfId="1" applyNumberFormat="1" applyFont="1" applyFill="1" applyBorder="1" applyAlignment="1"/>
    <xf numFmtId="165" fontId="12" fillId="0" borderId="3" xfId="1" applyNumberFormat="1" applyFont="1" applyFill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2" fillId="0" borderId="0" xfId="0" applyFont="1" applyBorder="1" applyAlignment="1"/>
    <xf numFmtId="0" fontId="0" fillId="0" borderId="3" xfId="0" applyFill="1" applyBorder="1"/>
    <xf numFmtId="167" fontId="5" fillId="0" borderId="1" xfId="0" applyNumberFormat="1" applyFont="1" applyFill="1" applyBorder="1"/>
    <xf numFmtId="0" fontId="3" fillId="0" borderId="0" xfId="0" applyFont="1" applyBorder="1"/>
    <xf numFmtId="0" fontId="14" fillId="0" borderId="0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57"/>
  <sheetViews>
    <sheetView tabSelected="1" topLeftCell="A34" zoomScale="115" zoomScaleNormal="115" workbookViewId="0">
      <selection activeCell="A56" sqref="A56"/>
    </sheetView>
  </sheetViews>
  <sheetFormatPr defaultColWidth="8" defaultRowHeight="12.75" x14ac:dyDescent="0.2"/>
  <cols>
    <col min="1" max="1" width="41.7109375" style="25" customWidth="1"/>
    <col min="2" max="2" width="8" style="25" customWidth="1"/>
    <col min="3" max="3" width="9.28515625" style="38" customWidth="1"/>
    <col min="4" max="5" width="9.28515625" style="26" customWidth="1"/>
    <col min="6" max="6" width="9.28515625" style="27" customWidth="1"/>
    <col min="7" max="7" width="9.42578125" style="26" customWidth="1"/>
    <col min="8" max="8" width="10.85546875" style="26" customWidth="1"/>
    <col min="9" max="9" width="9.5703125" style="26" customWidth="1"/>
    <col min="10" max="13" width="11.140625" style="26" customWidth="1"/>
    <col min="14" max="17" width="11.42578125" style="26" customWidth="1"/>
    <col min="18" max="24" width="11.42578125" style="28" customWidth="1"/>
    <col min="25" max="25" width="10.7109375" style="28" customWidth="1"/>
    <col min="26" max="26" width="12" style="28" customWidth="1"/>
    <col min="27" max="27" width="10.140625" style="28" customWidth="1"/>
    <col min="28" max="28" width="12.5703125" style="28" customWidth="1"/>
    <col min="29" max="29" width="10.28515625" style="28" customWidth="1"/>
    <col min="30" max="43" width="11.42578125" style="28" customWidth="1"/>
    <col min="44" max="56" width="12.5703125" style="28" customWidth="1"/>
    <col min="57" max="57" width="10.85546875" style="28" customWidth="1"/>
    <col min="58" max="59" width="11.28515625" style="28" customWidth="1"/>
    <col min="60" max="60" width="11.140625" style="28" customWidth="1"/>
    <col min="61" max="61" width="15" style="28" bestFit="1" customWidth="1"/>
    <col min="62" max="65" width="11" style="28" customWidth="1"/>
    <col min="66" max="66" width="12.42578125" style="28" customWidth="1"/>
    <col min="67" max="69" width="11.85546875" style="28" customWidth="1"/>
  </cols>
  <sheetData>
    <row r="1" spans="1:69" s="25" customFormat="1" ht="20.25" x14ac:dyDescent="0.3">
      <c r="A1" s="40" t="s">
        <v>83</v>
      </c>
      <c r="C1" s="38"/>
      <c r="D1" s="26"/>
      <c r="E1" s="26"/>
      <c r="F1" s="26"/>
      <c r="G1" s="27"/>
      <c r="H1" s="26"/>
      <c r="I1" s="26"/>
      <c r="J1" s="26"/>
      <c r="K1" s="26"/>
      <c r="L1" s="26"/>
      <c r="M1" s="26"/>
      <c r="N1" s="26"/>
      <c r="O1" s="26"/>
      <c r="P1" s="26"/>
      <c r="Q1" s="26"/>
      <c r="R1" s="28"/>
      <c r="S1" s="52"/>
      <c r="T1" s="52"/>
      <c r="U1" s="28"/>
      <c r="V1" s="28"/>
      <c r="W1" s="28"/>
      <c r="X1" s="28"/>
      <c r="Y1" s="28"/>
      <c r="Z1" s="28"/>
      <c r="AA1" s="28"/>
      <c r="AB1" s="52"/>
      <c r="AC1" s="28"/>
      <c r="AD1" s="52"/>
      <c r="AE1" s="28"/>
      <c r="AF1" s="28"/>
      <c r="AG1" s="28"/>
      <c r="AH1" s="52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52"/>
      <c r="BD1" s="28"/>
      <c r="BE1" s="28"/>
      <c r="BF1" s="28"/>
      <c r="BG1" s="28"/>
      <c r="BH1" s="52"/>
      <c r="BI1" s="28"/>
      <c r="BJ1" s="52"/>
      <c r="BK1" s="28"/>
      <c r="BL1" s="28"/>
      <c r="BM1" s="52"/>
      <c r="BN1" s="28"/>
      <c r="BO1" s="28"/>
      <c r="BP1" s="28"/>
      <c r="BQ1" s="28"/>
    </row>
    <row r="2" spans="1:69" s="25" customFormat="1" ht="15.75" x14ac:dyDescent="0.25">
      <c r="A2" s="41" t="s">
        <v>86</v>
      </c>
      <c r="B2" s="16"/>
      <c r="C2" s="29"/>
      <c r="D2" s="29"/>
      <c r="E2" s="29"/>
      <c r="F2" s="29"/>
      <c r="G2" s="29"/>
      <c r="H2" s="29"/>
      <c r="I2" s="26"/>
      <c r="J2" s="26"/>
      <c r="K2" s="26"/>
      <c r="L2" s="26"/>
      <c r="M2" s="26"/>
      <c r="N2" s="26"/>
      <c r="O2" s="26"/>
      <c r="P2" s="26"/>
      <c r="Q2" s="26"/>
      <c r="R2" s="28"/>
      <c r="S2" s="52"/>
      <c r="T2" s="52"/>
      <c r="U2" s="28"/>
      <c r="V2" s="28"/>
      <c r="W2" s="28"/>
      <c r="X2" s="28"/>
      <c r="Y2" s="28"/>
      <c r="Z2" s="28"/>
      <c r="AA2" s="28"/>
      <c r="AB2" s="52"/>
      <c r="AC2" s="28"/>
      <c r="AD2" s="52"/>
      <c r="AE2" s="28"/>
      <c r="AF2" s="28"/>
      <c r="AG2" s="28"/>
      <c r="AH2" s="52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52"/>
      <c r="BD2" s="28"/>
      <c r="BE2" s="28"/>
      <c r="BF2" s="28"/>
      <c r="BG2" s="28"/>
      <c r="BH2" s="52"/>
      <c r="BI2" s="28"/>
      <c r="BJ2" s="52"/>
      <c r="BK2" s="28"/>
      <c r="BL2" s="28"/>
      <c r="BM2" s="52"/>
      <c r="BN2" s="28"/>
      <c r="BO2" s="28"/>
      <c r="BP2" s="28"/>
      <c r="BQ2" s="28"/>
    </row>
    <row r="3" spans="1:69" s="16" customFormat="1" x14ac:dyDescent="0.2">
      <c r="A3" s="58" t="s">
        <v>84</v>
      </c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  <c r="P3" s="30"/>
      <c r="Q3" s="30"/>
      <c r="R3" s="31"/>
      <c r="S3" s="53"/>
      <c r="T3" s="53"/>
      <c r="U3" s="31"/>
      <c r="V3" s="31"/>
      <c r="W3" s="31"/>
      <c r="X3" s="31"/>
      <c r="Y3" s="31"/>
      <c r="Z3" s="31"/>
      <c r="AA3" s="31"/>
      <c r="AB3" s="53"/>
      <c r="AC3" s="31"/>
      <c r="AD3" s="53"/>
      <c r="AE3" s="31"/>
      <c r="AF3" s="31"/>
      <c r="AG3" s="31"/>
      <c r="AH3" s="53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53"/>
      <c r="BD3" s="31"/>
      <c r="BE3" s="31"/>
      <c r="BF3" s="31"/>
      <c r="BG3" s="31"/>
      <c r="BH3" s="53"/>
      <c r="BI3" s="31"/>
      <c r="BJ3" s="53"/>
      <c r="BK3" s="31"/>
      <c r="BL3" s="31"/>
      <c r="BM3" s="53"/>
      <c r="BN3" s="31"/>
      <c r="BO3" s="31"/>
      <c r="BP3" s="31"/>
      <c r="BQ3" s="31"/>
    </row>
    <row r="4" spans="1:69" s="25" customFormat="1" x14ac:dyDescent="0.2">
      <c r="A4" s="62" t="s">
        <v>87</v>
      </c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</row>
    <row r="5" spans="1:69" s="25" customFormat="1" x14ac:dyDescent="0.2">
      <c r="A5" s="46"/>
      <c r="B5" s="46"/>
      <c r="C5" s="49"/>
      <c r="D5" s="47"/>
      <c r="E5" s="47"/>
      <c r="F5" s="59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  <c r="S5" s="54"/>
      <c r="T5" s="54"/>
      <c r="U5" s="48"/>
      <c r="V5" s="48"/>
      <c r="W5" s="48"/>
      <c r="X5" s="48"/>
      <c r="Y5" s="48"/>
      <c r="Z5" s="48"/>
      <c r="AA5" s="48"/>
      <c r="AB5" s="54"/>
      <c r="AC5" s="48"/>
      <c r="AD5" s="54"/>
      <c r="AE5" s="48"/>
      <c r="AF5" s="48"/>
      <c r="AG5" s="48"/>
      <c r="AH5" s="54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54"/>
      <c r="BD5" s="48"/>
      <c r="BE5" s="48"/>
      <c r="BF5" s="48"/>
      <c r="BG5" s="48"/>
      <c r="BH5" s="54"/>
      <c r="BI5" s="48"/>
      <c r="BJ5" s="54"/>
      <c r="BK5" s="48"/>
      <c r="BL5" s="48"/>
      <c r="BM5" s="54"/>
      <c r="BN5" s="48"/>
      <c r="BO5" s="48"/>
      <c r="BP5" s="48"/>
      <c r="BQ5" s="48"/>
    </row>
    <row r="6" spans="1:69" s="25" customFormat="1" ht="45" x14ac:dyDescent="0.2">
      <c r="A6" s="44" t="s">
        <v>89</v>
      </c>
      <c r="B6" s="39"/>
      <c r="C6" s="45" t="s">
        <v>31</v>
      </c>
      <c r="D6" s="45" t="s">
        <v>32</v>
      </c>
      <c r="E6" s="45" t="s">
        <v>9</v>
      </c>
      <c r="F6" s="45" t="s">
        <v>10</v>
      </c>
      <c r="G6" s="45" t="s">
        <v>11</v>
      </c>
      <c r="H6" s="45" t="s">
        <v>12</v>
      </c>
      <c r="I6" s="45" t="s">
        <v>14</v>
      </c>
      <c r="J6" s="45" t="s">
        <v>72</v>
      </c>
      <c r="K6" s="45" t="s">
        <v>13</v>
      </c>
      <c r="L6" s="45" t="s">
        <v>29</v>
      </c>
      <c r="M6" s="45" t="s">
        <v>33</v>
      </c>
      <c r="N6" s="45" t="s">
        <v>34</v>
      </c>
      <c r="O6" s="45" t="s">
        <v>35</v>
      </c>
      <c r="P6" s="45" t="s">
        <v>15</v>
      </c>
      <c r="Q6" s="45" t="s">
        <v>78</v>
      </c>
      <c r="R6" s="45" t="s">
        <v>36</v>
      </c>
      <c r="S6" s="45" t="s">
        <v>37</v>
      </c>
      <c r="T6" s="45" t="s">
        <v>38</v>
      </c>
      <c r="U6" s="45" t="s">
        <v>39</v>
      </c>
      <c r="V6" s="45" t="s">
        <v>40</v>
      </c>
      <c r="W6" s="45" t="s">
        <v>41</v>
      </c>
      <c r="X6" s="45" t="s">
        <v>42</v>
      </c>
      <c r="Y6" s="45" t="s">
        <v>16</v>
      </c>
      <c r="Z6" s="45" t="s">
        <v>17</v>
      </c>
      <c r="AA6" s="45" t="s">
        <v>18</v>
      </c>
      <c r="AB6" s="45" t="s">
        <v>19</v>
      </c>
      <c r="AC6" s="45" t="s">
        <v>20</v>
      </c>
      <c r="AD6" s="45" t="s">
        <v>43</v>
      </c>
      <c r="AE6" s="45" t="s">
        <v>21</v>
      </c>
      <c r="AF6" s="45" t="s">
        <v>79</v>
      </c>
      <c r="AG6" s="45" t="s">
        <v>45</v>
      </c>
      <c r="AH6" s="45" t="s">
        <v>46</v>
      </c>
      <c r="AI6" s="45" t="s">
        <v>47</v>
      </c>
      <c r="AJ6" s="45" t="s">
        <v>22</v>
      </c>
      <c r="AK6" s="45" t="s">
        <v>48</v>
      </c>
      <c r="AL6" s="45" t="s">
        <v>49</v>
      </c>
      <c r="AM6" s="45" t="s">
        <v>30</v>
      </c>
      <c r="AN6" s="45" t="s">
        <v>50</v>
      </c>
      <c r="AO6" s="45" t="s">
        <v>23</v>
      </c>
      <c r="AP6" s="45" t="s">
        <v>74</v>
      </c>
      <c r="AQ6" s="45" t="s">
        <v>24</v>
      </c>
      <c r="AR6" s="45" t="s">
        <v>80</v>
      </c>
      <c r="AS6" s="45" t="s">
        <v>51</v>
      </c>
      <c r="AT6" s="45" t="s">
        <v>52</v>
      </c>
      <c r="AU6" s="45" t="s">
        <v>26</v>
      </c>
      <c r="AV6" s="45" t="s">
        <v>53</v>
      </c>
      <c r="AW6" s="45" t="s">
        <v>54</v>
      </c>
      <c r="AX6" s="45" t="s">
        <v>55</v>
      </c>
      <c r="AY6" s="45" t="s">
        <v>56</v>
      </c>
      <c r="AZ6" s="45" t="s">
        <v>57</v>
      </c>
      <c r="BA6" s="45" t="s">
        <v>58</v>
      </c>
      <c r="BB6" s="45" t="s">
        <v>59</v>
      </c>
      <c r="BC6" s="45" t="s">
        <v>60</v>
      </c>
      <c r="BD6" s="45" t="s">
        <v>62</v>
      </c>
      <c r="BE6" s="45" t="s">
        <v>61</v>
      </c>
      <c r="BF6" s="45" t="s">
        <v>63</v>
      </c>
      <c r="BG6" s="45" t="s">
        <v>64</v>
      </c>
      <c r="BH6" s="45" t="s">
        <v>65</v>
      </c>
      <c r="BI6" s="45" t="s">
        <v>66</v>
      </c>
      <c r="BJ6" s="45" t="s">
        <v>67</v>
      </c>
      <c r="BK6" s="45" t="s">
        <v>27</v>
      </c>
      <c r="BL6" s="45" t="s">
        <v>28</v>
      </c>
      <c r="BM6" s="45" t="s">
        <v>68</v>
      </c>
      <c r="BN6" s="45" t="s">
        <v>69</v>
      </c>
      <c r="BO6" s="45" t="s">
        <v>70</v>
      </c>
      <c r="BP6" s="45" t="s">
        <v>81</v>
      </c>
      <c r="BQ6" s="45" t="s">
        <v>71</v>
      </c>
    </row>
    <row r="7" spans="1:69" s="25" customFormat="1" x14ac:dyDescent="0.2">
      <c r="A7" s="5" t="s">
        <v>85</v>
      </c>
      <c r="B7" s="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69" s="25" customFormat="1" x14ac:dyDescent="0.2">
      <c r="A8" s="2" t="s">
        <v>2</v>
      </c>
      <c r="B8" s="3"/>
      <c r="C8" s="10">
        <v>34.15</v>
      </c>
      <c r="D8" s="10">
        <v>15.48</v>
      </c>
      <c r="E8" s="10">
        <v>11.1</v>
      </c>
      <c r="F8" s="10">
        <v>11.83</v>
      </c>
      <c r="G8" s="10">
        <v>12.29</v>
      </c>
      <c r="H8" s="10">
        <v>10.09</v>
      </c>
      <c r="I8" s="10">
        <v>15.22</v>
      </c>
      <c r="J8" s="10">
        <v>18.440000000000001</v>
      </c>
      <c r="K8" s="10">
        <v>18.440000000000001</v>
      </c>
      <c r="L8" s="10">
        <v>16.489999999999998</v>
      </c>
      <c r="M8" s="10">
        <v>9.8800000000000008</v>
      </c>
      <c r="N8" s="10">
        <v>13.7</v>
      </c>
      <c r="O8" s="10">
        <v>12.72</v>
      </c>
      <c r="P8" s="10">
        <v>12.83</v>
      </c>
      <c r="Q8" s="10">
        <v>18.420000000000002</v>
      </c>
      <c r="R8" s="10">
        <v>10.82</v>
      </c>
      <c r="S8" s="10">
        <v>15.25</v>
      </c>
      <c r="T8" s="10">
        <v>13.66</v>
      </c>
      <c r="U8" s="10">
        <v>12.74</v>
      </c>
      <c r="V8" s="10">
        <v>14.99</v>
      </c>
      <c r="W8" s="10">
        <v>12.05</v>
      </c>
      <c r="X8" s="10">
        <v>15.79</v>
      </c>
      <c r="Y8" s="10">
        <v>15.27</v>
      </c>
      <c r="Z8" s="10">
        <v>14.1</v>
      </c>
      <c r="AA8" s="10">
        <v>18.170000000000002</v>
      </c>
      <c r="AB8" s="10">
        <v>12.31</v>
      </c>
      <c r="AC8" s="10">
        <v>14.69</v>
      </c>
      <c r="AD8" s="10">
        <v>13.62</v>
      </c>
      <c r="AE8" s="10">
        <v>9.9600000000000009</v>
      </c>
      <c r="AF8" s="10">
        <v>9.42</v>
      </c>
      <c r="AG8" s="10">
        <v>19.91</v>
      </c>
      <c r="AH8" s="10">
        <v>19.03</v>
      </c>
      <c r="AI8" s="10">
        <v>12.23</v>
      </c>
      <c r="AJ8" s="10">
        <v>9.76</v>
      </c>
      <c r="AK8" s="10">
        <v>9.9700000000000006</v>
      </c>
      <c r="AL8" s="10">
        <v>19.66</v>
      </c>
      <c r="AM8" s="10">
        <v>13.12</v>
      </c>
      <c r="AN8" s="10">
        <v>15.23</v>
      </c>
      <c r="AO8" s="10">
        <v>15</v>
      </c>
      <c r="AP8" s="10">
        <v>15.84</v>
      </c>
      <c r="AQ8" s="10">
        <v>18.309999999999999</v>
      </c>
      <c r="AR8" s="10">
        <v>20.87</v>
      </c>
      <c r="AS8" s="10">
        <v>14.44</v>
      </c>
      <c r="AT8" s="10">
        <v>20.350000000000001</v>
      </c>
      <c r="AU8" s="10">
        <v>13.11</v>
      </c>
      <c r="AV8" s="10">
        <v>16.260000000000002</v>
      </c>
      <c r="AW8" s="10">
        <v>13.65</v>
      </c>
      <c r="AX8" s="10">
        <v>8.34</v>
      </c>
      <c r="AY8" s="10">
        <v>21.9</v>
      </c>
      <c r="AZ8" s="10">
        <v>12.28</v>
      </c>
      <c r="BA8" s="10">
        <v>12.34</v>
      </c>
      <c r="BB8" s="10">
        <v>9.66</v>
      </c>
      <c r="BC8" s="10">
        <v>13.68</v>
      </c>
      <c r="BD8" s="10">
        <v>26.28</v>
      </c>
      <c r="BE8" s="10">
        <v>11.37</v>
      </c>
      <c r="BF8" s="10">
        <v>12.63</v>
      </c>
      <c r="BG8" s="10">
        <v>10</v>
      </c>
      <c r="BH8" s="10">
        <v>18.43</v>
      </c>
      <c r="BI8" s="10">
        <v>11.23</v>
      </c>
      <c r="BJ8" s="10">
        <v>11.2</v>
      </c>
      <c r="BK8" s="10">
        <v>14.79</v>
      </c>
      <c r="BL8" s="10">
        <v>15.66</v>
      </c>
      <c r="BM8" s="10">
        <v>18.05</v>
      </c>
      <c r="BN8" s="10">
        <v>12.33</v>
      </c>
      <c r="BO8" s="10">
        <v>12.33</v>
      </c>
      <c r="BP8" s="10">
        <v>17.43</v>
      </c>
      <c r="BQ8" s="10">
        <v>12.84</v>
      </c>
    </row>
    <row r="9" spans="1:69" s="25" customFormat="1" x14ac:dyDescent="0.2">
      <c r="A9" s="2" t="s">
        <v>0</v>
      </c>
      <c r="B9" s="3"/>
      <c r="C9" s="4">
        <v>1.35E-2</v>
      </c>
      <c r="D9" s="4">
        <v>2.1100000000000001E-2</v>
      </c>
      <c r="E9" s="4">
        <v>2.0899999999999998E-2</v>
      </c>
      <c r="F9" s="4">
        <v>1.4200000000000001E-2</v>
      </c>
      <c r="G9" s="4">
        <v>1.67E-2</v>
      </c>
      <c r="H9" s="4">
        <v>1.6299999999999999E-2</v>
      </c>
      <c r="I9" s="4">
        <v>1.4E-2</v>
      </c>
      <c r="J9" s="4">
        <v>1.9900000000000001E-2</v>
      </c>
      <c r="K9" s="4">
        <v>1.9900000000000001E-2</v>
      </c>
      <c r="L9" s="4">
        <v>2.4500000000000001E-2</v>
      </c>
      <c r="M9" s="4">
        <v>1.9300000000000001E-2</v>
      </c>
      <c r="N9" s="4">
        <v>1.2800000000000001E-2</v>
      </c>
      <c r="O9" s="4">
        <v>8.9999999999999993E-3</v>
      </c>
      <c r="P9" s="4">
        <v>1.29E-2</v>
      </c>
      <c r="Q9" s="4">
        <v>8.6E-3</v>
      </c>
      <c r="R9" s="4">
        <v>2.0199999999999999E-2</v>
      </c>
      <c r="S9" s="4">
        <v>1.78E-2</v>
      </c>
      <c r="T9" s="4">
        <v>1.6500000000000001E-2</v>
      </c>
      <c r="U9" s="4">
        <v>1.4999999999999999E-2</v>
      </c>
      <c r="V9" s="4">
        <v>1.67E-2</v>
      </c>
      <c r="W9" s="4">
        <v>8.8000000000000005E-3</v>
      </c>
      <c r="X9" s="4">
        <v>1.21E-2</v>
      </c>
      <c r="Y9" s="4">
        <v>1.17E-2</v>
      </c>
      <c r="Z9" s="4">
        <v>1.72E-2</v>
      </c>
      <c r="AA9" s="4">
        <v>2.6499999999999999E-2</v>
      </c>
      <c r="AB9" s="4">
        <v>1.1599999999999999E-2</v>
      </c>
      <c r="AC9" s="4">
        <v>1.4500000000000001E-2</v>
      </c>
      <c r="AD9" s="4">
        <v>1.37E-2</v>
      </c>
      <c r="AE9" s="4">
        <v>1.4500000000000001E-2</v>
      </c>
      <c r="AF9" s="4">
        <v>2.2800000000000001E-2</v>
      </c>
      <c r="AG9" s="4">
        <v>1.78E-2</v>
      </c>
      <c r="AH9" s="4">
        <v>1.3899999999999999E-2</v>
      </c>
      <c r="AI9" s="4">
        <v>1.4999999999999999E-2</v>
      </c>
      <c r="AJ9" s="4">
        <v>1.7299999999999999E-2</v>
      </c>
      <c r="AK9" s="4">
        <v>1.44E-2</v>
      </c>
      <c r="AL9" s="4">
        <v>1.44E-2</v>
      </c>
      <c r="AM9" s="4">
        <v>1.55E-2</v>
      </c>
      <c r="AN9" s="4">
        <v>0.02</v>
      </c>
      <c r="AO9" s="4">
        <v>1.4E-2</v>
      </c>
      <c r="AP9" s="4">
        <v>1.5900000000000001E-2</v>
      </c>
      <c r="AQ9" s="4">
        <v>1.29E-2</v>
      </c>
      <c r="AR9" s="4">
        <v>2.18E-2</v>
      </c>
      <c r="AS9" s="4">
        <v>1.29E-2</v>
      </c>
      <c r="AT9" s="4">
        <v>1.54E-2</v>
      </c>
      <c r="AU9" s="4">
        <v>1.43E-2</v>
      </c>
      <c r="AV9" s="4">
        <v>1.4E-2</v>
      </c>
      <c r="AW9" s="4">
        <v>1.6299999999999999E-2</v>
      </c>
      <c r="AX9" s="4">
        <v>1.18E-2</v>
      </c>
      <c r="AY9" s="4">
        <v>1.7500000000000002E-2</v>
      </c>
      <c r="AZ9" s="4">
        <v>1.2E-2</v>
      </c>
      <c r="BA9" s="4">
        <v>1.3599999999999999E-2</v>
      </c>
      <c r="BB9" s="4">
        <v>1.67E-2</v>
      </c>
      <c r="BC9" s="4">
        <v>1.4200000000000001E-2</v>
      </c>
      <c r="BD9" s="4">
        <v>1.1299999999999999E-2</v>
      </c>
      <c r="BE9" s="4">
        <v>1.5800000000000002E-2</v>
      </c>
      <c r="BF9" s="4">
        <v>1.2200000000000001E-2</v>
      </c>
      <c r="BG9" s="4">
        <v>2.3599999999999999E-2</v>
      </c>
      <c r="BH9" s="4">
        <v>1.521E-2</v>
      </c>
      <c r="BI9" s="4">
        <v>1.5800000000000002E-2</v>
      </c>
      <c r="BJ9" s="4">
        <v>1.4E-2</v>
      </c>
      <c r="BK9" s="4">
        <v>1.8700000000000001E-2</v>
      </c>
      <c r="BL9" s="4">
        <v>1.3299999999999999E-2</v>
      </c>
      <c r="BM9" s="4">
        <v>1.8100000000000002E-2</v>
      </c>
      <c r="BN9" s="4">
        <v>1.54E-2</v>
      </c>
      <c r="BO9" s="4">
        <v>1.54E-2</v>
      </c>
      <c r="BP9" s="4">
        <v>1.44E-2</v>
      </c>
      <c r="BQ9" s="4">
        <v>2.1999999999999999E-2</v>
      </c>
    </row>
    <row r="10" spans="1:69" s="25" customFormat="1" x14ac:dyDescent="0.2">
      <c r="A10" s="2" t="s">
        <v>73</v>
      </c>
      <c r="B10" s="3"/>
      <c r="C10" s="4"/>
      <c r="D10" s="4">
        <v>2.0000000000000001E-4</v>
      </c>
      <c r="E10" s="4">
        <v>2.3999999999999998E-3</v>
      </c>
      <c r="F10" s="4"/>
      <c r="G10" s="4"/>
      <c r="H10" s="4">
        <v>1E-4</v>
      </c>
      <c r="I10" s="4">
        <v>1.8E-3</v>
      </c>
      <c r="J10" s="4">
        <v>2.0000000000000001E-4</v>
      </c>
      <c r="K10" s="4">
        <v>2.0000000000000001E-4</v>
      </c>
      <c r="L10" s="4">
        <v>2.0000000000000001E-4</v>
      </c>
      <c r="M10" s="4">
        <v>1.6000000000000001E-3</v>
      </c>
      <c r="N10" s="4">
        <v>1.4E-3</v>
      </c>
      <c r="O10" s="4">
        <v>1.1999999999999999E-3</v>
      </c>
      <c r="P10" s="4">
        <v>2.0000000000000001E-4</v>
      </c>
      <c r="Q10" s="4">
        <v>2.9999999999999997E-4</v>
      </c>
      <c r="R10" s="4"/>
      <c r="S10" s="4">
        <v>2.0999999999999999E-3</v>
      </c>
      <c r="T10" s="4">
        <v>3.7000000000000002E-3</v>
      </c>
      <c r="U10" s="4">
        <v>1E-3</v>
      </c>
      <c r="V10" s="4">
        <v>2.0000000000000001E-4</v>
      </c>
      <c r="W10" s="4"/>
      <c r="X10" s="4">
        <v>2.0000000000000001E-4</v>
      </c>
      <c r="Y10" s="4">
        <v>6.9999999999999999E-4</v>
      </c>
      <c r="Z10" s="4"/>
      <c r="AA10" s="4">
        <v>4.0000000000000002E-4</v>
      </c>
      <c r="AB10" s="4">
        <v>1.1999999999999999E-3</v>
      </c>
      <c r="AC10" s="4">
        <v>6.0000000000000002E-5</v>
      </c>
      <c r="AD10" s="4">
        <v>5.4000000000000003E-3</v>
      </c>
      <c r="AE10" s="4"/>
      <c r="AF10" s="4">
        <v>6.0000000000000002E-5</v>
      </c>
      <c r="AG10" s="4">
        <v>2.2000000000000001E-3</v>
      </c>
      <c r="AH10" s="4"/>
      <c r="AI10" s="4">
        <v>6.9999999999999999E-4</v>
      </c>
      <c r="AJ10" s="4"/>
      <c r="AK10" s="4">
        <v>1.2999999999999999E-3</v>
      </c>
      <c r="AL10" s="4">
        <v>3.3999999999999998E-3</v>
      </c>
      <c r="AM10" s="4"/>
      <c r="AN10" s="4">
        <v>2E-3</v>
      </c>
      <c r="AO10" s="4">
        <v>2.0000000000000001E-4</v>
      </c>
      <c r="AP10" s="4">
        <v>5.0000000000000001E-4</v>
      </c>
      <c r="AQ10" s="4"/>
      <c r="AR10" s="4">
        <v>8.9999999999999998E-4</v>
      </c>
      <c r="AS10" s="4">
        <v>4.0000000000000003E-5</v>
      </c>
      <c r="AT10" s="4">
        <v>1.2999999999999999E-3</v>
      </c>
      <c r="AU10" s="4">
        <v>2.0000000000000001E-4</v>
      </c>
      <c r="AV10" s="4">
        <v>1.1000000000000001E-3</v>
      </c>
      <c r="AW10" s="4">
        <v>5.9999999999999995E-4</v>
      </c>
      <c r="AX10" s="4"/>
      <c r="AY10" s="4">
        <v>1.1000000000000001E-3</v>
      </c>
      <c r="AZ10" s="4">
        <v>1E-3</v>
      </c>
      <c r="BA10" s="4">
        <v>2.9999999999999997E-4</v>
      </c>
      <c r="BB10" s="4"/>
      <c r="BC10" s="4">
        <v>1.1000000000000001E-3</v>
      </c>
      <c r="BD10" s="4">
        <v>3.7000000000000002E-3</v>
      </c>
      <c r="BE10" s="4"/>
      <c r="BF10" s="4"/>
      <c r="BG10" s="4"/>
      <c r="BH10" s="4"/>
      <c r="BI10" s="4">
        <v>5.9999999999999995E-4</v>
      </c>
      <c r="BJ10" s="4">
        <v>1.9E-3</v>
      </c>
      <c r="BK10" s="4">
        <v>1E-4</v>
      </c>
      <c r="BL10" s="4"/>
      <c r="BM10" s="4">
        <v>1.8E-3</v>
      </c>
      <c r="BN10" s="4"/>
      <c r="BO10" s="4">
        <v>1.8E-3</v>
      </c>
      <c r="BP10" s="4"/>
      <c r="BQ10" s="4"/>
    </row>
    <row r="11" spans="1:69" s="25" customFormat="1" x14ac:dyDescent="0.2">
      <c r="A11" s="2" t="s">
        <v>1</v>
      </c>
      <c r="B11" s="3"/>
      <c r="C11" s="10">
        <v>0.25</v>
      </c>
      <c r="D11" s="10">
        <v>0.25</v>
      </c>
      <c r="E11" s="10">
        <v>0.25</v>
      </c>
      <c r="F11" s="10">
        <v>0.25</v>
      </c>
      <c r="G11" s="10">
        <v>0.25</v>
      </c>
      <c r="H11" s="10">
        <v>0.25</v>
      </c>
      <c r="I11" s="10">
        <v>0.25</v>
      </c>
      <c r="J11" s="10">
        <v>0.25</v>
      </c>
      <c r="K11" s="10">
        <v>0.25</v>
      </c>
      <c r="L11" s="10">
        <v>0.25</v>
      </c>
      <c r="M11" s="10">
        <v>0.25</v>
      </c>
      <c r="N11" s="10">
        <v>0.25</v>
      </c>
      <c r="O11" s="10">
        <v>0.25</v>
      </c>
      <c r="P11" s="10">
        <v>0.25</v>
      </c>
      <c r="Q11" s="10">
        <v>0.25</v>
      </c>
      <c r="R11" s="10">
        <v>0.25</v>
      </c>
      <c r="S11" s="10">
        <v>0.25</v>
      </c>
      <c r="T11" s="10">
        <v>0.25</v>
      </c>
      <c r="U11" s="10">
        <v>0.25</v>
      </c>
      <c r="V11" s="10">
        <v>0.25</v>
      </c>
      <c r="W11" s="10">
        <v>0.25</v>
      </c>
      <c r="X11" s="10">
        <v>0.25</v>
      </c>
      <c r="Y11" s="10">
        <v>0.25</v>
      </c>
      <c r="Z11" s="10">
        <v>0.25</v>
      </c>
      <c r="AA11" s="10">
        <v>0.25</v>
      </c>
      <c r="AB11" s="10">
        <v>0.25</v>
      </c>
      <c r="AC11" s="10">
        <v>0.25</v>
      </c>
      <c r="AD11" s="10">
        <v>0.25</v>
      </c>
      <c r="AE11" s="10">
        <v>0.25</v>
      </c>
      <c r="AF11" s="10">
        <v>0.25</v>
      </c>
      <c r="AG11" s="10">
        <v>0.25</v>
      </c>
      <c r="AH11" s="10">
        <v>0.25</v>
      </c>
      <c r="AI11" s="10">
        <v>0.25</v>
      </c>
      <c r="AJ11" s="10">
        <v>0.25</v>
      </c>
      <c r="AK11" s="10">
        <v>0.25</v>
      </c>
      <c r="AL11" s="10">
        <v>0.25</v>
      </c>
      <c r="AM11" s="10">
        <v>0.25</v>
      </c>
      <c r="AN11" s="10">
        <v>0.25</v>
      </c>
      <c r="AO11" s="10">
        <v>0.25</v>
      </c>
      <c r="AP11" s="10">
        <v>0.25</v>
      </c>
      <c r="AQ11" s="10">
        <v>0.25</v>
      </c>
      <c r="AR11" s="10">
        <v>0.25</v>
      </c>
      <c r="AS11" s="10">
        <v>0.25</v>
      </c>
      <c r="AT11" s="10">
        <v>0.25</v>
      </c>
      <c r="AU11" s="10">
        <v>0.25</v>
      </c>
      <c r="AV11" s="10">
        <v>0.25</v>
      </c>
      <c r="AW11" s="10">
        <v>0.25</v>
      </c>
      <c r="AX11" s="10">
        <v>0.25</v>
      </c>
      <c r="AY11" s="10">
        <v>0.25</v>
      </c>
      <c r="AZ11" s="10">
        <v>0.25</v>
      </c>
      <c r="BA11" s="10">
        <v>0.25</v>
      </c>
      <c r="BB11" s="10">
        <v>0.25</v>
      </c>
      <c r="BC11" s="10">
        <v>0.25</v>
      </c>
      <c r="BD11" s="10">
        <v>0.25</v>
      </c>
      <c r="BE11" s="10">
        <v>0.25</v>
      </c>
      <c r="BF11" s="10">
        <v>0.25</v>
      </c>
      <c r="BG11" s="10">
        <v>0.25</v>
      </c>
      <c r="BH11" s="10">
        <v>0.25</v>
      </c>
      <c r="BI11" s="10">
        <v>0.25</v>
      </c>
      <c r="BJ11" s="10">
        <v>0.25</v>
      </c>
      <c r="BK11" s="10">
        <v>0.25</v>
      </c>
      <c r="BL11" s="10">
        <v>0.25</v>
      </c>
      <c r="BM11" s="10">
        <v>0.25</v>
      </c>
      <c r="BN11" s="10">
        <v>0.25</v>
      </c>
      <c r="BO11" s="10">
        <v>0.25</v>
      </c>
      <c r="BP11" s="10">
        <v>0.25</v>
      </c>
      <c r="BQ11" s="10">
        <v>0.25</v>
      </c>
    </row>
    <row r="12" spans="1:69" s="25" customFormat="1" x14ac:dyDescent="0.2">
      <c r="A12" s="61">
        <v>800</v>
      </c>
      <c r="B12" s="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</row>
    <row r="13" spans="1:69" s="25" customFormat="1" x14ac:dyDescent="0.2">
      <c r="A13" s="18" t="s">
        <v>75</v>
      </c>
      <c r="B13" s="18"/>
      <c r="C13" s="24">
        <v>6.4999999999999997E-3</v>
      </c>
      <c r="D13" s="24">
        <v>6.4000000000000003E-3</v>
      </c>
      <c r="E13" s="24">
        <v>5.8999999999999999E-3</v>
      </c>
      <c r="F13" s="60">
        <v>7.4999999999999997E-3</v>
      </c>
      <c r="G13" s="24">
        <v>7.1999999999999998E-3</v>
      </c>
      <c r="H13" s="24">
        <v>6.1999999999999998E-3</v>
      </c>
      <c r="I13" s="24">
        <v>7.1999999999999998E-3</v>
      </c>
      <c r="J13" s="24">
        <v>6.6E-3</v>
      </c>
      <c r="K13" s="24">
        <v>6.6E-3</v>
      </c>
      <c r="L13" s="24">
        <v>6.6E-3</v>
      </c>
      <c r="M13" s="24">
        <v>6.7000000000000002E-3</v>
      </c>
      <c r="N13" s="24">
        <v>6.8999999999999999E-3</v>
      </c>
      <c r="O13" s="24">
        <v>5.7999999999999996E-3</v>
      </c>
      <c r="P13" s="24">
        <v>7.3000000000000001E-3</v>
      </c>
      <c r="Q13" s="24">
        <v>6.8999999999999999E-3</v>
      </c>
      <c r="R13" s="24">
        <v>7.9000000000000008E-3</v>
      </c>
      <c r="S13" s="24">
        <v>5.7000000000000002E-3</v>
      </c>
      <c r="T13" s="24">
        <v>6.1000000000000004E-3</v>
      </c>
      <c r="U13" s="24">
        <v>8.0999999999999996E-3</v>
      </c>
      <c r="V13" s="24">
        <v>6.8999999999999999E-3</v>
      </c>
      <c r="W13" s="24">
        <v>6.6E-3</v>
      </c>
      <c r="X13" s="24">
        <v>5.8999999999999999E-3</v>
      </c>
      <c r="Y13" s="24">
        <v>6.7000000000000002E-3</v>
      </c>
      <c r="Z13" s="24">
        <v>7.0000000000000001E-3</v>
      </c>
      <c r="AA13" s="24">
        <v>6.4999999999999997E-3</v>
      </c>
      <c r="AB13" s="24">
        <v>6.7000000000000002E-3</v>
      </c>
      <c r="AC13" s="24">
        <v>7.0000000000000001E-3</v>
      </c>
      <c r="AD13" s="24">
        <v>6.4000000000000003E-3</v>
      </c>
      <c r="AE13" s="24">
        <v>7.4999999999999997E-3</v>
      </c>
      <c r="AF13" s="24">
        <v>7.3000000000000001E-3</v>
      </c>
      <c r="AG13" s="24">
        <v>6.1000000000000004E-3</v>
      </c>
      <c r="AH13" s="24">
        <v>6.7000000000000002E-3</v>
      </c>
      <c r="AI13" s="24">
        <v>6.4000000000000003E-3</v>
      </c>
      <c r="AJ13" s="24">
        <v>6.7000000000000002E-3</v>
      </c>
      <c r="AK13" s="24">
        <v>7.1999999999999998E-3</v>
      </c>
      <c r="AL13" s="24">
        <v>6.1999999999999998E-3</v>
      </c>
      <c r="AM13" s="24">
        <v>7.1000000000000004E-3</v>
      </c>
      <c r="AN13" s="24">
        <v>5.4999999999999997E-3</v>
      </c>
      <c r="AO13" s="24">
        <v>7.1999999999999998E-3</v>
      </c>
      <c r="AP13" s="24">
        <v>6.7999999999999996E-3</v>
      </c>
      <c r="AQ13" s="24">
        <v>7.0000000000000001E-3</v>
      </c>
      <c r="AR13" s="24">
        <v>6.7000000000000002E-3</v>
      </c>
      <c r="AS13" s="24">
        <v>7.0000000000000001E-3</v>
      </c>
      <c r="AT13" s="24">
        <v>6.1000000000000004E-3</v>
      </c>
      <c r="AU13" s="24">
        <v>8.0000000000000002E-3</v>
      </c>
      <c r="AV13" s="24">
        <v>6.4999999999999997E-3</v>
      </c>
      <c r="AW13" s="24">
        <v>5.4000000000000003E-3</v>
      </c>
      <c r="AX13" s="24">
        <v>7.1999999999999998E-3</v>
      </c>
      <c r="AY13" s="24">
        <v>5.1000000000000004E-3</v>
      </c>
      <c r="AZ13" s="24">
        <v>6.7999999999999996E-3</v>
      </c>
      <c r="BA13" s="24">
        <v>7.4000000000000003E-3</v>
      </c>
      <c r="BB13" s="24"/>
      <c r="BC13" s="24">
        <v>5.8999999999999999E-3</v>
      </c>
      <c r="BD13" s="24">
        <v>6.4999999999999997E-3</v>
      </c>
      <c r="BE13" s="24">
        <v>7.1999999999999998E-3</v>
      </c>
      <c r="BF13" s="24">
        <v>6.4999999999999997E-3</v>
      </c>
      <c r="BG13" s="24">
        <v>7.0000000000000001E-3</v>
      </c>
      <c r="BH13" s="24">
        <v>8.2000000000000007E-3</v>
      </c>
      <c r="BI13" s="24">
        <v>6.6E-3</v>
      </c>
      <c r="BJ13" s="24">
        <v>6.7999999999999996E-3</v>
      </c>
      <c r="BK13" s="24">
        <v>7.7000000000000002E-3</v>
      </c>
      <c r="BL13" s="24">
        <v>8.3000000000000001E-3</v>
      </c>
      <c r="BM13" s="24">
        <v>6.8999999999999999E-3</v>
      </c>
      <c r="BN13" s="24">
        <v>7.1000000000000004E-3</v>
      </c>
      <c r="BO13" s="24">
        <v>7.1000000000000004E-3</v>
      </c>
      <c r="BP13" s="24">
        <v>7.4999999999999997E-3</v>
      </c>
      <c r="BQ13" s="24">
        <v>6.8999999999999999E-3</v>
      </c>
    </row>
    <row r="14" spans="1:69" s="25" customFormat="1" x14ac:dyDescent="0.2">
      <c r="A14" s="18" t="s">
        <v>76</v>
      </c>
      <c r="B14" s="18"/>
      <c r="C14" s="23">
        <v>3.7000000000000002E-3</v>
      </c>
      <c r="D14" s="23">
        <v>5.4000000000000003E-3</v>
      </c>
      <c r="E14" s="23">
        <v>3.8E-3</v>
      </c>
      <c r="F14" s="23">
        <v>5.3E-3</v>
      </c>
      <c r="G14" s="23">
        <v>5.4999999999999997E-3</v>
      </c>
      <c r="H14" s="23">
        <v>3.5999999999999999E-3</v>
      </c>
      <c r="I14" s="23">
        <v>5.4999999999999997E-3</v>
      </c>
      <c r="J14" s="23">
        <v>5.3E-3</v>
      </c>
      <c r="K14" s="23">
        <v>5.3E-3</v>
      </c>
      <c r="L14" s="23">
        <v>5.3E-3</v>
      </c>
      <c r="M14" s="23">
        <v>3.7000000000000002E-3</v>
      </c>
      <c r="N14" s="23">
        <v>5.1999999999999998E-3</v>
      </c>
      <c r="O14" s="23">
        <v>4.5999999999999999E-3</v>
      </c>
      <c r="P14" s="23">
        <v>5.7000000000000002E-3</v>
      </c>
      <c r="Q14" s="23">
        <v>4.7999999999999996E-3</v>
      </c>
      <c r="R14" s="23">
        <v>4.4999999999999997E-3</v>
      </c>
      <c r="S14" s="23">
        <v>3.5999999999999999E-3</v>
      </c>
      <c r="T14" s="23">
        <v>4.0000000000000001E-3</v>
      </c>
      <c r="U14" s="23">
        <v>8.0999999999999996E-3</v>
      </c>
      <c r="V14" s="23">
        <v>4.8999999999999998E-3</v>
      </c>
      <c r="W14" s="23">
        <v>1.5E-3</v>
      </c>
      <c r="X14" s="23">
        <v>3.5999999999999999E-3</v>
      </c>
      <c r="Y14" s="23">
        <v>5.1999999999999998E-3</v>
      </c>
      <c r="Z14" s="23">
        <v>5.4000000000000003E-3</v>
      </c>
      <c r="AA14" s="23">
        <v>4.7999999999999996E-3</v>
      </c>
      <c r="AB14" s="23">
        <v>4.8999999999999998E-3</v>
      </c>
      <c r="AC14" s="23">
        <v>5.3E-3</v>
      </c>
      <c r="AD14" s="23">
        <v>4.7000000000000002E-3</v>
      </c>
      <c r="AE14" s="23">
        <v>5.4999999999999997E-3</v>
      </c>
      <c r="AF14" s="23">
        <v>4.1999999999999997E-3</v>
      </c>
      <c r="AG14" s="23">
        <v>4.4000000000000003E-3</v>
      </c>
      <c r="AH14" s="23">
        <v>1.6000000000000001E-3</v>
      </c>
      <c r="AI14" s="23">
        <v>4.7999999999999996E-3</v>
      </c>
      <c r="AJ14" s="23">
        <v>1.4E-3</v>
      </c>
      <c r="AK14" s="23">
        <v>5.3E-3</v>
      </c>
      <c r="AL14" s="23">
        <v>4.4999999999999997E-3</v>
      </c>
      <c r="AM14" s="23">
        <v>5.3E-3</v>
      </c>
      <c r="AN14" s="23">
        <v>4.4999999999999997E-3</v>
      </c>
      <c r="AO14" s="23">
        <v>5.3E-3</v>
      </c>
      <c r="AP14" s="23">
        <v>4.4999999999999997E-3</v>
      </c>
      <c r="AQ14" s="23">
        <v>1.1999999999999999E-3</v>
      </c>
      <c r="AR14" s="23">
        <v>3.2000000000000002E-3</v>
      </c>
      <c r="AS14" s="23">
        <v>5.3E-3</v>
      </c>
      <c r="AT14" s="23">
        <v>2.5999999999999999E-3</v>
      </c>
      <c r="AU14" s="23">
        <v>5.4999999999999997E-3</v>
      </c>
      <c r="AV14" s="23">
        <v>3.3999999999999998E-3</v>
      </c>
      <c r="AW14" s="23">
        <v>4.0000000000000001E-3</v>
      </c>
      <c r="AX14" s="23">
        <v>5.7000000000000002E-3</v>
      </c>
      <c r="AY14" s="23">
        <v>4.1000000000000003E-3</v>
      </c>
      <c r="AZ14" s="23">
        <v>4.5999999999999999E-3</v>
      </c>
      <c r="BA14" s="23">
        <v>3.2000000000000002E-3</v>
      </c>
      <c r="BB14" s="23">
        <v>5.8999999999999999E-3</v>
      </c>
      <c r="BC14" s="23">
        <v>3.0999999999999999E-3</v>
      </c>
      <c r="BD14" s="23">
        <v>1.5E-3</v>
      </c>
      <c r="BE14" s="23">
        <v>5.4000000000000003E-3</v>
      </c>
      <c r="BF14" s="23">
        <v>4.7000000000000002E-3</v>
      </c>
      <c r="BG14" s="23">
        <v>5.0000000000000001E-3</v>
      </c>
      <c r="BH14" s="23">
        <v>5.4799999999999996E-3</v>
      </c>
      <c r="BI14" s="23">
        <v>4.1000000000000003E-3</v>
      </c>
      <c r="BJ14" s="23">
        <v>4.8999999999999998E-3</v>
      </c>
      <c r="BK14" s="23">
        <v>2.2000000000000001E-3</v>
      </c>
      <c r="BL14" s="23">
        <v>5.4999999999999997E-3</v>
      </c>
      <c r="BM14" s="23">
        <v>4.4999999999999997E-3</v>
      </c>
      <c r="BN14" s="23">
        <v>2.3E-3</v>
      </c>
      <c r="BO14" s="23">
        <v>2.3E-3</v>
      </c>
      <c r="BP14" s="23">
        <v>5.8999999999999999E-3</v>
      </c>
      <c r="BQ14" s="23">
        <v>4.8999999999999998E-3</v>
      </c>
    </row>
    <row r="15" spans="1:69" s="27" customFormat="1" x14ac:dyDescent="0.2">
      <c r="A15" s="7" t="s">
        <v>6</v>
      </c>
      <c r="B15" s="51"/>
      <c r="C15" s="15">
        <f t="shared" ref="C15:AH15" si="0">C8+($A$12*C9)+($A$12*C10)+C11</f>
        <v>45.2</v>
      </c>
      <c r="D15" s="15">
        <f t="shared" si="0"/>
        <v>32.769999999999996</v>
      </c>
      <c r="E15" s="15">
        <f t="shared" si="0"/>
        <v>29.990000000000002</v>
      </c>
      <c r="F15" s="15">
        <f t="shared" si="0"/>
        <v>23.44</v>
      </c>
      <c r="G15" s="15">
        <f t="shared" si="0"/>
        <v>25.9</v>
      </c>
      <c r="H15" s="15">
        <f t="shared" si="0"/>
        <v>23.459999999999997</v>
      </c>
      <c r="I15" s="15">
        <f t="shared" si="0"/>
        <v>28.110000000000003</v>
      </c>
      <c r="J15" s="15">
        <f t="shared" si="0"/>
        <v>34.769999999999996</v>
      </c>
      <c r="K15" s="15">
        <f t="shared" si="0"/>
        <v>34.769999999999996</v>
      </c>
      <c r="L15" s="15">
        <f t="shared" si="0"/>
        <v>36.5</v>
      </c>
      <c r="M15" s="15">
        <f t="shared" si="0"/>
        <v>26.85</v>
      </c>
      <c r="N15" s="15">
        <f t="shared" si="0"/>
        <v>25.31</v>
      </c>
      <c r="O15" s="15">
        <f t="shared" si="0"/>
        <v>21.130000000000003</v>
      </c>
      <c r="P15" s="15">
        <f t="shared" si="0"/>
        <v>23.56</v>
      </c>
      <c r="Q15" s="15">
        <f t="shared" si="0"/>
        <v>25.79</v>
      </c>
      <c r="R15" s="15">
        <f t="shared" si="0"/>
        <v>27.23</v>
      </c>
      <c r="S15" s="15">
        <f t="shared" si="0"/>
        <v>31.42</v>
      </c>
      <c r="T15" s="15">
        <f t="shared" si="0"/>
        <v>30.07</v>
      </c>
      <c r="U15" s="15">
        <f t="shared" si="0"/>
        <v>25.790000000000003</v>
      </c>
      <c r="V15" s="15">
        <f t="shared" si="0"/>
        <v>28.76</v>
      </c>
      <c r="W15" s="15">
        <f t="shared" si="0"/>
        <v>19.34</v>
      </c>
      <c r="X15" s="15">
        <f t="shared" si="0"/>
        <v>25.88</v>
      </c>
      <c r="Y15" s="15">
        <f t="shared" si="0"/>
        <v>25.439999999999998</v>
      </c>
      <c r="Z15" s="15">
        <f t="shared" si="0"/>
        <v>28.11</v>
      </c>
      <c r="AA15" s="15">
        <f t="shared" si="0"/>
        <v>39.940000000000005</v>
      </c>
      <c r="AB15" s="15">
        <f t="shared" si="0"/>
        <v>22.8</v>
      </c>
      <c r="AC15" s="15">
        <f t="shared" si="0"/>
        <v>26.587999999999997</v>
      </c>
      <c r="AD15" s="15">
        <f t="shared" si="0"/>
        <v>29.15</v>
      </c>
      <c r="AE15" s="15">
        <f t="shared" si="0"/>
        <v>21.810000000000002</v>
      </c>
      <c r="AF15" s="15">
        <f t="shared" si="0"/>
        <v>27.958000000000002</v>
      </c>
      <c r="AG15" s="15">
        <f t="shared" si="0"/>
        <v>36.159999999999997</v>
      </c>
      <c r="AH15" s="15">
        <f t="shared" si="0"/>
        <v>30.4</v>
      </c>
      <c r="AI15" s="15">
        <f t="shared" ref="AI15:BQ15" si="1">AI8+($A$12*AI9)+($A$12*AI10)+AI11</f>
        <v>25.04</v>
      </c>
      <c r="AJ15" s="15">
        <f t="shared" si="1"/>
        <v>23.85</v>
      </c>
      <c r="AK15" s="15">
        <f t="shared" si="1"/>
        <v>22.78</v>
      </c>
      <c r="AL15" s="15">
        <f t="shared" si="1"/>
        <v>34.15</v>
      </c>
      <c r="AM15" s="15">
        <f t="shared" si="1"/>
        <v>25.77</v>
      </c>
      <c r="AN15" s="15">
        <f t="shared" si="1"/>
        <v>33.08</v>
      </c>
      <c r="AO15" s="15">
        <f t="shared" si="1"/>
        <v>26.610000000000003</v>
      </c>
      <c r="AP15" s="15">
        <f t="shared" si="1"/>
        <v>29.21</v>
      </c>
      <c r="AQ15" s="15">
        <f t="shared" si="1"/>
        <v>28.88</v>
      </c>
      <c r="AR15" s="15">
        <f t="shared" si="1"/>
        <v>39.28</v>
      </c>
      <c r="AS15" s="15">
        <f t="shared" si="1"/>
        <v>25.041999999999998</v>
      </c>
      <c r="AT15" s="15">
        <f t="shared" si="1"/>
        <v>33.96</v>
      </c>
      <c r="AU15" s="15">
        <f t="shared" si="1"/>
        <v>24.959999999999997</v>
      </c>
      <c r="AV15" s="15">
        <f t="shared" si="1"/>
        <v>28.59</v>
      </c>
      <c r="AW15" s="15">
        <f t="shared" si="1"/>
        <v>27.419999999999998</v>
      </c>
      <c r="AX15" s="15">
        <f t="shared" si="1"/>
        <v>18.03</v>
      </c>
      <c r="AY15" s="15">
        <f t="shared" si="1"/>
        <v>37.03</v>
      </c>
      <c r="AZ15" s="15">
        <f t="shared" si="1"/>
        <v>22.93</v>
      </c>
      <c r="BA15" s="15">
        <f t="shared" si="1"/>
        <v>23.709999999999997</v>
      </c>
      <c r="BB15" s="15">
        <f t="shared" si="1"/>
        <v>23.27</v>
      </c>
      <c r="BC15" s="15">
        <f t="shared" si="1"/>
        <v>26.169999999999998</v>
      </c>
      <c r="BD15" s="15">
        <f t="shared" si="1"/>
        <v>38.53</v>
      </c>
      <c r="BE15" s="15">
        <f t="shared" si="1"/>
        <v>24.259999999999998</v>
      </c>
      <c r="BF15" s="15">
        <f t="shared" si="1"/>
        <v>22.64</v>
      </c>
      <c r="BG15" s="15">
        <f t="shared" si="1"/>
        <v>29.13</v>
      </c>
      <c r="BH15" s="15">
        <f t="shared" si="1"/>
        <v>30.847999999999999</v>
      </c>
      <c r="BI15" s="15">
        <f t="shared" si="1"/>
        <v>24.6</v>
      </c>
      <c r="BJ15" s="15">
        <f t="shared" si="1"/>
        <v>24.169999999999998</v>
      </c>
      <c r="BK15" s="15">
        <f t="shared" si="1"/>
        <v>30.08</v>
      </c>
      <c r="BL15" s="15">
        <f t="shared" si="1"/>
        <v>26.549999999999997</v>
      </c>
      <c r="BM15" s="15">
        <f t="shared" si="1"/>
        <v>34.22</v>
      </c>
      <c r="BN15" s="15">
        <f t="shared" si="1"/>
        <v>24.9</v>
      </c>
      <c r="BO15" s="15">
        <f t="shared" si="1"/>
        <v>26.34</v>
      </c>
      <c r="BP15" s="15">
        <f t="shared" si="1"/>
        <v>29.2</v>
      </c>
      <c r="BQ15" s="15">
        <f t="shared" si="1"/>
        <v>30.689999999999998</v>
      </c>
    </row>
    <row r="16" spans="1:69" s="27" customFormat="1" x14ac:dyDescent="0.2">
      <c r="A16" s="51" t="s">
        <v>77</v>
      </c>
      <c r="B16" s="51"/>
      <c r="C16" s="15">
        <f t="shared" ref="C16:AH16" si="2">(C13*$A$12)+(C14*$A$12)</f>
        <v>8.16</v>
      </c>
      <c r="D16" s="15">
        <f t="shared" si="2"/>
        <v>9.4400000000000013</v>
      </c>
      <c r="E16" s="15">
        <f t="shared" si="2"/>
        <v>7.76</v>
      </c>
      <c r="F16" s="15">
        <f t="shared" si="2"/>
        <v>10.24</v>
      </c>
      <c r="G16" s="15">
        <f t="shared" si="2"/>
        <v>10.16</v>
      </c>
      <c r="H16" s="15">
        <f t="shared" si="2"/>
        <v>7.84</v>
      </c>
      <c r="I16" s="15">
        <f t="shared" si="2"/>
        <v>10.16</v>
      </c>
      <c r="J16" s="15">
        <f t="shared" si="2"/>
        <v>9.52</v>
      </c>
      <c r="K16" s="15">
        <f t="shared" si="2"/>
        <v>9.52</v>
      </c>
      <c r="L16" s="15">
        <f t="shared" si="2"/>
        <v>9.52</v>
      </c>
      <c r="M16" s="15">
        <f t="shared" si="2"/>
        <v>8.32</v>
      </c>
      <c r="N16" s="15">
        <f t="shared" si="2"/>
        <v>9.68</v>
      </c>
      <c r="O16" s="15">
        <f t="shared" si="2"/>
        <v>8.32</v>
      </c>
      <c r="P16" s="15">
        <f t="shared" si="2"/>
        <v>10.4</v>
      </c>
      <c r="Q16" s="15">
        <f t="shared" si="2"/>
        <v>9.36</v>
      </c>
      <c r="R16" s="15">
        <f t="shared" si="2"/>
        <v>9.92</v>
      </c>
      <c r="S16" s="15">
        <f t="shared" si="2"/>
        <v>7.44</v>
      </c>
      <c r="T16" s="15">
        <f t="shared" si="2"/>
        <v>8.08</v>
      </c>
      <c r="U16" s="15">
        <f t="shared" si="2"/>
        <v>12.959999999999999</v>
      </c>
      <c r="V16" s="15">
        <f t="shared" si="2"/>
        <v>9.44</v>
      </c>
      <c r="W16" s="15">
        <f t="shared" si="2"/>
        <v>6.48</v>
      </c>
      <c r="X16" s="15">
        <f t="shared" si="2"/>
        <v>7.6</v>
      </c>
      <c r="Y16" s="15">
        <f t="shared" si="2"/>
        <v>9.52</v>
      </c>
      <c r="Z16" s="15">
        <f t="shared" si="2"/>
        <v>9.9200000000000017</v>
      </c>
      <c r="AA16" s="15">
        <f t="shared" si="2"/>
        <v>9.0399999999999991</v>
      </c>
      <c r="AB16" s="15">
        <f t="shared" si="2"/>
        <v>9.2800000000000011</v>
      </c>
      <c r="AC16" s="15">
        <f t="shared" si="2"/>
        <v>9.84</v>
      </c>
      <c r="AD16" s="15">
        <f t="shared" si="2"/>
        <v>8.8800000000000008</v>
      </c>
      <c r="AE16" s="15">
        <f t="shared" si="2"/>
        <v>10.399999999999999</v>
      </c>
      <c r="AF16" s="15">
        <f t="shared" si="2"/>
        <v>9.1999999999999993</v>
      </c>
      <c r="AG16" s="15">
        <f t="shared" si="2"/>
        <v>8.4</v>
      </c>
      <c r="AH16" s="15">
        <f t="shared" si="2"/>
        <v>6.6400000000000006</v>
      </c>
      <c r="AI16" s="15">
        <f t="shared" ref="AI16:BQ16" si="3">(AI13*$A$12)+(AI14*$A$12)</f>
        <v>8.9600000000000009</v>
      </c>
      <c r="AJ16" s="15">
        <f t="shared" si="3"/>
        <v>6.48</v>
      </c>
      <c r="AK16" s="15">
        <f t="shared" si="3"/>
        <v>10</v>
      </c>
      <c r="AL16" s="15">
        <f t="shared" si="3"/>
        <v>8.5599999999999987</v>
      </c>
      <c r="AM16" s="15">
        <f t="shared" si="3"/>
        <v>9.9200000000000017</v>
      </c>
      <c r="AN16" s="15">
        <f t="shared" si="3"/>
        <v>7.9999999999999991</v>
      </c>
      <c r="AO16" s="15">
        <f t="shared" si="3"/>
        <v>10</v>
      </c>
      <c r="AP16" s="15">
        <f t="shared" si="3"/>
        <v>9.0399999999999991</v>
      </c>
      <c r="AQ16" s="15">
        <f t="shared" si="3"/>
        <v>6.5600000000000005</v>
      </c>
      <c r="AR16" s="15">
        <f t="shared" si="3"/>
        <v>7.92</v>
      </c>
      <c r="AS16" s="15">
        <f t="shared" si="3"/>
        <v>9.84</v>
      </c>
      <c r="AT16" s="15">
        <f t="shared" si="3"/>
        <v>6.96</v>
      </c>
      <c r="AU16" s="15">
        <f t="shared" si="3"/>
        <v>10.8</v>
      </c>
      <c r="AV16" s="15">
        <f t="shared" si="3"/>
        <v>7.92</v>
      </c>
      <c r="AW16" s="15">
        <f t="shared" si="3"/>
        <v>7.5200000000000005</v>
      </c>
      <c r="AX16" s="15">
        <f t="shared" si="3"/>
        <v>10.32</v>
      </c>
      <c r="AY16" s="15">
        <f t="shared" si="3"/>
        <v>7.36</v>
      </c>
      <c r="AZ16" s="15">
        <f t="shared" si="3"/>
        <v>9.1199999999999992</v>
      </c>
      <c r="BA16" s="15">
        <f t="shared" si="3"/>
        <v>8.48</v>
      </c>
      <c r="BB16" s="15">
        <f t="shared" si="3"/>
        <v>4.72</v>
      </c>
      <c r="BC16" s="15">
        <f t="shared" si="3"/>
        <v>7.1999999999999993</v>
      </c>
      <c r="BD16" s="15">
        <f t="shared" si="3"/>
        <v>6.4</v>
      </c>
      <c r="BE16" s="15">
        <f t="shared" si="3"/>
        <v>10.08</v>
      </c>
      <c r="BF16" s="15">
        <f t="shared" si="3"/>
        <v>8.9600000000000009</v>
      </c>
      <c r="BG16" s="15">
        <f t="shared" si="3"/>
        <v>9.6000000000000014</v>
      </c>
      <c r="BH16" s="15">
        <f t="shared" si="3"/>
        <v>10.943999999999999</v>
      </c>
      <c r="BI16" s="15">
        <f t="shared" si="3"/>
        <v>8.56</v>
      </c>
      <c r="BJ16" s="15">
        <f t="shared" si="3"/>
        <v>9.36</v>
      </c>
      <c r="BK16" s="15">
        <f t="shared" si="3"/>
        <v>7.92</v>
      </c>
      <c r="BL16" s="15">
        <f t="shared" si="3"/>
        <v>11.04</v>
      </c>
      <c r="BM16" s="15">
        <f t="shared" si="3"/>
        <v>9.1199999999999992</v>
      </c>
      <c r="BN16" s="15">
        <f t="shared" si="3"/>
        <v>7.5200000000000005</v>
      </c>
      <c r="BO16" s="15">
        <f t="shared" si="3"/>
        <v>7.5200000000000005</v>
      </c>
      <c r="BP16" s="15">
        <f t="shared" si="3"/>
        <v>10.719999999999999</v>
      </c>
      <c r="BQ16" s="15">
        <f t="shared" si="3"/>
        <v>9.44</v>
      </c>
    </row>
    <row r="17" spans="1:69" s="27" customFormat="1" x14ac:dyDescent="0.2">
      <c r="A17" s="51" t="s">
        <v>90</v>
      </c>
      <c r="B17" s="51"/>
      <c r="C17" s="15">
        <f t="shared" ref="C17:AH17" si="4">SUM(C15:C16)</f>
        <v>53.36</v>
      </c>
      <c r="D17" s="15">
        <f t="shared" si="4"/>
        <v>42.209999999999994</v>
      </c>
      <c r="E17" s="15">
        <f t="shared" si="4"/>
        <v>37.75</v>
      </c>
      <c r="F17" s="15">
        <f t="shared" si="4"/>
        <v>33.68</v>
      </c>
      <c r="G17" s="15">
        <f t="shared" si="4"/>
        <v>36.06</v>
      </c>
      <c r="H17" s="15">
        <f t="shared" si="4"/>
        <v>31.299999999999997</v>
      </c>
      <c r="I17" s="15">
        <f t="shared" si="4"/>
        <v>38.270000000000003</v>
      </c>
      <c r="J17" s="15">
        <f t="shared" si="4"/>
        <v>44.289999999999992</v>
      </c>
      <c r="K17" s="15">
        <f t="shared" si="4"/>
        <v>44.289999999999992</v>
      </c>
      <c r="L17" s="15">
        <f t="shared" si="4"/>
        <v>46.019999999999996</v>
      </c>
      <c r="M17" s="15">
        <f t="shared" si="4"/>
        <v>35.17</v>
      </c>
      <c r="N17" s="15">
        <f t="shared" si="4"/>
        <v>34.989999999999995</v>
      </c>
      <c r="O17" s="15">
        <f t="shared" si="4"/>
        <v>29.450000000000003</v>
      </c>
      <c r="P17" s="15">
        <f t="shared" si="4"/>
        <v>33.96</v>
      </c>
      <c r="Q17" s="15">
        <f t="shared" si="4"/>
        <v>35.15</v>
      </c>
      <c r="R17" s="15">
        <f t="shared" si="4"/>
        <v>37.15</v>
      </c>
      <c r="S17" s="15">
        <f t="shared" si="4"/>
        <v>38.86</v>
      </c>
      <c r="T17" s="15">
        <f t="shared" si="4"/>
        <v>38.15</v>
      </c>
      <c r="U17" s="15">
        <f t="shared" si="4"/>
        <v>38.75</v>
      </c>
      <c r="V17" s="15">
        <f t="shared" si="4"/>
        <v>38.200000000000003</v>
      </c>
      <c r="W17" s="15">
        <f t="shared" si="4"/>
        <v>25.82</v>
      </c>
      <c r="X17" s="15">
        <f t="shared" si="4"/>
        <v>33.479999999999997</v>
      </c>
      <c r="Y17" s="15">
        <f t="shared" si="4"/>
        <v>34.959999999999994</v>
      </c>
      <c r="Z17" s="15">
        <f t="shared" si="4"/>
        <v>38.03</v>
      </c>
      <c r="AA17" s="15">
        <f t="shared" si="4"/>
        <v>48.980000000000004</v>
      </c>
      <c r="AB17" s="15">
        <f t="shared" si="4"/>
        <v>32.08</v>
      </c>
      <c r="AC17" s="15">
        <f t="shared" si="4"/>
        <v>36.427999999999997</v>
      </c>
      <c r="AD17" s="15">
        <f t="shared" si="4"/>
        <v>38.03</v>
      </c>
      <c r="AE17" s="15">
        <f t="shared" si="4"/>
        <v>32.21</v>
      </c>
      <c r="AF17" s="15">
        <f t="shared" si="4"/>
        <v>37.158000000000001</v>
      </c>
      <c r="AG17" s="15">
        <f t="shared" si="4"/>
        <v>44.559999999999995</v>
      </c>
      <c r="AH17" s="15">
        <f t="shared" si="4"/>
        <v>37.04</v>
      </c>
      <c r="AI17" s="15">
        <f t="shared" ref="AI17:BN17" si="5">SUM(AI15:AI16)</f>
        <v>34</v>
      </c>
      <c r="AJ17" s="15">
        <f t="shared" si="5"/>
        <v>30.330000000000002</v>
      </c>
      <c r="AK17" s="15">
        <f t="shared" si="5"/>
        <v>32.78</v>
      </c>
      <c r="AL17" s="15">
        <f t="shared" si="5"/>
        <v>42.709999999999994</v>
      </c>
      <c r="AM17" s="15">
        <f t="shared" si="5"/>
        <v>35.69</v>
      </c>
      <c r="AN17" s="15">
        <f t="shared" si="5"/>
        <v>41.08</v>
      </c>
      <c r="AO17" s="15">
        <f t="shared" si="5"/>
        <v>36.61</v>
      </c>
      <c r="AP17" s="15">
        <f t="shared" si="5"/>
        <v>38.25</v>
      </c>
      <c r="AQ17" s="15">
        <f t="shared" si="5"/>
        <v>35.44</v>
      </c>
      <c r="AR17" s="15">
        <f t="shared" si="5"/>
        <v>47.2</v>
      </c>
      <c r="AS17" s="15">
        <f t="shared" si="5"/>
        <v>34.881999999999998</v>
      </c>
      <c r="AT17" s="15">
        <f t="shared" si="5"/>
        <v>40.92</v>
      </c>
      <c r="AU17" s="15">
        <f t="shared" si="5"/>
        <v>35.76</v>
      </c>
      <c r="AV17" s="15">
        <f t="shared" si="5"/>
        <v>36.51</v>
      </c>
      <c r="AW17" s="15">
        <f t="shared" si="5"/>
        <v>34.94</v>
      </c>
      <c r="AX17" s="15">
        <f t="shared" si="5"/>
        <v>28.35</v>
      </c>
      <c r="AY17" s="15">
        <f t="shared" si="5"/>
        <v>44.39</v>
      </c>
      <c r="AZ17" s="15">
        <f t="shared" si="5"/>
        <v>32.049999999999997</v>
      </c>
      <c r="BA17" s="15">
        <f t="shared" si="5"/>
        <v>32.19</v>
      </c>
      <c r="BB17" s="15">
        <f t="shared" si="5"/>
        <v>27.99</v>
      </c>
      <c r="BC17" s="15">
        <f t="shared" si="5"/>
        <v>33.369999999999997</v>
      </c>
      <c r="BD17" s="15">
        <f t="shared" si="5"/>
        <v>44.93</v>
      </c>
      <c r="BE17" s="15">
        <f t="shared" si="5"/>
        <v>34.339999999999996</v>
      </c>
      <c r="BF17" s="15">
        <f t="shared" si="5"/>
        <v>31.6</v>
      </c>
      <c r="BG17" s="15">
        <f t="shared" si="5"/>
        <v>38.730000000000004</v>
      </c>
      <c r="BH17" s="15">
        <f t="shared" si="5"/>
        <v>41.792000000000002</v>
      </c>
      <c r="BI17" s="15">
        <f t="shared" si="5"/>
        <v>33.160000000000004</v>
      </c>
      <c r="BJ17" s="15">
        <f t="shared" si="5"/>
        <v>33.53</v>
      </c>
      <c r="BK17" s="15">
        <f t="shared" si="5"/>
        <v>38</v>
      </c>
      <c r="BL17" s="15">
        <f t="shared" si="5"/>
        <v>37.589999999999996</v>
      </c>
      <c r="BM17" s="15">
        <f t="shared" si="5"/>
        <v>43.339999999999996</v>
      </c>
      <c r="BN17" s="15">
        <f t="shared" si="5"/>
        <v>32.42</v>
      </c>
      <c r="BO17" s="15">
        <f t="shared" ref="BO17:BQ17" si="6">SUM(BO15:BO16)</f>
        <v>33.86</v>
      </c>
      <c r="BP17" s="15">
        <f t="shared" si="6"/>
        <v>39.92</v>
      </c>
      <c r="BQ17" s="15">
        <f t="shared" si="6"/>
        <v>40.129999999999995</v>
      </c>
    </row>
    <row r="18" spans="1:69" s="25" customFormat="1" x14ac:dyDescent="0.2">
      <c r="A18" s="36"/>
      <c r="B18" s="36"/>
      <c r="C18" s="50"/>
      <c r="D18" s="34"/>
      <c r="E18" s="34"/>
      <c r="F18" s="34"/>
      <c r="G18" s="34"/>
      <c r="H18" s="37"/>
      <c r="I18" s="34"/>
      <c r="J18" s="34"/>
      <c r="K18" s="34"/>
      <c r="L18" s="34"/>
      <c r="M18" s="34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5"/>
      <c r="AB18" s="37"/>
      <c r="AC18" s="21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5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</row>
    <row r="19" spans="1:69" s="25" customFormat="1" ht="45" x14ac:dyDescent="0.2">
      <c r="A19" s="5" t="s">
        <v>4</v>
      </c>
      <c r="B19" s="1"/>
      <c r="C19" s="9" t="s">
        <v>31</v>
      </c>
      <c r="D19" s="9" t="s">
        <v>32</v>
      </c>
      <c r="E19" s="9" t="s">
        <v>9</v>
      </c>
      <c r="F19" s="9" t="s">
        <v>10</v>
      </c>
      <c r="G19" s="9" t="s">
        <v>11</v>
      </c>
      <c r="H19" s="9" t="s">
        <v>12</v>
      </c>
      <c r="I19" s="9" t="s">
        <v>14</v>
      </c>
      <c r="J19" s="45" t="s">
        <v>72</v>
      </c>
      <c r="K19" s="9" t="s">
        <v>13</v>
      </c>
      <c r="L19" s="9" t="s">
        <v>29</v>
      </c>
      <c r="M19" s="9" t="s">
        <v>33</v>
      </c>
      <c r="N19" s="9" t="s">
        <v>34</v>
      </c>
      <c r="O19" s="9" t="s">
        <v>35</v>
      </c>
      <c r="P19" s="9" t="s">
        <v>15</v>
      </c>
      <c r="Q19" s="9" t="s">
        <v>78</v>
      </c>
      <c r="R19" s="9" t="s">
        <v>36</v>
      </c>
      <c r="S19" s="9" t="s">
        <v>37</v>
      </c>
      <c r="T19" s="9" t="s">
        <v>38</v>
      </c>
      <c r="U19" s="9" t="s">
        <v>39</v>
      </c>
      <c r="V19" s="9" t="s">
        <v>40</v>
      </c>
      <c r="W19" s="9" t="s">
        <v>41</v>
      </c>
      <c r="X19" s="9" t="s">
        <v>42</v>
      </c>
      <c r="Y19" s="9" t="s">
        <v>16</v>
      </c>
      <c r="Z19" s="9" t="s">
        <v>17</v>
      </c>
      <c r="AA19" s="9" t="s">
        <v>18</v>
      </c>
      <c r="AB19" s="9" t="s">
        <v>19</v>
      </c>
      <c r="AC19" s="9" t="s">
        <v>20</v>
      </c>
      <c r="AD19" s="9" t="s">
        <v>43</v>
      </c>
      <c r="AE19" s="9" t="s">
        <v>21</v>
      </c>
      <c r="AF19" s="9" t="s">
        <v>44</v>
      </c>
      <c r="AG19" s="9" t="s">
        <v>45</v>
      </c>
      <c r="AH19" s="9" t="s">
        <v>46</v>
      </c>
      <c r="AI19" s="9" t="s">
        <v>47</v>
      </c>
      <c r="AJ19" s="9" t="s">
        <v>22</v>
      </c>
      <c r="AK19" s="9" t="s">
        <v>48</v>
      </c>
      <c r="AL19" s="9" t="s">
        <v>48</v>
      </c>
      <c r="AM19" s="9" t="s">
        <v>30</v>
      </c>
      <c r="AN19" s="9" t="s">
        <v>50</v>
      </c>
      <c r="AO19" s="9" t="s">
        <v>23</v>
      </c>
      <c r="AP19" s="9" t="s">
        <v>74</v>
      </c>
      <c r="AQ19" s="9" t="s">
        <v>24</v>
      </c>
      <c r="AR19" s="9" t="s">
        <v>25</v>
      </c>
      <c r="AS19" s="9" t="s">
        <v>51</v>
      </c>
      <c r="AT19" s="9" t="s">
        <v>52</v>
      </c>
      <c r="AU19" s="9" t="s">
        <v>26</v>
      </c>
      <c r="AV19" s="9" t="s">
        <v>53</v>
      </c>
      <c r="AW19" s="9" t="s">
        <v>54</v>
      </c>
      <c r="AX19" s="9" t="s">
        <v>55</v>
      </c>
      <c r="AY19" s="9" t="s">
        <v>56</v>
      </c>
      <c r="AZ19" s="9" t="s">
        <v>57</v>
      </c>
      <c r="BA19" s="9" t="s">
        <v>58</v>
      </c>
      <c r="BB19" s="9" t="s">
        <v>59</v>
      </c>
      <c r="BC19" s="9" t="s">
        <v>60</v>
      </c>
      <c r="BD19" s="9" t="s">
        <v>62</v>
      </c>
      <c r="BE19" s="9" t="s">
        <v>61</v>
      </c>
      <c r="BF19" s="9" t="s">
        <v>63</v>
      </c>
      <c r="BG19" s="9" t="s">
        <v>64</v>
      </c>
      <c r="BH19" s="9" t="s">
        <v>65</v>
      </c>
      <c r="BI19" s="9" t="s">
        <v>66</v>
      </c>
      <c r="BJ19" s="9" t="s">
        <v>67</v>
      </c>
      <c r="BK19" s="9" t="s">
        <v>27</v>
      </c>
      <c r="BL19" s="9" t="s">
        <v>28</v>
      </c>
      <c r="BM19" s="9" t="s">
        <v>68</v>
      </c>
      <c r="BN19" s="9" t="s">
        <v>69</v>
      </c>
      <c r="BO19" s="9" t="s">
        <v>70</v>
      </c>
      <c r="BP19" s="45" t="s">
        <v>81</v>
      </c>
      <c r="BQ19" s="9" t="s">
        <v>71</v>
      </c>
    </row>
    <row r="20" spans="1:69" s="25" customFormat="1" ht="22.5" x14ac:dyDescent="0.2">
      <c r="A20" s="6" t="s">
        <v>5</v>
      </c>
      <c r="B20" s="3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4"/>
      <c r="AC20" s="14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</row>
    <row r="21" spans="1:69" s="25" customFormat="1" x14ac:dyDescent="0.2">
      <c r="A21" s="3" t="s">
        <v>2</v>
      </c>
      <c r="B21" s="3"/>
      <c r="C21" s="12">
        <v>74.430000000000007</v>
      </c>
      <c r="D21" s="10">
        <v>26.6</v>
      </c>
      <c r="E21" s="12">
        <v>17.170000000000002</v>
      </c>
      <c r="F21" s="12">
        <v>25.66</v>
      </c>
      <c r="G21" s="10">
        <v>25.53</v>
      </c>
      <c r="H21" s="10">
        <v>11.92</v>
      </c>
      <c r="I21" s="12">
        <v>17.36</v>
      </c>
      <c r="J21" s="10">
        <v>22.52</v>
      </c>
      <c r="K21" s="10">
        <v>22.52</v>
      </c>
      <c r="L21" s="12">
        <v>29.95</v>
      </c>
      <c r="M21" s="12">
        <v>19.739999999999998</v>
      </c>
      <c r="N21" s="12">
        <v>20.34</v>
      </c>
      <c r="O21" s="12">
        <v>14.97</v>
      </c>
      <c r="P21" s="10">
        <v>39.49</v>
      </c>
      <c r="Q21" s="12">
        <v>33.82</v>
      </c>
      <c r="R21" s="12">
        <v>25.51</v>
      </c>
      <c r="S21" s="12">
        <v>21.01</v>
      </c>
      <c r="T21" s="12">
        <v>24.48</v>
      </c>
      <c r="U21" s="12">
        <v>33.35</v>
      </c>
      <c r="V21" s="12">
        <v>29.08</v>
      </c>
      <c r="W21" s="12">
        <v>29.03</v>
      </c>
      <c r="X21" s="12">
        <v>21.09</v>
      </c>
      <c r="Y21" s="10">
        <v>25.89</v>
      </c>
      <c r="Z21" s="10">
        <v>15.16</v>
      </c>
      <c r="AA21" s="10">
        <v>29.04</v>
      </c>
      <c r="AB21" s="10">
        <v>26.63</v>
      </c>
      <c r="AC21" s="12">
        <v>32.700000000000003</v>
      </c>
      <c r="AD21" s="12">
        <v>25.26</v>
      </c>
      <c r="AE21" s="10">
        <v>17.98</v>
      </c>
      <c r="AF21" s="12">
        <v>16.28</v>
      </c>
      <c r="AG21" s="12">
        <v>32.83</v>
      </c>
      <c r="AH21" s="12">
        <v>37.36</v>
      </c>
      <c r="AI21" s="12">
        <v>25.17</v>
      </c>
      <c r="AJ21" s="12">
        <v>25.71</v>
      </c>
      <c r="AK21" s="12">
        <v>22.81</v>
      </c>
      <c r="AL21" s="12">
        <v>42.59</v>
      </c>
      <c r="AM21" s="12">
        <v>30.7</v>
      </c>
      <c r="AN21" s="12">
        <v>21.42</v>
      </c>
      <c r="AO21" s="12">
        <v>15.97</v>
      </c>
      <c r="AP21" s="12">
        <v>37.270000000000003</v>
      </c>
      <c r="AQ21" s="12">
        <v>45.97</v>
      </c>
      <c r="AR21" s="10">
        <v>49.98</v>
      </c>
      <c r="AS21" s="12">
        <v>21.39</v>
      </c>
      <c r="AT21" s="12">
        <v>26.79</v>
      </c>
      <c r="AU21" s="12">
        <v>32.24</v>
      </c>
      <c r="AV21" s="12">
        <v>33.270000000000003</v>
      </c>
      <c r="AW21" s="12">
        <v>35.79</v>
      </c>
      <c r="AX21" s="12">
        <v>8.25</v>
      </c>
      <c r="AY21" s="12">
        <v>32.729999999999997</v>
      </c>
      <c r="AZ21" s="12">
        <v>29.9</v>
      </c>
      <c r="BA21" s="12">
        <v>25.39</v>
      </c>
      <c r="BB21" s="12">
        <v>16.45</v>
      </c>
      <c r="BC21" s="12">
        <v>30.6</v>
      </c>
      <c r="BD21" s="12">
        <v>40.99</v>
      </c>
      <c r="BE21" s="12">
        <v>17.23</v>
      </c>
      <c r="BF21" s="12">
        <v>25.96</v>
      </c>
      <c r="BG21" s="12">
        <v>25</v>
      </c>
      <c r="BH21" s="12">
        <v>24.53</v>
      </c>
      <c r="BI21" s="12">
        <v>13.88</v>
      </c>
      <c r="BJ21" s="12">
        <v>13.11</v>
      </c>
      <c r="BK21" s="10">
        <v>31.11</v>
      </c>
      <c r="BL21" s="12">
        <v>27.83</v>
      </c>
      <c r="BM21" s="12">
        <v>38.32</v>
      </c>
      <c r="BN21" s="12">
        <v>23.66</v>
      </c>
      <c r="BO21" s="12">
        <v>23.66</v>
      </c>
      <c r="BP21" s="12">
        <v>20.13</v>
      </c>
      <c r="BQ21" s="12">
        <v>24.92</v>
      </c>
    </row>
    <row r="22" spans="1:69" s="25" customFormat="1" x14ac:dyDescent="0.2">
      <c r="A22" s="3" t="s">
        <v>0</v>
      </c>
      <c r="B22" s="3"/>
      <c r="C22" s="7">
        <v>9.4000000000000004E-3</v>
      </c>
      <c r="D22" s="4">
        <v>1.8599999999999998E-2</v>
      </c>
      <c r="E22" s="7">
        <v>1.78E-2</v>
      </c>
      <c r="F22" s="7">
        <v>6.7000000000000002E-3</v>
      </c>
      <c r="G22" s="7">
        <v>1.37E-2</v>
      </c>
      <c r="H22" s="4">
        <v>1.2699999999999999E-2</v>
      </c>
      <c r="I22" s="7">
        <v>1.8100000000000002E-2</v>
      </c>
      <c r="J22" s="7">
        <v>2.4799999999999999E-2</v>
      </c>
      <c r="K22" s="7">
        <v>2.4799999999999999E-2</v>
      </c>
      <c r="L22" s="7">
        <v>1.9300000000000001E-2</v>
      </c>
      <c r="M22" s="7">
        <v>1.3100000000000001E-2</v>
      </c>
      <c r="N22" s="7">
        <v>1.6800000000000001E-3</v>
      </c>
      <c r="O22" s="7">
        <v>7.6E-3</v>
      </c>
      <c r="P22" s="7">
        <v>1.15E-2</v>
      </c>
      <c r="Q22" s="7">
        <v>1.14E-2</v>
      </c>
      <c r="R22" s="7">
        <v>1.6400000000000001E-2</v>
      </c>
      <c r="S22" s="7">
        <v>1.3599999999999999E-2</v>
      </c>
      <c r="T22" s="7">
        <v>2.01E-2</v>
      </c>
      <c r="U22" s="7">
        <v>1.14E-2</v>
      </c>
      <c r="V22" s="7">
        <v>1.47E-2</v>
      </c>
      <c r="W22" s="7">
        <v>6.6E-3</v>
      </c>
      <c r="X22" s="7">
        <v>1.8200000000000001E-2</v>
      </c>
      <c r="Y22" s="7">
        <v>1.2699999999999999E-2</v>
      </c>
      <c r="Z22" s="4">
        <v>1.2699999999999999E-2</v>
      </c>
      <c r="AA22" s="7">
        <v>2.0500000000000001E-2</v>
      </c>
      <c r="AB22" s="7">
        <v>8.3000000000000001E-3</v>
      </c>
      <c r="AC22" s="7">
        <v>8.5000000000000006E-3</v>
      </c>
      <c r="AD22" s="7">
        <v>1.0999999999999999E-2</v>
      </c>
      <c r="AE22" s="7">
        <v>1.5800000000000002E-2</v>
      </c>
      <c r="AF22" s="7">
        <v>2.0400000000000001E-2</v>
      </c>
      <c r="AG22" s="7">
        <v>8.0000000000000002E-3</v>
      </c>
      <c r="AH22" s="7">
        <v>5.7999999999999996E-3</v>
      </c>
      <c r="AI22" s="7">
        <v>1.04E-2</v>
      </c>
      <c r="AJ22" s="7">
        <v>1.24E-2</v>
      </c>
      <c r="AK22" s="7">
        <v>8.2000000000000007E-3</v>
      </c>
      <c r="AL22" s="7">
        <v>8.6999999999999994E-3</v>
      </c>
      <c r="AM22" s="7">
        <v>9.9000000000000008E-3</v>
      </c>
      <c r="AN22" s="7">
        <v>1.5800000000000002E-2</v>
      </c>
      <c r="AO22" s="7">
        <v>1.7000000000000001E-2</v>
      </c>
      <c r="AP22" s="7">
        <v>1.3599999999999999E-2</v>
      </c>
      <c r="AQ22" s="7">
        <v>1.38E-2</v>
      </c>
      <c r="AR22" s="4">
        <v>1.5599999999999999E-2</v>
      </c>
      <c r="AS22" s="7">
        <v>1.6500000000000001E-2</v>
      </c>
      <c r="AT22" s="7">
        <v>1.4999999999999999E-2</v>
      </c>
      <c r="AU22" s="7">
        <v>1.4200000000000001E-2</v>
      </c>
      <c r="AV22" s="7">
        <v>1.01E-2</v>
      </c>
      <c r="AW22" s="7">
        <v>1.5800000000000002E-2</v>
      </c>
      <c r="AX22" s="7">
        <v>1.67E-2</v>
      </c>
      <c r="AY22" s="7">
        <v>1.34E-2</v>
      </c>
      <c r="AZ22" s="7">
        <v>8.5000000000000006E-3</v>
      </c>
      <c r="BA22" s="7">
        <v>1.35E-2</v>
      </c>
      <c r="BB22" s="7">
        <v>1.9699999999999999E-2</v>
      </c>
      <c r="BC22" s="7">
        <v>1.35E-2</v>
      </c>
      <c r="BD22" s="7">
        <v>7.7999999999999996E-3</v>
      </c>
      <c r="BE22" s="7">
        <v>1.49E-2</v>
      </c>
      <c r="BF22" s="7">
        <v>1.34E-2</v>
      </c>
      <c r="BG22" s="7">
        <v>1.7500000000000002E-2</v>
      </c>
      <c r="BH22" s="7">
        <v>2.2679999999999999E-2</v>
      </c>
      <c r="BI22" s="7">
        <v>1.7100000000000001E-2</v>
      </c>
      <c r="BJ22" s="7">
        <v>1.3299999999999999E-2</v>
      </c>
      <c r="BK22" s="4">
        <v>1.3899999999999999E-2</v>
      </c>
      <c r="BL22" s="7">
        <v>8.2000000000000007E-3</v>
      </c>
      <c r="BM22" s="7">
        <v>1.6400000000000001E-2</v>
      </c>
      <c r="BN22" s="7">
        <v>1.0699999999999999E-2</v>
      </c>
      <c r="BO22" s="7">
        <v>1.0699999999999999E-2</v>
      </c>
      <c r="BP22" s="7">
        <v>1.9699999999999999E-2</v>
      </c>
      <c r="BQ22" s="7">
        <v>1.43E-2</v>
      </c>
    </row>
    <row r="23" spans="1:69" s="25" customFormat="1" x14ac:dyDescent="0.2">
      <c r="A23" s="2" t="s">
        <v>73</v>
      </c>
      <c r="B23" s="3"/>
      <c r="C23" s="7"/>
      <c r="D23" s="4">
        <v>2.0000000000000001E-4</v>
      </c>
      <c r="E23" s="7">
        <v>2.3999999999999998E-3</v>
      </c>
      <c r="F23" s="7"/>
      <c r="G23" s="4"/>
      <c r="H23" s="4"/>
      <c r="I23" s="7">
        <v>1.6000000000000001E-3</v>
      </c>
      <c r="J23" s="4">
        <v>2.0000000000000001E-4</v>
      </c>
      <c r="K23" s="4">
        <v>2.0000000000000001E-4</v>
      </c>
      <c r="L23" s="7">
        <v>2.0000000000000001E-4</v>
      </c>
      <c r="M23" s="7">
        <v>1.4E-3</v>
      </c>
      <c r="N23" s="7">
        <v>1.2999999999999999E-3</v>
      </c>
      <c r="O23" s="7">
        <v>1.1000000000000001E-3</v>
      </c>
      <c r="P23" s="4">
        <v>2.0000000000000001E-4</v>
      </c>
      <c r="Q23" s="7">
        <v>2.9999999999999997E-4</v>
      </c>
      <c r="R23" s="7"/>
      <c r="S23" s="7">
        <v>2E-3</v>
      </c>
      <c r="T23" s="7">
        <v>3.5000000000000001E-3</v>
      </c>
      <c r="U23" s="7">
        <v>1E-3</v>
      </c>
      <c r="V23" s="7">
        <v>2.0000000000000001E-4</v>
      </c>
      <c r="W23" s="7"/>
      <c r="X23" s="7">
        <v>1E-4</v>
      </c>
      <c r="Y23" s="4">
        <v>5.9999999999999995E-4</v>
      </c>
      <c r="Z23" s="4"/>
      <c r="AA23" s="4">
        <v>2.9999999999999997E-4</v>
      </c>
      <c r="AB23" s="4">
        <v>1.1000000000000001E-3</v>
      </c>
      <c r="AC23" s="7">
        <v>6.0000000000000002E-5</v>
      </c>
      <c r="AD23" s="7">
        <v>5.1999999999999998E-3</v>
      </c>
      <c r="AE23" s="4"/>
      <c r="AF23" s="7">
        <v>6.0000000000000002E-5</v>
      </c>
      <c r="AG23" s="7">
        <v>2E-3</v>
      </c>
      <c r="AH23" s="7"/>
      <c r="AI23" s="7">
        <v>5.9999999999999995E-4</v>
      </c>
      <c r="AJ23" s="7"/>
      <c r="AK23" s="7">
        <v>1.1999999999999999E-3</v>
      </c>
      <c r="AL23" s="7">
        <v>3.0000000000000001E-3</v>
      </c>
      <c r="AM23" s="7"/>
      <c r="AN23" s="7">
        <v>1.8E-3</v>
      </c>
      <c r="AO23" s="7">
        <v>2.0000000000000001E-4</v>
      </c>
      <c r="AP23" s="7">
        <v>4.0000000000000002E-4</v>
      </c>
      <c r="AQ23" s="7"/>
      <c r="AR23" s="4">
        <v>8.0000000000000004E-4</v>
      </c>
      <c r="AS23" s="7">
        <v>4.0000000000000003E-5</v>
      </c>
      <c r="AT23" s="7">
        <v>1.1999999999999999E-3</v>
      </c>
      <c r="AU23" s="7">
        <v>2.0000000000000001E-4</v>
      </c>
      <c r="AV23" s="7">
        <v>1E-3</v>
      </c>
      <c r="AW23" s="7">
        <v>5.9999999999999995E-4</v>
      </c>
      <c r="AX23" s="7"/>
      <c r="AY23" s="7">
        <v>8.0000000000000004E-4</v>
      </c>
      <c r="AZ23" s="7">
        <v>8.9999999999999998E-4</v>
      </c>
      <c r="BA23" s="7">
        <v>2.9999999999999997E-4</v>
      </c>
      <c r="BB23" s="7"/>
      <c r="BC23" s="7">
        <v>1E-3</v>
      </c>
      <c r="BD23" s="7">
        <v>3.0999999999999999E-3</v>
      </c>
      <c r="BE23" s="7"/>
      <c r="BF23" s="7"/>
      <c r="BG23" s="7"/>
      <c r="BH23" s="7"/>
      <c r="BI23" s="7">
        <v>5.0000000000000001E-4</v>
      </c>
      <c r="BJ23" s="7">
        <v>1.6000000000000001E-3</v>
      </c>
      <c r="BK23" s="4">
        <v>1E-4</v>
      </c>
      <c r="BL23" s="7"/>
      <c r="BM23" s="7">
        <v>1.5E-3</v>
      </c>
      <c r="BN23" s="7"/>
      <c r="BO23" s="7">
        <v>1.6000000000000001E-3</v>
      </c>
      <c r="BP23" s="7"/>
      <c r="BQ23" s="7"/>
    </row>
    <row r="24" spans="1:69" s="25" customFormat="1" x14ac:dyDescent="0.2">
      <c r="A24" s="3" t="s">
        <v>3</v>
      </c>
      <c r="B24" s="3"/>
      <c r="C24" s="17">
        <v>0.25</v>
      </c>
      <c r="D24" s="17">
        <v>0.25</v>
      </c>
      <c r="E24" s="17">
        <v>0.25</v>
      </c>
      <c r="F24" s="17">
        <v>0.25</v>
      </c>
      <c r="G24" s="17">
        <v>0.25</v>
      </c>
      <c r="H24" s="17">
        <v>0.25</v>
      </c>
      <c r="I24" s="17">
        <v>0.25</v>
      </c>
      <c r="J24" s="17">
        <v>0.25</v>
      </c>
      <c r="K24" s="17">
        <v>0.25</v>
      </c>
      <c r="L24" s="17">
        <v>0.25</v>
      </c>
      <c r="M24" s="17">
        <v>0.25</v>
      </c>
      <c r="N24" s="17">
        <v>0.25</v>
      </c>
      <c r="O24" s="17">
        <v>0.25</v>
      </c>
      <c r="P24" s="17">
        <v>0.25</v>
      </c>
      <c r="Q24" s="17">
        <v>0.25</v>
      </c>
      <c r="R24" s="17">
        <v>0.25</v>
      </c>
      <c r="S24" s="17">
        <v>0.25</v>
      </c>
      <c r="T24" s="17">
        <v>0.25</v>
      </c>
      <c r="U24" s="17">
        <v>0.25</v>
      </c>
      <c r="V24" s="17">
        <v>0.25</v>
      </c>
      <c r="W24" s="17">
        <v>0.25</v>
      </c>
      <c r="X24" s="17">
        <v>0.25</v>
      </c>
      <c r="Y24" s="17">
        <v>0.25</v>
      </c>
      <c r="Z24" s="17">
        <v>0.25</v>
      </c>
      <c r="AA24" s="17">
        <v>0.25</v>
      </c>
      <c r="AB24" s="17">
        <v>0.25</v>
      </c>
      <c r="AC24" s="17">
        <v>0.25</v>
      </c>
      <c r="AD24" s="17">
        <v>0.25</v>
      </c>
      <c r="AE24" s="17">
        <v>0.25</v>
      </c>
      <c r="AF24" s="17">
        <v>0.25</v>
      </c>
      <c r="AG24" s="17">
        <v>0.25</v>
      </c>
      <c r="AH24" s="17">
        <v>0.25</v>
      </c>
      <c r="AI24" s="17">
        <v>0.25</v>
      </c>
      <c r="AJ24" s="17">
        <v>0.25</v>
      </c>
      <c r="AK24" s="17">
        <v>0.25</v>
      </c>
      <c r="AL24" s="17">
        <v>0.25</v>
      </c>
      <c r="AM24" s="17">
        <v>0.25</v>
      </c>
      <c r="AN24" s="17">
        <v>0.25</v>
      </c>
      <c r="AO24" s="17">
        <v>0.25</v>
      </c>
      <c r="AP24" s="17">
        <v>0.25</v>
      </c>
      <c r="AQ24" s="17">
        <v>0.25</v>
      </c>
      <c r="AR24" s="17">
        <v>0.25</v>
      </c>
      <c r="AS24" s="17">
        <v>0.25</v>
      </c>
      <c r="AT24" s="17">
        <v>0.25</v>
      </c>
      <c r="AU24" s="17">
        <v>0.25</v>
      </c>
      <c r="AV24" s="17">
        <v>0.25</v>
      </c>
      <c r="AW24" s="17">
        <v>0.25</v>
      </c>
      <c r="AX24" s="17">
        <v>0.25</v>
      </c>
      <c r="AY24" s="17">
        <v>0.25</v>
      </c>
      <c r="AZ24" s="17">
        <v>0.25</v>
      </c>
      <c r="BA24" s="17">
        <v>0.25</v>
      </c>
      <c r="BB24" s="17">
        <v>0.25</v>
      </c>
      <c r="BC24" s="17">
        <v>0.25</v>
      </c>
      <c r="BD24" s="17">
        <v>0.25</v>
      </c>
      <c r="BE24" s="17">
        <v>0.25</v>
      </c>
      <c r="BF24" s="17">
        <v>0.25</v>
      </c>
      <c r="BG24" s="17">
        <v>0.25</v>
      </c>
      <c r="BH24" s="17">
        <v>0.25</v>
      </c>
      <c r="BI24" s="17">
        <v>0.25</v>
      </c>
      <c r="BJ24" s="17">
        <v>0.25</v>
      </c>
      <c r="BK24" s="17">
        <v>0.25</v>
      </c>
      <c r="BL24" s="17">
        <v>0.25</v>
      </c>
      <c r="BM24" s="17">
        <v>0.25</v>
      </c>
      <c r="BN24" s="17">
        <v>0.25</v>
      </c>
      <c r="BO24" s="17">
        <v>0.25</v>
      </c>
      <c r="BP24" s="17">
        <v>0.25</v>
      </c>
      <c r="BQ24" s="17">
        <v>0.25</v>
      </c>
    </row>
    <row r="25" spans="1:69" s="25" customFormat="1" x14ac:dyDescent="0.2">
      <c r="A25" s="57">
        <v>13000</v>
      </c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</row>
    <row r="26" spans="1:69" s="25" customFormat="1" x14ac:dyDescent="0.2">
      <c r="A26" s="18" t="s">
        <v>75</v>
      </c>
      <c r="B26" s="18"/>
      <c r="C26" s="24">
        <v>5.7999999999999996E-3</v>
      </c>
      <c r="D26" s="24">
        <v>6.0000000000000001E-3</v>
      </c>
      <c r="E26" s="24">
        <v>5.4999999999999997E-3</v>
      </c>
      <c r="F26" s="60">
        <v>6.7000000000000002E-3</v>
      </c>
      <c r="G26" s="24">
        <v>6.7999999999999996E-3</v>
      </c>
      <c r="H26" s="24">
        <v>5.4000000000000003E-3</v>
      </c>
      <c r="I26" s="24">
        <v>6.7000000000000002E-3</v>
      </c>
      <c r="J26" s="24">
        <v>5.7000000000000002E-3</v>
      </c>
      <c r="K26" s="24">
        <v>6.3E-3</v>
      </c>
      <c r="L26" s="24">
        <v>5.7000000000000002E-3</v>
      </c>
      <c r="M26" s="24">
        <v>6.1999999999999998E-3</v>
      </c>
      <c r="N26" s="24">
        <v>6.4000000000000003E-3</v>
      </c>
      <c r="O26" s="24">
        <v>5.1999999999999998E-3</v>
      </c>
      <c r="P26" s="24">
        <v>6.7999999999999996E-3</v>
      </c>
      <c r="Q26" s="24">
        <v>6.1000000000000004E-3</v>
      </c>
      <c r="R26" s="24">
        <v>7.1999999999999998E-3</v>
      </c>
      <c r="S26" s="24">
        <v>5.1999999999999998E-3</v>
      </c>
      <c r="T26" s="24">
        <v>5.7000000000000002E-3</v>
      </c>
      <c r="U26" s="24">
        <v>7.1000000000000004E-3</v>
      </c>
      <c r="V26" s="24">
        <v>6.0000000000000001E-3</v>
      </c>
      <c r="W26" s="24">
        <v>6.0000000000000001E-3</v>
      </c>
      <c r="X26" s="24">
        <v>4.3E-3</v>
      </c>
      <c r="Y26" s="24">
        <v>6.1999999999999998E-3</v>
      </c>
      <c r="Z26" s="24">
        <v>6.4000000000000003E-3</v>
      </c>
      <c r="AA26" s="24">
        <v>5.7999999999999996E-3</v>
      </c>
      <c r="AB26" s="24">
        <v>6.0000000000000001E-3</v>
      </c>
      <c r="AC26" s="24">
        <v>6.1000000000000004E-3</v>
      </c>
      <c r="AD26" s="24">
        <v>5.8999999999999999E-3</v>
      </c>
      <c r="AE26" s="24">
        <v>6.7000000000000002E-3</v>
      </c>
      <c r="AF26" s="24">
        <v>6.6E-3</v>
      </c>
      <c r="AG26" s="24">
        <v>5.4999999999999997E-3</v>
      </c>
      <c r="AH26" s="24">
        <v>5.8999999999999999E-3</v>
      </c>
      <c r="AI26" s="24">
        <v>5.7999999999999996E-3</v>
      </c>
      <c r="AJ26" s="24">
        <v>5.7999999999999996E-3</v>
      </c>
      <c r="AK26" s="24">
        <v>6.4999999999999997E-3</v>
      </c>
      <c r="AL26" s="24">
        <v>5.7000000000000002E-3</v>
      </c>
      <c r="AM26" s="24">
        <v>6.6E-3</v>
      </c>
      <c r="AN26" s="24">
        <v>5.0000000000000001E-3</v>
      </c>
      <c r="AO26" s="24">
        <v>6.6E-3</v>
      </c>
      <c r="AP26" s="24">
        <v>6.1999999999999998E-3</v>
      </c>
      <c r="AQ26" s="24">
        <v>6.4000000000000003E-3</v>
      </c>
      <c r="AR26" s="24">
        <v>6.1999999999999998E-3</v>
      </c>
      <c r="AS26" s="24">
        <v>6.6E-3</v>
      </c>
      <c r="AT26" s="24">
        <v>5.7000000000000002E-3</v>
      </c>
      <c r="AU26" s="24">
        <v>7.4000000000000003E-3</v>
      </c>
      <c r="AV26" s="24">
        <v>6.0000000000000001E-3</v>
      </c>
      <c r="AW26" s="24">
        <v>4.4999999999999997E-3</v>
      </c>
      <c r="AX26" s="24">
        <v>6.6E-3</v>
      </c>
      <c r="AY26" s="24">
        <v>4.5999999999999999E-3</v>
      </c>
      <c r="AZ26" s="24">
        <v>6.1999999999999998E-3</v>
      </c>
      <c r="BA26" s="24">
        <v>6.7000000000000002E-3</v>
      </c>
      <c r="BB26" s="24"/>
      <c r="BC26" s="24">
        <v>5.4000000000000003E-3</v>
      </c>
      <c r="BD26" s="24">
        <v>5.8999999999999999E-3</v>
      </c>
      <c r="BE26" s="24">
        <v>7.1000000000000004E-3</v>
      </c>
      <c r="BF26" s="24">
        <v>6.1999999999999998E-3</v>
      </c>
      <c r="BG26" s="24">
        <v>6.1999999999999998E-3</v>
      </c>
      <c r="BH26" s="24">
        <v>7.9399999999999991E-3</v>
      </c>
      <c r="BI26" s="24">
        <v>6.1000000000000004E-3</v>
      </c>
      <c r="BJ26" s="24">
        <v>6.1000000000000004E-3</v>
      </c>
      <c r="BK26" s="24">
        <v>7.0000000000000001E-3</v>
      </c>
      <c r="BL26" s="24">
        <v>7.3000000000000001E-3</v>
      </c>
      <c r="BM26" s="24">
        <v>6.4000000000000003E-3</v>
      </c>
      <c r="BN26" s="24">
        <v>6.4999999999999997E-3</v>
      </c>
      <c r="BO26" s="24">
        <v>6.4999999999999997E-3</v>
      </c>
      <c r="BP26" s="24">
        <v>6.7999999999999996E-3</v>
      </c>
      <c r="BQ26" s="24">
        <v>6.3E-3</v>
      </c>
    </row>
    <row r="27" spans="1:69" s="25" customFormat="1" x14ac:dyDescent="0.2">
      <c r="A27" s="18" t="s">
        <v>76</v>
      </c>
      <c r="B27" s="18"/>
      <c r="C27" s="23">
        <v>3.2000000000000002E-3</v>
      </c>
      <c r="D27" s="23">
        <v>4.7000000000000002E-3</v>
      </c>
      <c r="E27" s="23">
        <v>3.3999999999999998E-3</v>
      </c>
      <c r="F27" s="23">
        <v>4.5999999999999999E-3</v>
      </c>
      <c r="G27" s="23">
        <v>4.7999999999999996E-3</v>
      </c>
      <c r="H27" s="23">
        <v>3.3999999999999998E-3</v>
      </c>
      <c r="I27" s="23">
        <v>4.7999999999999996E-3</v>
      </c>
      <c r="J27" s="23">
        <v>4.5999999999999999E-3</v>
      </c>
      <c r="K27" s="23">
        <v>4.7999999999999996E-3</v>
      </c>
      <c r="L27" s="23">
        <v>4.5999999999999999E-3</v>
      </c>
      <c r="M27" s="23">
        <v>3.0999999999999999E-3</v>
      </c>
      <c r="N27" s="23">
        <v>4.5999999999999999E-3</v>
      </c>
      <c r="O27" s="23">
        <v>4.1999999999999997E-3</v>
      </c>
      <c r="P27" s="23">
        <v>5.1999999999999998E-3</v>
      </c>
      <c r="Q27" s="23">
        <v>4.3E-3</v>
      </c>
      <c r="R27" s="23">
        <v>4.1999999999999997E-3</v>
      </c>
      <c r="S27" s="23">
        <v>3.3E-3</v>
      </c>
      <c r="T27" s="23">
        <v>3.5999999999999999E-3</v>
      </c>
      <c r="U27" s="23">
        <v>7.7000000000000002E-3</v>
      </c>
      <c r="V27" s="23">
        <v>4.4999999999999997E-3</v>
      </c>
      <c r="W27" s="23">
        <v>1.2999999999999999E-3</v>
      </c>
      <c r="X27" s="23">
        <v>2.5999999999999999E-3</v>
      </c>
      <c r="Y27" s="23">
        <v>4.4999999999999997E-3</v>
      </c>
      <c r="Z27" s="23">
        <v>4.7999999999999996E-3</v>
      </c>
      <c r="AA27" s="23">
        <v>4.4000000000000003E-3</v>
      </c>
      <c r="AB27" s="23">
        <v>4.5999999999999999E-3</v>
      </c>
      <c r="AC27" s="23">
        <v>4.7999999999999996E-3</v>
      </c>
      <c r="AD27" s="23">
        <v>4.4999999999999997E-3</v>
      </c>
      <c r="AE27" s="23">
        <v>4.7000000000000002E-3</v>
      </c>
      <c r="AF27" s="23">
        <v>4.0000000000000001E-3</v>
      </c>
      <c r="AG27" s="23">
        <v>4.1000000000000003E-3</v>
      </c>
      <c r="AH27" s="23">
        <v>1.4E-3</v>
      </c>
      <c r="AI27" s="23">
        <v>4.4000000000000003E-3</v>
      </c>
      <c r="AJ27" s="23">
        <v>1.2999999999999999E-3</v>
      </c>
      <c r="AK27" s="23">
        <v>4.7999999999999996E-3</v>
      </c>
      <c r="AL27" s="23">
        <v>4.1999999999999997E-3</v>
      </c>
      <c r="AM27" s="23">
        <v>4.5999999999999999E-3</v>
      </c>
      <c r="AN27" s="23">
        <v>4.1000000000000003E-3</v>
      </c>
      <c r="AO27" s="23">
        <v>4.7000000000000002E-3</v>
      </c>
      <c r="AP27" s="23">
        <v>4.0000000000000001E-3</v>
      </c>
      <c r="AQ27" s="23">
        <v>1.1999999999999999E-3</v>
      </c>
      <c r="AR27" s="23">
        <v>2.8E-3</v>
      </c>
      <c r="AS27" s="23">
        <v>4.7999999999999996E-3</v>
      </c>
      <c r="AT27" s="23">
        <v>2.3999999999999998E-3</v>
      </c>
      <c r="AU27" s="23">
        <v>5.0000000000000001E-3</v>
      </c>
      <c r="AV27" s="23">
        <v>3.0999999999999999E-3</v>
      </c>
      <c r="AW27" s="23">
        <v>3.7000000000000002E-3</v>
      </c>
      <c r="AX27" s="23">
        <v>5.1999999999999998E-3</v>
      </c>
      <c r="AY27" s="23">
        <v>3.8E-3</v>
      </c>
      <c r="AZ27" s="23">
        <v>4.1999999999999997E-3</v>
      </c>
      <c r="BA27" s="23">
        <v>2.8E-3</v>
      </c>
      <c r="BB27" s="23">
        <v>5.4999999999999997E-3</v>
      </c>
      <c r="BC27" s="23">
        <v>2.8999999999999998E-3</v>
      </c>
      <c r="BD27" s="23">
        <v>1.1999999999999999E-3</v>
      </c>
      <c r="BE27" s="23">
        <v>5.0000000000000001E-3</v>
      </c>
      <c r="BF27" s="23">
        <v>4.4000000000000003E-3</v>
      </c>
      <c r="BG27" s="23">
        <v>4.4999999999999997E-3</v>
      </c>
      <c r="BH27" s="23">
        <v>4.9399999999999999E-3</v>
      </c>
      <c r="BI27" s="23">
        <v>3.7000000000000002E-3</v>
      </c>
      <c r="BJ27" s="23">
        <v>4.1999999999999997E-3</v>
      </c>
      <c r="BK27" s="23">
        <v>2E-3</v>
      </c>
      <c r="BL27" s="23">
        <v>4.7999999999999996E-3</v>
      </c>
      <c r="BM27" s="23">
        <v>3.8E-3</v>
      </c>
      <c r="BN27" s="23">
        <v>2.0999999999999999E-3</v>
      </c>
      <c r="BO27" s="23">
        <v>2.0999999999999999E-3</v>
      </c>
      <c r="BP27" s="23">
        <v>5.4000000000000003E-3</v>
      </c>
      <c r="BQ27" s="23">
        <v>4.5999999999999999E-3</v>
      </c>
    </row>
    <row r="28" spans="1:69" s="27" customFormat="1" x14ac:dyDescent="0.2">
      <c r="A28" s="7" t="s">
        <v>6</v>
      </c>
      <c r="B28" s="51"/>
      <c r="C28" s="15">
        <f t="shared" ref="C28:AH28" si="7">C21+($A$25*C22)+($A$25*C23)+C24</f>
        <v>196.88</v>
      </c>
      <c r="D28" s="15">
        <f t="shared" si="7"/>
        <v>271.25</v>
      </c>
      <c r="E28" s="15">
        <f t="shared" si="7"/>
        <v>280.02</v>
      </c>
      <c r="F28" s="15">
        <f t="shared" si="7"/>
        <v>113.01</v>
      </c>
      <c r="G28" s="15">
        <f t="shared" si="7"/>
        <v>203.88</v>
      </c>
      <c r="H28" s="15">
        <f t="shared" si="7"/>
        <v>177.26999999999998</v>
      </c>
      <c r="I28" s="15">
        <f t="shared" si="7"/>
        <v>273.71000000000004</v>
      </c>
      <c r="J28" s="15">
        <f t="shared" si="7"/>
        <v>347.77</v>
      </c>
      <c r="K28" s="15">
        <f t="shared" si="7"/>
        <v>347.77</v>
      </c>
      <c r="L28" s="15">
        <f t="shared" si="7"/>
        <v>283.70000000000005</v>
      </c>
      <c r="M28" s="15">
        <f t="shared" si="7"/>
        <v>208.49</v>
      </c>
      <c r="N28" s="15">
        <f t="shared" si="7"/>
        <v>59.33</v>
      </c>
      <c r="O28" s="15">
        <f t="shared" si="7"/>
        <v>128.32</v>
      </c>
      <c r="P28" s="15">
        <f t="shared" si="7"/>
        <v>191.84</v>
      </c>
      <c r="Q28" s="15">
        <f t="shared" si="7"/>
        <v>186.17000000000002</v>
      </c>
      <c r="R28" s="15">
        <f t="shared" si="7"/>
        <v>238.96</v>
      </c>
      <c r="S28" s="15">
        <f t="shared" si="7"/>
        <v>224.05999999999997</v>
      </c>
      <c r="T28" s="15">
        <f t="shared" si="7"/>
        <v>331.53000000000003</v>
      </c>
      <c r="U28" s="15">
        <f t="shared" si="7"/>
        <v>194.8</v>
      </c>
      <c r="V28" s="15">
        <f t="shared" si="7"/>
        <v>223.03</v>
      </c>
      <c r="W28" s="15">
        <f t="shared" si="7"/>
        <v>115.08</v>
      </c>
      <c r="X28" s="15">
        <f t="shared" si="7"/>
        <v>259.24</v>
      </c>
      <c r="Y28" s="15">
        <f t="shared" si="7"/>
        <v>199.04000000000002</v>
      </c>
      <c r="Z28" s="15">
        <f t="shared" si="7"/>
        <v>180.51</v>
      </c>
      <c r="AA28" s="15">
        <f t="shared" si="7"/>
        <v>299.69</v>
      </c>
      <c r="AB28" s="15">
        <f t="shared" si="7"/>
        <v>149.08000000000001</v>
      </c>
      <c r="AC28" s="15">
        <f t="shared" si="7"/>
        <v>144.23000000000002</v>
      </c>
      <c r="AD28" s="15">
        <f t="shared" si="7"/>
        <v>236.10999999999999</v>
      </c>
      <c r="AE28" s="15">
        <f t="shared" si="7"/>
        <v>223.63000000000002</v>
      </c>
      <c r="AF28" s="15">
        <f t="shared" si="7"/>
        <v>282.51</v>
      </c>
      <c r="AG28" s="15">
        <f t="shared" si="7"/>
        <v>163.07999999999998</v>
      </c>
      <c r="AH28" s="15">
        <f t="shared" si="7"/>
        <v>113.00999999999999</v>
      </c>
      <c r="AI28" s="15">
        <f t="shared" ref="AI28:BQ28" si="8">AI21+($A$25*AI22)+($A$25*AI23)+AI24</f>
        <v>168.42000000000002</v>
      </c>
      <c r="AJ28" s="15">
        <f t="shared" si="8"/>
        <v>187.16</v>
      </c>
      <c r="AK28" s="15">
        <f t="shared" si="8"/>
        <v>145.26</v>
      </c>
      <c r="AL28" s="15">
        <f t="shared" si="8"/>
        <v>194.94</v>
      </c>
      <c r="AM28" s="15">
        <f t="shared" si="8"/>
        <v>159.65</v>
      </c>
      <c r="AN28" s="15">
        <f t="shared" si="8"/>
        <v>250.47000000000006</v>
      </c>
      <c r="AO28" s="15">
        <f t="shared" si="8"/>
        <v>239.82000000000002</v>
      </c>
      <c r="AP28" s="15">
        <f t="shared" si="8"/>
        <v>219.51999999999998</v>
      </c>
      <c r="AQ28" s="15">
        <f t="shared" si="8"/>
        <v>225.62</v>
      </c>
      <c r="AR28" s="15">
        <f t="shared" si="8"/>
        <v>263.42999999999995</v>
      </c>
      <c r="AS28" s="15">
        <f t="shared" si="8"/>
        <v>236.66</v>
      </c>
      <c r="AT28" s="15">
        <f t="shared" si="8"/>
        <v>237.64</v>
      </c>
      <c r="AU28" s="15">
        <f t="shared" si="8"/>
        <v>219.69000000000003</v>
      </c>
      <c r="AV28" s="15">
        <f t="shared" si="8"/>
        <v>177.82</v>
      </c>
      <c r="AW28" s="15">
        <f t="shared" si="8"/>
        <v>249.24000000000004</v>
      </c>
      <c r="AX28" s="15">
        <f t="shared" si="8"/>
        <v>225.6</v>
      </c>
      <c r="AY28" s="15">
        <f t="shared" si="8"/>
        <v>217.58</v>
      </c>
      <c r="AZ28" s="15">
        <f t="shared" si="8"/>
        <v>152.35</v>
      </c>
      <c r="BA28" s="15">
        <f t="shared" si="8"/>
        <v>205.04</v>
      </c>
      <c r="BB28" s="15">
        <f t="shared" si="8"/>
        <v>272.79999999999995</v>
      </c>
      <c r="BC28" s="15">
        <f t="shared" si="8"/>
        <v>219.35</v>
      </c>
      <c r="BD28" s="15">
        <f t="shared" si="8"/>
        <v>182.94</v>
      </c>
      <c r="BE28" s="15">
        <f t="shared" si="8"/>
        <v>211.17999999999998</v>
      </c>
      <c r="BF28" s="15">
        <f t="shared" si="8"/>
        <v>200.41000000000003</v>
      </c>
      <c r="BG28" s="15">
        <f t="shared" si="8"/>
        <v>252.75000000000003</v>
      </c>
      <c r="BH28" s="15">
        <f t="shared" si="8"/>
        <v>319.62</v>
      </c>
      <c r="BI28" s="15">
        <f t="shared" si="8"/>
        <v>242.93</v>
      </c>
      <c r="BJ28" s="15">
        <f t="shared" si="8"/>
        <v>207.06</v>
      </c>
      <c r="BK28" s="15">
        <f t="shared" si="8"/>
        <v>213.36</v>
      </c>
      <c r="BL28" s="15">
        <f t="shared" si="8"/>
        <v>134.68</v>
      </c>
      <c r="BM28" s="15">
        <f t="shared" si="8"/>
        <v>271.27</v>
      </c>
      <c r="BN28" s="15">
        <f t="shared" si="8"/>
        <v>163.01</v>
      </c>
      <c r="BO28" s="15">
        <f t="shared" si="8"/>
        <v>183.81</v>
      </c>
      <c r="BP28" s="15">
        <f t="shared" si="8"/>
        <v>276.47999999999996</v>
      </c>
      <c r="BQ28" s="15">
        <f t="shared" si="8"/>
        <v>211.07</v>
      </c>
    </row>
    <row r="29" spans="1:69" s="27" customFormat="1" x14ac:dyDescent="0.2">
      <c r="A29" s="51" t="s">
        <v>77</v>
      </c>
      <c r="B29" s="51"/>
      <c r="C29" s="15">
        <f t="shared" ref="C29:AH29" si="9">(C26*$A$25)+(C27*$A$25)</f>
        <v>117</v>
      </c>
      <c r="D29" s="15">
        <f t="shared" si="9"/>
        <v>139.1</v>
      </c>
      <c r="E29" s="15">
        <f t="shared" si="9"/>
        <v>115.69999999999999</v>
      </c>
      <c r="F29" s="15">
        <f t="shared" si="9"/>
        <v>146.9</v>
      </c>
      <c r="G29" s="15">
        <f t="shared" si="9"/>
        <v>150.79999999999998</v>
      </c>
      <c r="H29" s="15">
        <f t="shared" si="9"/>
        <v>114.4</v>
      </c>
      <c r="I29" s="15">
        <f t="shared" si="9"/>
        <v>149.5</v>
      </c>
      <c r="J29" s="15">
        <f t="shared" si="9"/>
        <v>133.9</v>
      </c>
      <c r="K29" s="15">
        <f t="shared" si="9"/>
        <v>144.30000000000001</v>
      </c>
      <c r="L29" s="15">
        <f t="shared" si="9"/>
        <v>133.9</v>
      </c>
      <c r="M29" s="15">
        <f t="shared" si="9"/>
        <v>120.89999999999999</v>
      </c>
      <c r="N29" s="15">
        <f t="shared" si="9"/>
        <v>143</v>
      </c>
      <c r="O29" s="15">
        <f t="shared" si="9"/>
        <v>122.19999999999999</v>
      </c>
      <c r="P29" s="15">
        <f t="shared" si="9"/>
        <v>156</v>
      </c>
      <c r="Q29" s="15">
        <f t="shared" si="9"/>
        <v>135.20000000000002</v>
      </c>
      <c r="R29" s="15">
        <f t="shared" si="9"/>
        <v>148.19999999999999</v>
      </c>
      <c r="S29" s="15">
        <f t="shared" si="9"/>
        <v>110.5</v>
      </c>
      <c r="T29" s="15">
        <f t="shared" si="9"/>
        <v>120.9</v>
      </c>
      <c r="U29" s="15">
        <f t="shared" si="9"/>
        <v>192.40000000000003</v>
      </c>
      <c r="V29" s="15">
        <f t="shared" si="9"/>
        <v>136.5</v>
      </c>
      <c r="W29" s="15">
        <f t="shared" si="9"/>
        <v>94.9</v>
      </c>
      <c r="X29" s="15">
        <f t="shared" si="9"/>
        <v>89.699999999999989</v>
      </c>
      <c r="Y29" s="15">
        <f t="shared" si="9"/>
        <v>139.1</v>
      </c>
      <c r="Z29" s="15">
        <f t="shared" si="9"/>
        <v>145.6</v>
      </c>
      <c r="AA29" s="15">
        <f t="shared" si="9"/>
        <v>132.6</v>
      </c>
      <c r="AB29" s="15">
        <f t="shared" si="9"/>
        <v>137.80000000000001</v>
      </c>
      <c r="AC29" s="15">
        <f t="shared" si="9"/>
        <v>141.69999999999999</v>
      </c>
      <c r="AD29" s="15">
        <f t="shared" si="9"/>
        <v>135.19999999999999</v>
      </c>
      <c r="AE29" s="15">
        <f t="shared" si="9"/>
        <v>148.20000000000002</v>
      </c>
      <c r="AF29" s="15">
        <f t="shared" si="9"/>
        <v>137.80000000000001</v>
      </c>
      <c r="AG29" s="15">
        <f t="shared" si="9"/>
        <v>124.80000000000001</v>
      </c>
      <c r="AH29" s="15">
        <f t="shared" si="9"/>
        <v>94.9</v>
      </c>
      <c r="AI29" s="15">
        <f t="shared" ref="AI29:BQ29" si="10">(AI26*$A$25)+(AI27*$A$25)</f>
        <v>132.6</v>
      </c>
      <c r="AJ29" s="15">
        <f t="shared" si="10"/>
        <v>92.299999999999983</v>
      </c>
      <c r="AK29" s="15">
        <f t="shared" si="10"/>
        <v>146.89999999999998</v>
      </c>
      <c r="AL29" s="15">
        <f t="shared" si="10"/>
        <v>128.69999999999999</v>
      </c>
      <c r="AM29" s="15">
        <f t="shared" si="10"/>
        <v>145.6</v>
      </c>
      <c r="AN29" s="15">
        <f t="shared" si="10"/>
        <v>118.30000000000001</v>
      </c>
      <c r="AO29" s="15">
        <f t="shared" si="10"/>
        <v>146.9</v>
      </c>
      <c r="AP29" s="15">
        <f t="shared" si="10"/>
        <v>132.6</v>
      </c>
      <c r="AQ29" s="15">
        <f t="shared" si="10"/>
        <v>98.8</v>
      </c>
      <c r="AR29" s="15">
        <f t="shared" si="10"/>
        <v>117</v>
      </c>
      <c r="AS29" s="15">
        <f t="shared" si="10"/>
        <v>148.19999999999999</v>
      </c>
      <c r="AT29" s="15">
        <f t="shared" si="10"/>
        <v>105.30000000000001</v>
      </c>
      <c r="AU29" s="15">
        <f t="shared" si="10"/>
        <v>161.19999999999999</v>
      </c>
      <c r="AV29" s="15">
        <f t="shared" si="10"/>
        <v>118.3</v>
      </c>
      <c r="AW29" s="15">
        <f t="shared" si="10"/>
        <v>106.6</v>
      </c>
      <c r="AX29" s="15">
        <f t="shared" si="10"/>
        <v>153.39999999999998</v>
      </c>
      <c r="AY29" s="15">
        <f t="shared" si="10"/>
        <v>109.19999999999999</v>
      </c>
      <c r="AZ29" s="15">
        <f t="shared" si="10"/>
        <v>135.19999999999999</v>
      </c>
      <c r="BA29" s="15">
        <f t="shared" si="10"/>
        <v>123.5</v>
      </c>
      <c r="BB29" s="15">
        <f t="shared" si="10"/>
        <v>71.5</v>
      </c>
      <c r="BC29" s="15">
        <f t="shared" si="10"/>
        <v>107.9</v>
      </c>
      <c r="BD29" s="15">
        <f t="shared" si="10"/>
        <v>92.3</v>
      </c>
      <c r="BE29" s="15">
        <f t="shared" si="10"/>
        <v>157.30000000000001</v>
      </c>
      <c r="BF29" s="15">
        <f t="shared" si="10"/>
        <v>137.80000000000001</v>
      </c>
      <c r="BG29" s="15">
        <f t="shared" si="10"/>
        <v>139.1</v>
      </c>
      <c r="BH29" s="15">
        <f t="shared" si="10"/>
        <v>167.44</v>
      </c>
      <c r="BI29" s="15">
        <f t="shared" si="10"/>
        <v>127.4</v>
      </c>
      <c r="BJ29" s="15">
        <f t="shared" si="10"/>
        <v>133.9</v>
      </c>
      <c r="BK29" s="15">
        <f t="shared" si="10"/>
        <v>117</v>
      </c>
      <c r="BL29" s="15">
        <f t="shared" si="10"/>
        <v>157.30000000000001</v>
      </c>
      <c r="BM29" s="15">
        <f t="shared" si="10"/>
        <v>132.6</v>
      </c>
      <c r="BN29" s="15">
        <f t="shared" si="10"/>
        <v>111.8</v>
      </c>
      <c r="BO29" s="15">
        <f t="shared" si="10"/>
        <v>111.8</v>
      </c>
      <c r="BP29" s="15">
        <f t="shared" si="10"/>
        <v>158.6</v>
      </c>
      <c r="BQ29" s="15">
        <f t="shared" si="10"/>
        <v>141.69999999999999</v>
      </c>
    </row>
    <row r="30" spans="1:69" s="27" customFormat="1" x14ac:dyDescent="0.2">
      <c r="A30" s="51" t="s">
        <v>90</v>
      </c>
      <c r="B30" s="51"/>
      <c r="C30" s="15">
        <f t="shared" ref="C30:AH30" si="11">SUM(C28+C29)</f>
        <v>313.88</v>
      </c>
      <c r="D30" s="15">
        <f t="shared" si="11"/>
        <v>410.35</v>
      </c>
      <c r="E30" s="15">
        <f t="shared" si="11"/>
        <v>395.71999999999997</v>
      </c>
      <c r="F30" s="15">
        <f t="shared" si="11"/>
        <v>259.91000000000003</v>
      </c>
      <c r="G30" s="15">
        <f t="shared" si="11"/>
        <v>354.67999999999995</v>
      </c>
      <c r="H30" s="15">
        <f t="shared" si="11"/>
        <v>291.66999999999996</v>
      </c>
      <c r="I30" s="15">
        <f t="shared" si="11"/>
        <v>423.21000000000004</v>
      </c>
      <c r="J30" s="15">
        <f t="shared" si="11"/>
        <v>481.66999999999996</v>
      </c>
      <c r="K30" s="15">
        <f t="shared" si="11"/>
        <v>492.07</v>
      </c>
      <c r="L30" s="15">
        <f t="shared" si="11"/>
        <v>417.6</v>
      </c>
      <c r="M30" s="15">
        <f t="shared" si="11"/>
        <v>329.39</v>
      </c>
      <c r="N30" s="15">
        <f t="shared" si="11"/>
        <v>202.32999999999998</v>
      </c>
      <c r="O30" s="15">
        <f t="shared" si="11"/>
        <v>250.51999999999998</v>
      </c>
      <c r="P30" s="15">
        <f t="shared" si="11"/>
        <v>347.84000000000003</v>
      </c>
      <c r="Q30" s="15">
        <f t="shared" si="11"/>
        <v>321.37</v>
      </c>
      <c r="R30" s="15">
        <f t="shared" si="11"/>
        <v>387.15999999999997</v>
      </c>
      <c r="S30" s="15">
        <f t="shared" si="11"/>
        <v>334.55999999999995</v>
      </c>
      <c r="T30" s="15">
        <f t="shared" si="11"/>
        <v>452.43000000000006</v>
      </c>
      <c r="U30" s="15">
        <f t="shared" si="11"/>
        <v>387.20000000000005</v>
      </c>
      <c r="V30" s="15">
        <f t="shared" si="11"/>
        <v>359.53</v>
      </c>
      <c r="W30" s="15">
        <f t="shared" si="11"/>
        <v>209.98000000000002</v>
      </c>
      <c r="X30" s="15">
        <f t="shared" si="11"/>
        <v>348.94</v>
      </c>
      <c r="Y30" s="15">
        <f t="shared" si="11"/>
        <v>338.14</v>
      </c>
      <c r="Z30" s="15">
        <f t="shared" si="11"/>
        <v>326.11</v>
      </c>
      <c r="AA30" s="15">
        <f t="shared" si="11"/>
        <v>432.28999999999996</v>
      </c>
      <c r="AB30" s="15">
        <f t="shared" si="11"/>
        <v>286.88</v>
      </c>
      <c r="AC30" s="15">
        <f t="shared" si="11"/>
        <v>285.93</v>
      </c>
      <c r="AD30" s="15">
        <f t="shared" si="11"/>
        <v>371.30999999999995</v>
      </c>
      <c r="AE30" s="15">
        <f t="shared" si="11"/>
        <v>371.83000000000004</v>
      </c>
      <c r="AF30" s="15">
        <f t="shared" si="11"/>
        <v>420.31</v>
      </c>
      <c r="AG30" s="15">
        <f t="shared" si="11"/>
        <v>287.88</v>
      </c>
      <c r="AH30" s="15">
        <f t="shared" si="11"/>
        <v>207.91</v>
      </c>
      <c r="AI30" s="15">
        <f t="shared" ref="AI30:BN30" si="12">SUM(AI28+AI29)</f>
        <v>301.02</v>
      </c>
      <c r="AJ30" s="15">
        <f t="shared" si="12"/>
        <v>279.45999999999998</v>
      </c>
      <c r="AK30" s="15">
        <f t="shared" si="12"/>
        <v>292.15999999999997</v>
      </c>
      <c r="AL30" s="15">
        <f t="shared" si="12"/>
        <v>323.64</v>
      </c>
      <c r="AM30" s="15">
        <f t="shared" si="12"/>
        <v>305.25</v>
      </c>
      <c r="AN30" s="15">
        <f t="shared" si="12"/>
        <v>368.7700000000001</v>
      </c>
      <c r="AO30" s="15">
        <f t="shared" si="12"/>
        <v>386.72</v>
      </c>
      <c r="AP30" s="15">
        <f t="shared" si="12"/>
        <v>352.12</v>
      </c>
      <c r="AQ30" s="15">
        <f t="shared" si="12"/>
        <v>324.42</v>
      </c>
      <c r="AR30" s="15">
        <f t="shared" si="12"/>
        <v>380.42999999999995</v>
      </c>
      <c r="AS30" s="15">
        <f t="shared" si="12"/>
        <v>384.86</v>
      </c>
      <c r="AT30" s="15">
        <f t="shared" si="12"/>
        <v>342.94</v>
      </c>
      <c r="AU30" s="15">
        <f t="shared" si="12"/>
        <v>380.89</v>
      </c>
      <c r="AV30" s="15">
        <f t="shared" si="12"/>
        <v>296.12</v>
      </c>
      <c r="AW30" s="15">
        <f t="shared" si="12"/>
        <v>355.84000000000003</v>
      </c>
      <c r="AX30" s="15">
        <f t="shared" si="12"/>
        <v>379</v>
      </c>
      <c r="AY30" s="15">
        <f t="shared" si="12"/>
        <v>326.77999999999997</v>
      </c>
      <c r="AZ30" s="15">
        <f t="shared" si="12"/>
        <v>287.54999999999995</v>
      </c>
      <c r="BA30" s="15">
        <f t="shared" si="12"/>
        <v>328.53999999999996</v>
      </c>
      <c r="BB30" s="15">
        <f t="shared" si="12"/>
        <v>344.29999999999995</v>
      </c>
      <c r="BC30" s="15">
        <f t="shared" si="12"/>
        <v>327.25</v>
      </c>
      <c r="BD30" s="15">
        <f t="shared" si="12"/>
        <v>275.24</v>
      </c>
      <c r="BE30" s="15">
        <f t="shared" si="12"/>
        <v>368.48</v>
      </c>
      <c r="BF30" s="15">
        <f t="shared" si="12"/>
        <v>338.21000000000004</v>
      </c>
      <c r="BG30" s="15">
        <f t="shared" si="12"/>
        <v>391.85</v>
      </c>
      <c r="BH30" s="15">
        <f t="shared" si="12"/>
        <v>487.06</v>
      </c>
      <c r="BI30" s="15">
        <f t="shared" si="12"/>
        <v>370.33000000000004</v>
      </c>
      <c r="BJ30" s="15">
        <f t="shared" si="12"/>
        <v>340.96000000000004</v>
      </c>
      <c r="BK30" s="15">
        <f t="shared" si="12"/>
        <v>330.36</v>
      </c>
      <c r="BL30" s="15">
        <f t="shared" si="12"/>
        <v>291.98</v>
      </c>
      <c r="BM30" s="15">
        <f t="shared" si="12"/>
        <v>403.87</v>
      </c>
      <c r="BN30" s="15">
        <f t="shared" si="12"/>
        <v>274.81</v>
      </c>
      <c r="BO30" s="15">
        <f t="shared" ref="BO30:BQ30" si="13">SUM(BO28+BO29)</f>
        <v>295.61</v>
      </c>
      <c r="BP30" s="15">
        <f t="shared" si="13"/>
        <v>435.07999999999993</v>
      </c>
      <c r="BQ30" s="15">
        <f t="shared" si="13"/>
        <v>352.77</v>
      </c>
    </row>
    <row r="31" spans="1:69" s="25" customFormat="1" x14ac:dyDescent="0.2">
      <c r="A31" s="7"/>
      <c r="B31" s="36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</row>
    <row r="32" spans="1:69" s="25" customFormat="1" ht="45" x14ac:dyDescent="0.2">
      <c r="A32" s="5" t="s">
        <v>88</v>
      </c>
      <c r="B32" s="1"/>
      <c r="C32" s="9" t="s">
        <v>31</v>
      </c>
      <c r="D32" s="9" t="s">
        <v>32</v>
      </c>
      <c r="E32" s="9" t="s">
        <v>9</v>
      </c>
      <c r="F32" s="9" t="s">
        <v>10</v>
      </c>
      <c r="G32" s="9" t="s">
        <v>11</v>
      </c>
      <c r="H32" s="9" t="s">
        <v>12</v>
      </c>
      <c r="I32" s="9" t="s">
        <v>14</v>
      </c>
      <c r="J32" s="45" t="s">
        <v>72</v>
      </c>
      <c r="K32" s="9" t="s">
        <v>13</v>
      </c>
      <c r="L32" s="9" t="s">
        <v>29</v>
      </c>
      <c r="M32" s="9" t="s">
        <v>33</v>
      </c>
      <c r="N32" s="9" t="s">
        <v>34</v>
      </c>
      <c r="O32" s="9" t="s">
        <v>35</v>
      </c>
      <c r="P32" s="9" t="s">
        <v>15</v>
      </c>
      <c r="Q32" s="9" t="s">
        <v>78</v>
      </c>
      <c r="R32" s="9" t="s">
        <v>36</v>
      </c>
      <c r="S32" s="9" t="s">
        <v>37</v>
      </c>
      <c r="T32" s="9" t="s">
        <v>38</v>
      </c>
      <c r="U32" s="9" t="s">
        <v>39</v>
      </c>
      <c r="V32" s="9" t="s">
        <v>40</v>
      </c>
      <c r="W32" s="9" t="s">
        <v>41</v>
      </c>
      <c r="X32" s="9" t="s">
        <v>42</v>
      </c>
      <c r="Y32" s="9" t="s">
        <v>16</v>
      </c>
      <c r="Z32" s="9" t="s">
        <v>17</v>
      </c>
      <c r="AA32" s="9" t="s">
        <v>18</v>
      </c>
      <c r="AB32" s="9" t="s">
        <v>19</v>
      </c>
      <c r="AC32" s="9" t="s">
        <v>20</v>
      </c>
      <c r="AD32" s="9" t="s">
        <v>43</v>
      </c>
      <c r="AE32" s="9" t="s">
        <v>21</v>
      </c>
      <c r="AF32" s="9" t="s">
        <v>44</v>
      </c>
      <c r="AG32" s="9" t="s">
        <v>45</v>
      </c>
      <c r="AH32" s="9" t="s">
        <v>46</v>
      </c>
      <c r="AI32" s="9" t="s">
        <v>47</v>
      </c>
      <c r="AJ32" s="9" t="s">
        <v>22</v>
      </c>
      <c r="AK32" s="9" t="s">
        <v>48</v>
      </c>
      <c r="AL32" s="9" t="s">
        <v>48</v>
      </c>
      <c r="AM32" s="9" t="s">
        <v>30</v>
      </c>
      <c r="AN32" s="9" t="s">
        <v>50</v>
      </c>
      <c r="AO32" s="9" t="s">
        <v>23</v>
      </c>
      <c r="AP32" s="9" t="s">
        <v>74</v>
      </c>
      <c r="AQ32" s="9" t="s">
        <v>24</v>
      </c>
      <c r="AR32" s="9" t="s">
        <v>25</v>
      </c>
      <c r="AS32" s="9" t="s">
        <v>51</v>
      </c>
      <c r="AT32" s="9" t="s">
        <v>52</v>
      </c>
      <c r="AU32" s="9" t="s">
        <v>26</v>
      </c>
      <c r="AV32" s="9" t="s">
        <v>53</v>
      </c>
      <c r="AW32" s="9" t="s">
        <v>54</v>
      </c>
      <c r="AX32" s="9" t="s">
        <v>55</v>
      </c>
      <c r="AY32" s="9" t="s">
        <v>56</v>
      </c>
      <c r="AZ32" s="9" t="s">
        <v>57</v>
      </c>
      <c r="BA32" s="9" t="s">
        <v>58</v>
      </c>
      <c r="BB32" s="9" t="s">
        <v>59</v>
      </c>
      <c r="BC32" s="9" t="s">
        <v>60</v>
      </c>
      <c r="BD32" s="9" t="s">
        <v>62</v>
      </c>
      <c r="BE32" s="9" t="s">
        <v>61</v>
      </c>
      <c r="BF32" s="9" t="s">
        <v>63</v>
      </c>
      <c r="BG32" s="9" t="s">
        <v>64</v>
      </c>
      <c r="BH32" s="9" t="s">
        <v>65</v>
      </c>
      <c r="BI32" s="9" t="s">
        <v>66</v>
      </c>
      <c r="BJ32" s="9" t="s">
        <v>67</v>
      </c>
      <c r="BK32" s="9" t="s">
        <v>27</v>
      </c>
      <c r="BL32" s="9" t="s">
        <v>28</v>
      </c>
      <c r="BM32" s="9" t="s">
        <v>68</v>
      </c>
      <c r="BN32" s="9" t="s">
        <v>69</v>
      </c>
      <c r="BO32" s="9" t="s">
        <v>70</v>
      </c>
      <c r="BP32" s="45" t="s">
        <v>81</v>
      </c>
      <c r="BQ32" s="9" t="s">
        <v>71</v>
      </c>
    </row>
    <row r="33" spans="1:69" s="25" customFormat="1" ht="22.5" x14ac:dyDescent="0.2">
      <c r="A33" s="6" t="s">
        <v>7</v>
      </c>
      <c r="B33" s="3"/>
      <c r="C33" s="13"/>
      <c r="D33" s="13"/>
      <c r="E33" s="13"/>
      <c r="F33" s="13"/>
      <c r="G33" s="13"/>
      <c r="H33" s="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4"/>
      <c r="AA33" s="13"/>
      <c r="AB33" s="7"/>
      <c r="AC33" s="7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4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4"/>
      <c r="BL33" s="13"/>
      <c r="BM33" s="13"/>
      <c r="BN33" s="13"/>
      <c r="BO33" s="13"/>
      <c r="BP33" s="13"/>
      <c r="BQ33" s="13"/>
    </row>
    <row r="34" spans="1:69" s="25" customFormat="1" x14ac:dyDescent="0.2">
      <c r="A34" s="3" t="s">
        <v>2</v>
      </c>
      <c r="B34" s="3"/>
      <c r="C34" s="12">
        <v>550.4</v>
      </c>
      <c r="D34" s="12">
        <v>142</v>
      </c>
      <c r="E34" s="12">
        <v>95.65</v>
      </c>
      <c r="F34" s="12">
        <v>225</v>
      </c>
      <c r="G34" s="12">
        <v>72.77</v>
      </c>
      <c r="H34" s="12">
        <v>109.35</v>
      </c>
      <c r="I34" s="12">
        <v>160.19999999999999</v>
      </c>
      <c r="J34" s="12">
        <v>137.72999999999999</v>
      </c>
      <c r="K34" s="12">
        <v>137.72999999999999</v>
      </c>
      <c r="L34" s="12">
        <v>420.55</v>
      </c>
      <c r="M34" s="12">
        <v>94.34</v>
      </c>
      <c r="N34" s="12">
        <v>245.27</v>
      </c>
      <c r="O34" s="12">
        <v>195.61</v>
      </c>
      <c r="P34" s="12">
        <v>69.540000000000006</v>
      </c>
      <c r="Q34" s="12">
        <v>119.25</v>
      </c>
      <c r="R34" s="12">
        <v>101.29</v>
      </c>
      <c r="S34" s="12">
        <v>120.57</v>
      </c>
      <c r="T34" s="12">
        <v>190.66</v>
      </c>
      <c r="U34" s="12">
        <v>220.9</v>
      </c>
      <c r="V34" s="12">
        <v>224.76</v>
      </c>
      <c r="W34" s="12">
        <v>242.06</v>
      </c>
      <c r="X34" s="12">
        <v>160.96</v>
      </c>
      <c r="Y34" s="12">
        <v>167.19</v>
      </c>
      <c r="Z34" s="12">
        <v>164.36</v>
      </c>
      <c r="AA34" s="12">
        <v>104.06</v>
      </c>
      <c r="AB34" s="12">
        <v>75</v>
      </c>
      <c r="AC34" s="12">
        <v>298.14999999999998</v>
      </c>
      <c r="AD34" s="12">
        <v>107.51</v>
      </c>
      <c r="AE34" s="12">
        <v>109.71</v>
      </c>
      <c r="AF34" s="12">
        <v>253.92</v>
      </c>
      <c r="AG34" s="12">
        <v>144.97999999999999</v>
      </c>
      <c r="AH34" s="12">
        <v>516.91</v>
      </c>
      <c r="AI34" s="12">
        <v>272.68</v>
      </c>
      <c r="AJ34" s="12">
        <v>237.72</v>
      </c>
      <c r="AK34" s="12">
        <v>76.14</v>
      </c>
      <c r="AL34" s="12">
        <v>300</v>
      </c>
      <c r="AM34" s="12">
        <v>150</v>
      </c>
      <c r="AN34" s="12">
        <v>60.54</v>
      </c>
      <c r="AO34" s="12">
        <v>75.81</v>
      </c>
      <c r="AP34" s="12">
        <v>177.1</v>
      </c>
      <c r="AQ34" s="12">
        <v>328.41</v>
      </c>
      <c r="AR34" s="12">
        <v>245.55</v>
      </c>
      <c r="AS34" s="12">
        <v>289.91000000000003</v>
      </c>
      <c r="AT34" s="12">
        <v>181.61</v>
      </c>
      <c r="AU34" s="12">
        <v>118.45</v>
      </c>
      <c r="AV34" s="12">
        <v>186.23</v>
      </c>
      <c r="AW34" s="12">
        <v>325.73</v>
      </c>
      <c r="AX34" s="12">
        <v>42.47</v>
      </c>
      <c r="AY34" s="12">
        <v>188.66</v>
      </c>
      <c r="AZ34" s="12">
        <v>152.85</v>
      </c>
      <c r="BA34" s="12">
        <v>134.81</v>
      </c>
      <c r="BB34" s="12">
        <v>110</v>
      </c>
      <c r="BC34" s="12">
        <v>185.36</v>
      </c>
      <c r="BD34" s="12">
        <v>375.4</v>
      </c>
      <c r="BE34" s="12">
        <v>71.31</v>
      </c>
      <c r="BF34" s="12">
        <v>195.33</v>
      </c>
      <c r="BG34" s="12">
        <v>130</v>
      </c>
      <c r="BH34" s="12">
        <v>35.9</v>
      </c>
      <c r="BI34" s="12">
        <v>136.80000000000001</v>
      </c>
      <c r="BJ34" s="12">
        <v>30.05</v>
      </c>
      <c r="BK34" s="12">
        <v>116.22</v>
      </c>
      <c r="BL34" s="12">
        <v>267.94</v>
      </c>
      <c r="BM34" s="12">
        <v>269.39</v>
      </c>
      <c r="BN34" s="12">
        <v>218.39</v>
      </c>
      <c r="BO34" s="12">
        <v>218.39</v>
      </c>
      <c r="BP34" s="12">
        <v>194.53</v>
      </c>
      <c r="BQ34" s="12">
        <v>138.44</v>
      </c>
    </row>
    <row r="35" spans="1:69" s="25" customFormat="1" x14ac:dyDescent="0.2">
      <c r="A35" s="3" t="s">
        <v>0</v>
      </c>
      <c r="B35" s="3"/>
      <c r="C35" s="7">
        <v>2.1802000000000001</v>
      </c>
      <c r="D35" s="7">
        <v>4.1269</v>
      </c>
      <c r="E35" s="7">
        <v>3.8868999999999998</v>
      </c>
      <c r="F35" s="7">
        <v>2.9678</v>
      </c>
      <c r="G35" s="7">
        <v>2.8723000000000001</v>
      </c>
      <c r="H35" s="7">
        <v>3.6833999999999998</v>
      </c>
      <c r="I35" s="7">
        <v>3.4933999999999998</v>
      </c>
      <c r="J35" s="7">
        <v>7.3987999999999996</v>
      </c>
      <c r="K35" s="7">
        <v>7.3987999999999996</v>
      </c>
      <c r="L35" s="7">
        <v>4.4494999999999996</v>
      </c>
      <c r="M35" s="7">
        <v>3.085</v>
      </c>
      <c r="N35" s="7">
        <v>4.5445000000000002</v>
      </c>
      <c r="O35" s="7">
        <v>1.8514999999999999</v>
      </c>
      <c r="P35" s="7">
        <v>4.1852999999999998</v>
      </c>
      <c r="Q35" s="7">
        <v>3.3805000000000001</v>
      </c>
      <c r="R35" s="7">
        <v>4.6765999999999996</v>
      </c>
      <c r="S35" s="7">
        <v>2.9249999999999998</v>
      </c>
      <c r="T35" s="7">
        <v>3.6836000000000002</v>
      </c>
      <c r="U35" s="7">
        <v>2.0981000000000001</v>
      </c>
      <c r="V35" s="7">
        <v>2.3045</v>
      </c>
      <c r="W35" s="7">
        <v>3.5943000000000001</v>
      </c>
      <c r="X35" s="7">
        <v>4.1821000000000002</v>
      </c>
      <c r="Y35" s="7">
        <v>1.7153</v>
      </c>
      <c r="Z35" s="7">
        <v>2.5068999999999999</v>
      </c>
      <c r="AA35" s="7">
        <v>4.8285999999999998</v>
      </c>
      <c r="AB35" s="7">
        <v>3.3447</v>
      </c>
      <c r="AC35" s="7">
        <v>2.0680000000000001</v>
      </c>
      <c r="AD35" s="7">
        <v>1.8606</v>
      </c>
      <c r="AE35" s="7">
        <v>2.4693000000000001</v>
      </c>
      <c r="AF35" s="7">
        <v>3.4746999999999999</v>
      </c>
      <c r="AG35" s="7">
        <v>2.9773000000000001</v>
      </c>
      <c r="AH35" s="7">
        <v>1.647</v>
      </c>
      <c r="AI35" s="7">
        <v>1.9533</v>
      </c>
      <c r="AJ35" s="7">
        <v>4.0593000000000004</v>
      </c>
      <c r="AK35" s="7">
        <v>3.3754</v>
      </c>
      <c r="AL35" s="7">
        <v>2.6979000000000002</v>
      </c>
      <c r="AM35" s="7">
        <v>2.5038</v>
      </c>
      <c r="AN35" s="7">
        <v>3.0849000000000002</v>
      </c>
      <c r="AO35" s="7">
        <v>2.5259</v>
      </c>
      <c r="AP35" s="7">
        <v>4.1814999999999998</v>
      </c>
      <c r="AQ35" s="7">
        <v>2.5663999999999998</v>
      </c>
      <c r="AR35" s="7">
        <v>3.9601999999999999</v>
      </c>
      <c r="AS35" s="7">
        <v>2.0676999999999999</v>
      </c>
      <c r="AT35" s="7">
        <v>0.86980000000000002</v>
      </c>
      <c r="AU35" s="7">
        <v>3.6776</v>
      </c>
      <c r="AV35" s="7">
        <v>2.1926999999999999</v>
      </c>
      <c r="AW35" s="7">
        <v>3.4260000000000002</v>
      </c>
      <c r="AX35" s="7">
        <v>3.6530999999999998</v>
      </c>
      <c r="AY35" s="7">
        <v>3.7885</v>
      </c>
      <c r="AZ35" s="7">
        <v>2.6051000000000002</v>
      </c>
      <c r="BA35" s="7">
        <v>3.2397</v>
      </c>
      <c r="BB35" s="7">
        <v>5.2253999999999996</v>
      </c>
      <c r="BC35" s="7">
        <v>2.4807000000000001</v>
      </c>
      <c r="BD35" s="7">
        <v>1.3077000000000001</v>
      </c>
      <c r="BE35" s="7">
        <v>3.1919</v>
      </c>
      <c r="BF35" s="7">
        <v>2.4857</v>
      </c>
      <c r="BG35" s="7">
        <v>1.966</v>
      </c>
      <c r="BH35" s="7">
        <v>5.6494999999999997</v>
      </c>
      <c r="BI35" s="7">
        <v>3.0638000000000001</v>
      </c>
      <c r="BJ35" s="7">
        <v>4.5601000000000003</v>
      </c>
      <c r="BK35" s="7">
        <v>4.6140999999999996</v>
      </c>
      <c r="BL35" s="7">
        <v>2.3435000000000001</v>
      </c>
      <c r="BM35" s="7">
        <v>3.5779000000000001</v>
      </c>
      <c r="BN35" s="7">
        <v>2.0520999999999998</v>
      </c>
      <c r="BO35" s="7">
        <v>2.0520999999999998</v>
      </c>
      <c r="BP35" s="7">
        <v>3.9830999999999999</v>
      </c>
      <c r="BQ35" s="7">
        <v>2.5497000000000001</v>
      </c>
    </row>
    <row r="36" spans="1:69" s="25" customFormat="1" x14ac:dyDescent="0.2">
      <c r="A36" s="2" t="s">
        <v>73</v>
      </c>
      <c r="B36" s="3"/>
      <c r="C36" s="7"/>
      <c r="D36" s="7">
        <v>7.4800000000000005E-2</v>
      </c>
      <c r="E36" s="7">
        <v>1.1222000000000001</v>
      </c>
      <c r="F36" s="7"/>
      <c r="G36" s="4"/>
      <c r="H36" s="4">
        <v>2.9000000000000001E-2</v>
      </c>
      <c r="I36" s="7">
        <v>0.63019999999999998</v>
      </c>
      <c r="J36" s="4">
        <v>7.3499999999999996E-2</v>
      </c>
      <c r="K36" s="4">
        <v>7.3499999999999996E-2</v>
      </c>
      <c r="L36" s="7">
        <v>7.3499999999999996E-2</v>
      </c>
      <c r="M36" s="7">
        <v>0.52149999999999996</v>
      </c>
      <c r="N36" s="7">
        <v>0.4778</v>
      </c>
      <c r="O36" s="7">
        <v>0.43319999999999997</v>
      </c>
      <c r="P36" s="4">
        <v>8.0199999999999994E-2</v>
      </c>
      <c r="Q36" s="7">
        <v>0.1295</v>
      </c>
      <c r="R36" s="7"/>
      <c r="S36" s="7">
        <v>0.70989999999999998</v>
      </c>
      <c r="T36" s="7">
        <v>1.484</v>
      </c>
      <c r="U36" s="7">
        <v>0.35060000000000002</v>
      </c>
      <c r="V36" s="7">
        <v>6.8900000000000003E-2</v>
      </c>
      <c r="W36" s="7"/>
      <c r="X36" s="7">
        <v>0.10199999999999999</v>
      </c>
      <c r="Y36" s="4">
        <v>0.2555</v>
      </c>
      <c r="Z36" s="4">
        <v>1.5100000000000001E-2</v>
      </c>
      <c r="AA36" s="4">
        <v>0.1502</v>
      </c>
      <c r="AB36" s="4">
        <v>0.47339999999999999</v>
      </c>
      <c r="AC36" s="7">
        <v>2.1690000000000001E-2</v>
      </c>
      <c r="AD36" s="7">
        <v>1.9417</v>
      </c>
      <c r="AE36" s="4"/>
      <c r="AF36" s="7">
        <v>2.3539999999999998E-2</v>
      </c>
      <c r="AG36" s="7">
        <v>0.7883</v>
      </c>
      <c r="AH36" s="7"/>
      <c r="AI36" s="7">
        <v>0.252</v>
      </c>
      <c r="AJ36" s="7"/>
      <c r="AK36" s="7">
        <v>0.4778</v>
      </c>
      <c r="AL36" s="7">
        <v>1.387</v>
      </c>
      <c r="AM36" s="7"/>
      <c r="AN36" s="7">
        <v>0.72819999999999996</v>
      </c>
      <c r="AO36" s="7">
        <v>7.9200000000000007E-2</v>
      </c>
      <c r="AP36" s="7">
        <v>0.15920000000000001</v>
      </c>
      <c r="AQ36" s="7"/>
      <c r="AR36" s="7">
        <v>0.30499999999999999</v>
      </c>
      <c r="AS36" s="7">
        <v>1.3899999999999999E-2</v>
      </c>
      <c r="AT36" s="7">
        <v>0.434</v>
      </c>
      <c r="AU36" s="7">
        <v>6.3799999999999996E-2</v>
      </c>
      <c r="AV36" s="7">
        <v>0.39989999999999998</v>
      </c>
      <c r="AW36" s="7">
        <v>0.223</v>
      </c>
      <c r="AX36" s="7"/>
      <c r="AY36" s="7">
        <v>0.40710000000000002</v>
      </c>
      <c r="AZ36" s="7">
        <v>0.32769999999999999</v>
      </c>
      <c r="BA36" s="7">
        <v>0.11890000000000001</v>
      </c>
      <c r="BB36" s="7"/>
      <c r="BC36" s="7">
        <v>0.35639999999999999</v>
      </c>
      <c r="BD36" s="7">
        <v>1.3088</v>
      </c>
      <c r="BE36" s="7"/>
      <c r="BF36" s="7"/>
      <c r="BG36" s="7"/>
      <c r="BH36" s="7"/>
      <c r="BI36" s="7">
        <v>0.2462</v>
      </c>
      <c r="BJ36" s="7">
        <v>0.59440000000000004</v>
      </c>
      <c r="BK36" s="7">
        <v>5.5100000000000003E-2</v>
      </c>
      <c r="BL36" s="7"/>
      <c r="BM36" s="7">
        <v>0.60499999999999998</v>
      </c>
      <c r="BN36" s="7"/>
      <c r="BO36" s="7">
        <v>0.61839999999999995</v>
      </c>
      <c r="BP36" s="7"/>
      <c r="BQ36" s="7"/>
    </row>
    <row r="37" spans="1:69" s="25" customFormat="1" x14ac:dyDescent="0.2">
      <c r="A37" s="3" t="s">
        <v>3</v>
      </c>
      <c r="B37" s="3"/>
      <c r="C37" s="12">
        <v>0.25</v>
      </c>
      <c r="D37" s="12">
        <v>0.25</v>
      </c>
      <c r="E37" s="12">
        <v>0.25</v>
      </c>
      <c r="F37" s="12">
        <v>0.25</v>
      </c>
      <c r="G37" s="12">
        <v>0.25</v>
      </c>
      <c r="H37" s="12">
        <v>0.25</v>
      </c>
      <c r="I37" s="12">
        <v>0.25</v>
      </c>
      <c r="J37" s="12">
        <v>0.25</v>
      </c>
      <c r="K37" s="12">
        <v>0.25</v>
      </c>
      <c r="L37" s="12">
        <v>0.25</v>
      </c>
      <c r="M37" s="12">
        <v>0.25</v>
      </c>
      <c r="N37" s="12">
        <v>0.25</v>
      </c>
      <c r="O37" s="12">
        <v>0.25</v>
      </c>
      <c r="P37" s="12">
        <v>0.25</v>
      </c>
      <c r="Q37" s="12">
        <v>0.25</v>
      </c>
      <c r="R37" s="12">
        <v>0.25</v>
      </c>
      <c r="S37" s="12">
        <v>0.25</v>
      </c>
      <c r="T37" s="12">
        <v>0.25</v>
      </c>
      <c r="U37" s="12">
        <v>0.25</v>
      </c>
      <c r="V37" s="12">
        <v>0.25</v>
      </c>
      <c r="W37" s="12">
        <v>0.25</v>
      </c>
      <c r="X37" s="12">
        <v>0.25</v>
      </c>
      <c r="Y37" s="12">
        <v>0.25</v>
      </c>
      <c r="Z37" s="12">
        <v>0.25</v>
      </c>
      <c r="AA37" s="12">
        <v>0.25</v>
      </c>
      <c r="AB37" s="17">
        <v>0.25</v>
      </c>
      <c r="AC37" s="17">
        <v>0.25</v>
      </c>
      <c r="AD37" s="12">
        <v>0.25</v>
      </c>
      <c r="AE37" s="12">
        <v>0.25</v>
      </c>
      <c r="AF37" s="12">
        <v>0.25</v>
      </c>
      <c r="AG37" s="12">
        <v>0.25</v>
      </c>
      <c r="AH37" s="12">
        <v>0.25</v>
      </c>
      <c r="AI37" s="12">
        <v>0.25</v>
      </c>
      <c r="AJ37" s="12">
        <v>0.25</v>
      </c>
      <c r="AK37" s="12">
        <v>0.25</v>
      </c>
      <c r="AL37" s="12">
        <v>0.25</v>
      </c>
      <c r="AM37" s="12">
        <v>0.25</v>
      </c>
      <c r="AN37" s="12">
        <v>0.25</v>
      </c>
      <c r="AO37" s="12">
        <v>0.25</v>
      </c>
      <c r="AP37" s="12">
        <v>0.25</v>
      </c>
      <c r="AQ37" s="12">
        <v>0.25</v>
      </c>
      <c r="AR37" s="12">
        <v>0.25</v>
      </c>
      <c r="AS37" s="12">
        <v>0.25</v>
      </c>
      <c r="AT37" s="12">
        <v>0.25</v>
      </c>
      <c r="AU37" s="12">
        <v>0.25</v>
      </c>
      <c r="AV37" s="12">
        <v>0.25</v>
      </c>
      <c r="AW37" s="12">
        <v>0.25</v>
      </c>
      <c r="AX37" s="12">
        <v>0.25</v>
      </c>
      <c r="AY37" s="12">
        <v>0.25</v>
      </c>
      <c r="AZ37" s="12">
        <v>0.25</v>
      </c>
      <c r="BA37" s="12">
        <v>0.25</v>
      </c>
      <c r="BB37" s="12">
        <v>0.25</v>
      </c>
      <c r="BC37" s="12">
        <v>0.25</v>
      </c>
      <c r="BD37" s="12">
        <v>0.25</v>
      </c>
      <c r="BE37" s="12">
        <v>0.25</v>
      </c>
      <c r="BF37" s="12">
        <v>0.25</v>
      </c>
      <c r="BG37" s="12">
        <v>0.25</v>
      </c>
      <c r="BH37" s="12">
        <v>0.25</v>
      </c>
      <c r="BI37" s="12">
        <v>0.25</v>
      </c>
      <c r="BJ37" s="12">
        <v>0.25</v>
      </c>
      <c r="BK37" s="12">
        <v>0.25</v>
      </c>
      <c r="BL37" s="12">
        <v>0.25</v>
      </c>
      <c r="BM37" s="12">
        <v>0.25</v>
      </c>
      <c r="BN37" s="12">
        <v>0.25</v>
      </c>
      <c r="BO37" s="12">
        <v>0.25</v>
      </c>
      <c r="BP37" s="12">
        <v>0.25</v>
      </c>
      <c r="BQ37" s="12">
        <v>0.25</v>
      </c>
    </row>
    <row r="38" spans="1:69" s="25" customFormat="1" x14ac:dyDescent="0.2">
      <c r="A38" s="55">
        <v>350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</row>
    <row r="39" spans="1:69" s="25" customFormat="1" x14ac:dyDescent="0.2">
      <c r="A39" s="18" t="s">
        <v>75</v>
      </c>
      <c r="B39" s="18"/>
      <c r="C39" s="24">
        <v>2.3530000000000002</v>
      </c>
      <c r="D39" s="24">
        <v>2.5648</v>
      </c>
      <c r="E39" s="24">
        <v>2.1890000000000001</v>
      </c>
      <c r="F39" s="60">
        <v>2.3035999999999999</v>
      </c>
      <c r="G39" s="24">
        <v>2.7723</v>
      </c>
      <c r="H39" s="24">
        <v>3.5124</v>
      </c>
      <c r="I39" s="24">
        <v>2.7023000000000001</v>
      </c>
      <c r="J39" s="24">
        <v>2.4072</v>
      </c>
      <c r="K39" s="24">
        <v>2.4072</v>
      </c>
      <c r="L39" s="24">
        <v>2.4072</v>
      </c>
      <c r="M39" s="24">
        <v>2.4666000000000001</v>
      </c>
      <c r="N39" s="24">
        <v>2.5726</v>
      </c>
      <c r="O39" s="24">
        <v>2.1566999999999998</v>
      </c>
      <c r="P39" s="24">
        <v>2.6160000000000001</v>
      </c>
      <c r="Q39" s="24">
        <v>2.5630000000000002</v>
      </c>
      <c r="R39" s="24">
        <v>2.5062000000000002</v>
      </c>
      <c r="S39" s="24">
        <v>2.3567</v>
      </c>
      <c r="T39" s="24">
        <v>2.2869000000000002</v>
      </c>
      <c r="U39" s="24">
        <v>2.8990999999999998</v>
      </c>
      <c r="V39" s="24">
        <v>2.5104000000000002</v>
      </c>
      <c r="W39" s="24">
        <v>2.4487999999999999</v>
      </c>
      <c r="X39" s="24">
        <v>3.2787999999999999</v>
      </c>
      <c r="Y39" s="24">
        <v>2.4817999999999998</v>
      </c>
      <c r="Z39" s="24">
        <v>2.6686000000000001</v>
      </c>
      <c r="AA39" s="24">
        <v>2.3782999999999999</v>
      </c>
      <c r="AB39" s="24">
        <v>2.6031</v>
      </c>
      <c r="AC39" s="24">
        <v>2.4272999999999998</v>
      </c>
      <c r="AD39" s="24">
        <v>2.4089999999999998</v>
      </c>
      <c r="AE39" s="24">
        <v>2.5994999999999999</v>
      </c>
      <c r="AF39" s="24">
        <v>2.7448000000000001</v>
      </c>
      <c r="AG39" s="24">
        <v>2.2448999999999999</v>
      </c>
      <c r="AH39" s="24">
        <v>2.4457</v>
      </c>
      <c r="AI39" s="24">
        <v>2.5308999999999999</v>
      </c>
      <c r="AJ39" s="24">
        <v>3.0720999999999998</v>
      </c>
      <c r="AK39" s="24">
        <v>2.6581000000000001</v>
      </c>
      <c r="AL39" s="24">
        <v>2.4430000000000001</v>
      </c>
      <c r="AM39" s="24">
        <v>2.3256000000000001</v>
      </c>
      <c r="AN39" s="24">
        <v>2.0550000000000002</v>
      </c>
      <c r="AO39" s="24">
        <v>2.9714999999999998</v>
      </c>
      <c r="AP39" s="24">
        <v>2.5508000000000002</v>
      </c>
      <c r="AQ39" s="24">
        <v>2.5928</v>
      </c>
      <c r="AR39" s="24">
        <v>2.4950999999999999</v>
      </c>
      <c r="AS39" s="24">
        <v>2.6208</v>
      </c>
      <c r="AT39" s="24">
        <v>2.2972999999999999</v>
      </c>
      <c r="AU39" s="24">
        <v>2.7667000000000002</v>
      </c>
      <c r="AV39" s="24">
        <v>2.4552</v>
      </c>
      <c r="AW39" s="24">
        <v>2.0032000000000001</v>
      </c>
      <c r="AX39" s="24">
        <v>3.0665</v>
      </c>
      <c r="AY39" s="24">
        <v>1.8694</v>
      </c>
      <c r="AZ39" s="24">
        <v>2.5133999999999999</v>
      </c>
      <c r="BA39" s="24">
        <v>2.7151000000000001</v>
      </c>
      <c r="BB39" s="24">
        <v>2.2433999999999998</v>
      </c>
      <c r="BC39" s="24">
        <v>2.1917</v>
      </c>
      <c r="BD39" s="24">
        <v>2.3597999999999999</v>
      </c>
      <c r="BE39" s="24">
        <v>2.8237000000000001</v>
      </c>
      <c r="BF39" s="24">
        <v>2.6027</v>
      </c>
      <c r="BG39" s="24">
        <v>2.4123000000000001</v>
      </c>
      <c r="BH39" s="24">
        <v>2.8416999999999999</v>
      </c>
      <c r="BI39" s="24">
        <v>2.9620000000000002</v>
      </c>
      <c r="BJ39" s="24">
        <v>2.5165000000000002</v>
      </c>
      <c r="BK39" s="24">
        <v>2.8584999999999998</v>
      </c>
      <c r="BL39" s="24">
        <v>2.5129000000000001</v>
      </c>
      <c r="BM39" s="24">
        <v>2.6259999999999999</v>
      </c>
      <c r="BN39" s="24">
        <v>2.6983999999999999</v>
      </c>
      <c r="BO39" s="24">
        <v>2.6983999999999999</v>
      </c>
      <c r="BP39" s="24">
        <v>2.7595000000000001</v>
      </c>
      <c r="BQ39" s="24">
        <v>2.6981999999999999</v>
      </c>
    </row>
    <row r="40" spans="1:69" s="25" customFormat="1" x14ac:dyDescent="0.2">
      <c r="A40" s="18" t="s">
        <v>76</v>
      </c>
      <c r="B40" s="18"/>
      <c r="C40" s="23">
        <v>1.2782</v>
      </c>
      <c r="D40" s="23">
        <v>1.9998</v>
      </c>
      <c r="E40" s="23">
        <v>1.3815</v>
      </c>
      <c r="F40" s="23">
        <v>1.5708</v>
      </c>
      <c r="G40" s="23">
        <v>2.0125999999999999</v>
      </c>
      <c r="H40" s="23">
        <v>2.0762999999999998</v>
      </c>
      <c r="I40" s="23">
        <v>1.9298999999999999</v>
      </c>
      <c r="J40" s="23">
        <v>1.9064000000000001</v>
      </c>
      <c r="K40" s="23">
        <v>1.9064000000000001</v>
      </c>
      <c r="L40" s="23">
        <v>1.9064000000000001</v>
      </c>
      <c r="M40" s="23">
        <v>1.2764</v>
      </c>
      <c r="N40" s="23">
        <v>1.8286</v>
      </c>
      <c r="O40" s="23">
        <v>1.6580999999999999</v>
      </c>
      <c r="P40" s="23">
        <v>2.0283000000000002</v>
      </c>
      <c r="Q40" s="23">
        <v>1.7236</v>
      </c>
      <c r="R40" s="23">
        <v>1.4579</v>
      </c>
      <c r="S40" s="23">
        <v>1.8109999999999999</v>
      </c>
      <c r="T40" s="23">
        <v>1.3968</v>
      </c>
      <c r="U40" s="23">
        <v>3.0777999999999999</v>
      </c>
      <c r="V40" s="23">
        <v>1.7793000000000001</v>
      </c>
      <c r="W40" s="23">
        <v>0.55159999999999998</v>
      </c>
      <c r="X40" s="23">
        <v>1.9738</v>
      </c>
      <c r="Y40" s="23">
        <v>1.847</v>
      </c>
      <c r="Z40" s="23">
        <v>2.0013999999999998</v>
      </c>
      <c r="AA40" s="23">
        <v>1.7324999999999999</v>
      </c>
      <c r="AB40" s="23">
        <v>1.962</v>
      </c>
      <c r="AC40" s="23">
        <v>1.9016</v>
      </c>
      <c r="AD40" s="23">
        <v>1.778</v>
      </c>
      <c r="AE40" s="23">
        <v>1.8270999999999999</v>
      </c>
      <c r="AF40" s="23">
        <v>1.5945</v>
      </c>
      <c r="AG40" s="23">
        <v>1.5804</v>
      </c>
      <c r="AH40" s="23">
        <v>0.51749999999999996</v>
      </c>
      <c r="AI40" s="23">
        <v>1.9101999999999999</v>
      </c>
      <c r="AJ40" s="23">
        <v>0.67400000000000004</v>
      </c>
      <c r="AK40" s="23">
        <v>1.9176</v>
      </c>
      <c r="AL40" s="23">
        <v>1.7807999999999999</v>
      </c>
      <c r="AM40" s="23">
        <v>1.7153</v>
      </c>
      <c r="AN40" s="23">
        <v>1.6355999999999999</v>
      </c>
      <c r="AO40" s="23">
        <v>2.1934</v>
      </c>
      <c r="AP40" s="23">
        <v>1.5766</v>
      </c>
      <c r="AQ40" s="23">
        <v>0.43149999999999999</v>
      </c>
      <c r="AR40" s="23">
        <v>1.1102000000000001</v>
      </c>
      <c r="AS40" s="23">
        <v>1.8828</v>
      </c>
      <c r="AT40" s="23">
        <v>0.93559999999999999</v>
      </c>
      <c r="AU40" s="23">
        <v>1.8766</v>
      </c>
      <c r="AV40" s="23">
        <v>1.2283999999999999</v>
      </c>
      <c r="AW40" s="23">
        <v>1.4805999999999999</v>
      </c>
      <c r="AX40" s="23">
        <v>2.3698000000000001</v>
      </c>
      <c r="AY40" s="23">
        <v>1.478</v>
      </c>
      <c r="AZ40" s="23">
        <v>1.6362000000000001</v>
      </c>
      <c r="BA40" s="23">
        <v>1.0903</v>
      </c>
      <c r="BB40" s="23">
        <v>2.8214000000000001</v>
      </c>
      <c r="BC40" s="23">
        <v>1.0996999999999999</v>
      </c>
      <c r="BD40" s="23">
        <v>0.51280000000000003</v>
      </c>
      <c r="BE40" s="23">
        <v>2.0377999999999998</v>
      </c>
      <c r="BF40" s="23">
        <v>1.8662000000000001</v>
      </c>
      <c r="BG40" s="23">
        <v>1.7441</v>
      </c>
      <c r="BH40" s="23">
        <v>1.8824000000000001</v>
      </c>
      <c r="BI40" s="23">
        <v>1.7747999999999999</v>
      </c>
      <c r="BJ40" s="23">
        <v>1.6975</v>
      </c>
      <c r="BK40" s="23">
        <v>0.78839999999999999</v>
      </c>
      <c r="BL40" s="23">
        <v>1.6428</v>
      </c>
      <c r="BM40" s="23">
        <v>1.5142</v>
      </c>
      <c r="BN40" s="23">
        <v>0.84630000000000005</v>
      </c>
      <c r="BO40" s="23">
        <v>0.84630000000000005</v>
      </c>
      <c r="BP40" s="23">
        <v>2.0707</v>
      </c>
      <c r="BQ40" s="23">
        <v>1.9775</v>
      </c>
    </row>
    <row r="41" spans="1:69" s="27" customFormat="1" x14ac:dyDescent="0.2">
      <c r="A41" s="7" t="s">
        <v>6</v>
      </c>
      <c r="B41" s="51"/>
      <c r="C41" s="15">
        <f t="shared" ref="C41:AH41" si="14">C34+($A$38*C35)+($A$38*C36)+C37</f>
        <v>1313.72</v>
      </c>
      <c r="D41" s="15">
        <f t="shared" si="14"/>
        <v>1612.845</v>
      </c>
      <c r="E41" s="15">
        <f t="shared" si="14"/>
        <v>1849.085</v>
      </c>
      <c r="F41" s="15">
        <f t="shared" si="14"/>
        <v>1263.98</v>
      </c>
      <c r="G41" s="15">
        <f t="shared" si="14"/>
        <v>1078.325</v>
      </c>
      <c r="H41" s="15">
        <f t="shared" si="14"/>
        <v>1408.9399999999998</v>
      </c>
      <c r="I41" s="15">
        <f t="shared" si="14"/>
        <v>1603.71</v>
      </c>
      <c r="J41" s="15">
        <f t="shared" si="14"/>
        <v>2753.2849999999999</v>
      </c>
      <c r="K41" s="15">
        <f t="shared" si="14"/>
        <v>2753.2849999999999</v>
      </c>
      <c r="L41" s="15">
        <f t="shared" si="14"/>
        <v>2003.8499999999997</v>
      </c>
      <c r="M41" s="15">
        <f t="shared" si="14"/>
        <v>1356.8649999999998</v>
      </c>
      <c r="N41" s="15">
        <f t="shared" si="14"/>
        <v>2003.325</v>
      </c>
      <c r="O41" s="15">
        <f t="shared" si="14"/>
        <v>995.505</v>
      </c>
      <c r="P41" s="15">
        <f t="shared" si="14"/>
        <v>1562.7149999999999</v>
      </c>
      <c r="Q41" s="15">
        <f t="shared" si="14"/>
        <v>1348</v>
      </c>
      <c r="R41" s="15">
        <f t="shared" si="14"/>
        <v>1738.35</v>
      </c>
      <c r="S41" s="15">
        <f t="shared" si="14"/>
        <v>1393.0349999999999</v>
      </c>
      <c r="T41" s="15">
        <f t="shared" si="14"/>
        <v>1999.5700000000002</v>
      </c>
      <c r="U41" s="15">
        <f t="shared" si="14"/>
        <v>1078.1949999999999</v>
      </c>
      <c r="V41" s="15">
        <f t="shared" si="14"/>
        <v>1055.7</v>
      </c>
      <c r="W41" s="15">
        <f t="shared" si="14"/>
        <v>1500.3150000000001</v>
      </c>
      <c r="X41" s="15">
        <f t="shared" si="14"/>
        <v>1660.6450000000002</v>
      </c>
      <c r="Y41" s="15">
        <f t="shared" si="14"/>
        <v>857.22</v>
      </c>
      <c r="Z41" s="15">
        <f t="shared" si="14"/>
        <v>1047.3100000000002</v>
      </c>
      <c r="AA41" s="15">
        <f t="shared" si="14"/>
        <v>1846.8899999999999</v>
      </c>
      <c r="AB41" s="15">
        <f t="shared" si="14"/>
        <v>1411.585</v>
      </c>
      <c r="AC41" s="15">
        <f t="shared" si="14"/>
        <v>1029.7915</v>
      </c>
      <c r="AD41" s="15">
        <f t="shared" si="14"/>
        <v>1438.5650000000001</v>
      </c>
      <c r="AE41" s="15">
        <f t="shared" si="14"/>
        <v>974.21500000000003</v>
      </c>
      <c r="AF41" s="15">
        <f t="shared" si="14"/>
        <v>1478.5540000000001</v>
      </c>
      <c r="AG41" s="15">
        <f t="shared" si="14"/>
        <v>1463.19</v>
      </c>
      <c r="AH41" s="15">
        <f t="shared" si="14"/>
        <v>1093.6100000000001</v>
      </c>
      <c r="AI41" s="15">
        <f t="shared" ref="AI41:BQ41" si="15">AI34+($A$38*AI35)+($A$38*AI36)+AI37</f>
        <v>1044.7850000000001</v>
      </c>
      <c r="AJ41" s="15">
        <f t="shared" si="15"/>
        <v>1658.7250000000001</v>
      </c>
      <c r="AK41" s="15">
        <f t="shared" si="15"/>
        <v>1425.01</v>
      </c>
      <c r="AL41" s="15">
        <f t="shared" si="15"/>
        <v>1729.9650000000001</v>
      </c>
      <c r="AM41" s="15">
        <f t="shared" si="15"/>
        <v>1026.58</v>
      </c>
      <c r="AN41" s="15">
        <f t="shared" si="15"/>
        <v>1395.375</v>
      </c>
      <c r="AO41" s="15">
        <f t="shared" si="15"/>
        <v>987.84500000000003</v>
      </c>
      <c r="AP41" s="15">
        <f t="shared" si="15"/>
        <v>1696.5949999999998</v>
      </c>
      <c r="AQ41" s="15">
        <f t="shared" si="15"/>
        <v>1226.8999999999999</v>
      </c>
      <c r="AR41" s="15">
        <f t="shared" si="15"/>
        <v>1738.62</v>
      </c>
      <c r="AS41" s="15">
        <f t="shared" si="15"/>
        <v>1018.72</v>
      </c>
      <c r="AT41" s="15">
        <f t="shared" si="15"/>
        <v>638.19000000000005</v>
      </c>
      <c r="AU41" s="15">
        <f t="shared" si="15"/>
        <v>1428.19</v>
      </c>
      <c r="AV41" s="15">
        <f t="shared" si="15"/>
        <v>1093.8899999999999</v>
      </c>
      <c r="AW41" s="15">
        <f t="shared" si="15"/>
        <v>1603.13</v>
      </c>
      <c r="AX41" s="15">
        <f t="shared" si="15"/>
        <v>1321.3050000000001</v>
      </c>
      <c r="AY41" s="15">
        <f t="shared" si="15"/>
        <v>1657.37</v>
      </c>
      <c r="AZ41" s="15">
        <f t="shared" si="15"/>
        <v>1179.58</v>
      </c>
      <c r="BA41" s="15">
        <f t="shared" si="15"/>
        <v>1310.57</v>
      </c>
      <c r="BB41" s="15">
        <f t="shared" si="15"/>
        <v>1939.1399999999999</v>
      </c>
      <c r="BC41" s="15">
        <f t="shared" si="15"/>
        <v>1178.595</v>
      </c>
      <c r="BD41" s="15">
        <f t="shared" si="15"/>
        <v>1291.425</v>
      </c>
      <c r="BE41" s="15">
        <f t="shared" si="15"/>
        <v>1188.7249999999999</v>
      </c>
      <c r="BF41" s="15">
        <f t="shared" si="15"/>
        <v>1065.575</v>
      </c>
      <c r="BG41" s="15">
        <f t="shared" si="15"/>
        <v>818.35</v>
      </c>
      <c r="BH41" s="15">
        <f t="shared" si="15"/>
        <v>2013.4749999999999</v>
      </c>
      <c r="BI41" s="15">
        <f t="shared" si="15"/>
        <v>1295.55</v>
      </c>
      <c r="BJ41" s="15">
        <f t="shared" si="15"/>
        <v>1834.375</v>
      </c>
      <c r="BK41" s="15">
        <f t="shared" si="15"/>
        <v>1750.69</v>
      </c>
      <c r="BL41" s="15">
        <f t="shared" si="15"/>
        <v>1088.415</v>
      </c>
      <c r="BM41" s="15">
        <f t="shared" si="15"/>
        <v>1733.6550000000002</v>
      </c>
      <c r="BN41" s="15">
        <f t="shared" si="15"/>
        <v>936.87499999999989</v>
      </c>
      <c r="BO41" s="15">
        <f t="shared" si="15"/>
        <v>1153.3149999999998</v>
      </c>
      <c r="BP41" s="15">
        <f t="shared" si="15"/>
        <v>1588.865</v>
      </c>
      <c r="BQ41" s="15">
        <f t="shared" si="15"/>
        <v>1031.085</v>
      </c>
    </row>
    <row r="42" spans="1:69" s="27" customFormat="1" x14ac:dyDescent="0.2">
      <c r="A42" s="51" t="s">
        <v>77</v>
      </c>
      <c r="B42" s="51"/>
      <c r="C42" s="15">
        <f t="shared" ref="C42:AH42" si="16">(C39*$A$38)+(C40*$A$38)</f>
        <v>1270.92</v>
      </c>
      <c r="D42" s="15">
        <f t="shared" si="16"/>
        <v>1597.6100000000001</v>
      </c>
      <c r="E42" s="15">
        <f t="shared" si="16"/>
        <v>1249.675</v>
      </c>
      <c r="F42" s="15">
        <f t="shared" si="16"/>
        <v>1356.04</v>
      </c>
      <c r="G42" s="15">
        <f t="shared" si="16"/>
        <v>1674.7149999999999</v>
      </c>
      <c r="H42" s="15">
        <f t="shared" si="16"/>
        <v>1956.0449999999998</v>
      </c>
      <c r="I42" s="15">
        <f t="shared" si="16"/>
        <v>1621.27</v>
      </c>
      <c r="J42" s="15">
        <f t="shared" si="16"/>
        <v>1509.76</v>
      </c>
      <c r="K42" s="15">
        <f t="shared" si="16"/>
        <v>1509.76</v>
      </c>
      <c r="L42" s="15">
        <f t="shared" si="16"/>
        <v>1509.76</v>
      </c>
      <c r="M42" s="15">
        <f t="shared" si="16"/>
        <v>1310.0500000000002</v>
      </c>
      <c r="N42" s="15">
        <f t="shared" si="16"/>
        <v>1540.42</v>
      </c>
      <c r="O42" s="15">
        <f t="shared" si="16"/>
        <v>1335.1799999999998</v>
      </c>
      <c r="P42" s="15">
        <f t="shared" si="16"/>
        <v>1625.5050000000001</v>
      </c>
      <c r="Q42" s="15">
        <f t="shared" si="16"/>
        <v>1500.31</v>
      </c>
      <c r="R42" s="15">
        <f t="shared" si="16"/>
        <v>1387.4349999999999</v>
      </c>
      <c r="S42" s="15">
        <f t="shared" si="16"/>
        <v>1458.6950000000002</v>
      </c>
      <c r="T42" s="15">
        <f t="shared" si="16"/>
        <v>1289.2950000000001</v>
      </c>
      <c r="U42" s="15">
        <f t="shared" si="16"/>
        <v>2091.915</v>
      </c>
      <c r="V42" s="15">
        <f t="shared" si="16"/>
        <v>1501.395</v>
      </c>
      <c r="W42" s="15">
        <f t="shared" si="16"/>
        <v>1050.1399999999999</v>
      </c>
      <c r="X42" s="15">
        <f t="shared" si="16"/>
        <v>1838.4099999999999</v>
      </c>
      <c r="Y42" s="15">
        <f t="shared" si="16"/>
        <v>1515.08</v>
      </c>
      <c r="Z42" s="15">
        <f t="shared" si="16"/>
        <v>1634.5</v>
      </c>
      <c r="AA42" s="15">
        <f t="shared" si="16"/>
        <v>1438.78</v>
      </c>
      <c r="AB42" s="15">
        <f t="shared" si="16"/>
        <v>1597.7849999999999</v>
      </c>
      <c r="AC42" s="15">
        <f t="shared" si="16"/>
        <v>1515.1149999999998</v>
      </c>
      <c r="AD42" s="15">
        <f t="shared" si="16"/>
        <v>1465.4499999999998</v>
      </c>
      <c r="AE42" s="15">
        <f t="shared" si="16"/>
        <v>1549.31</v>
      </c>
      <c r="AF42" s="15">
        <f t="shared" si="16"/>
        <v>1518.7550000000001</v>
      </c>
      <c r="AG42" s="15">
        <f t="shared" si="16"/>
        <v>1338.855</v>
      </c>
      <c r="AH42" s="15">
        <f t="shared" si="16"/>
        <v>1037.1199999999999</v>
      </c>
      <c r="AI42" s="15">
        <f t="shared" ref="AI42:BQ42" si="17">(AI39*$A$38)+(AI40*$A$38)</f>
        <v>1554.3849999999998</v>
      </c>
      <c r="AJ42" s="15">
        <f t="shared" si="17"/>
        <v>1311.135</v>
      </c>
      <c r="AK42" s="15">
        <f t="shared" si="17"/>
        <v>1601.4949999999999</v>
      </c>
      <c r="AL42" s="15">
        <f t="shared" si="17"/>
        <v>1478.33</v>
      </c>
      <c r="AM42" s="15">
        <f t="shared" si="17"/>
        <v>1414.3150000000001</v>
      </c>
      <c r="AN42" s="15">
        <f t="shared" si="17"/>
        <v>1291.71</v>
      </c>
      <c r="AO42" s="15">
        <f t="shared" si="17"/>
        <v>1807.7149999999999</v>
      </c>
      <c r="AP42" s="15">
        <f t="shared" si="17"/>
        <v>1444.5900000000001</v>
      </c>
      <c r="AQ42" s="15">
        <f t="shared" si="17"/>
        <v>1058.5050000000001</v>
      </c>
      <c r="AR42" s="15">
        <f t="shared" si="17"/>
        <v>1261.855</v>
      </c>
      <c r="AS42" s="15">
        <f t="shared" si="17"/>
        <v>1576.26</v>
      </c>
      <c r="AT42" s="15">
        <f t="shared" si="17"/>
        <v>1131.5149999999999</v>
      </c>
      <c r="AU42" s="15">
        <f t="shared" si="17"/>
        <v>1625.1550000000002</v>
      </c>
      <c r="AV42" s="15">
        <f t="shared" si="17"/>
        <v>1289.26</v>
      </c>
      <c r="AW42" s="15">
        <f t="shared" si="17"/>
        <v>1219.33</v>
      </c>
      <c r="AX42" s="15">
        <f t="shared" si="17"/>
        <v>1902.7050000000002</v>
      </c>
      <c r="AY42" s="15">
        <f t="shared" si="17"/>
        <v>1171.5899999999999</v>
      </c>
      <c r="AZ42" s="15">
        <f t="shared" si="17"/>
        <v>1452.3600000000001</v>
      </c>
      <c r="BA42" s="15">
        <f t="shared" si="17"/>
        <v>1331.8899999999999</v>
      </c>
      <c r="BB42" s="15">
        <f t="shared" si="17"/>
        <v>1772.6799999999998</v>
      </c>
      <c r="BC42" s="15">
        <f t="shared" si="17"/>
        <v>1151.99</v>
      </c>
      <c r="BD42" s="15">
        <f t="shared" si="17"/>
        <v>1005.41</v>
      </c>
      <c r="BE42" s="15">
        <f t="shared" si="17"/>
        <v>1701.5250000000001</v>
      </c>
      <c r="BF42" s="15">
        <f t="shared" si="17"/>
        <v>1564.1150000000002</v>
      </c>
      <c r="BG42" s="15">
        <f t="shared" si="17"/>
        <v>1454.74</v>
      </c>
      <c r="BH42" s="15">
        <f t="shared" si="17"/>
        <v>1653.4349999999999</v>
      </c>
      <c r="BI42" s="15">
        <f t="shared" si="17"/>
        <v>1657.88</v>
      </c>
      <c r="BJ42" s="15">
        <f t="shared" si="17"/>
        <v>1474.9</v>
      </c>
      <c r="BK42" s="15">
        <f t="shared" si="17"/>
        <v>1276.415</v>
      </c>
      <c r="BL42" s="15">
        <f t="shared" si="17"/>
        <v>1454.4950000000001</v>
      </c>
      <c r="BM42" s="15">
        <f t="shared" si="17"/>
        <v>1449.07</v>
      </c>
      <c r="BN42" s="15">
        <f t="shared" si="17"/>
        <v>1240.645</v>
      </c>
      <c r="BO42" s="15">
        <f t="shared" si="17"/>
        <v>1240.645</v>
      </c>
      <c r="BP42" s="15">
        <f t="shared" si="17"/>
        <v>1690.5700000000002</v>
      </c>
      <c r="BQ42" s="15">
        <f t="shared" si="17"/>
        <v>1636.4949999999999</v>
      </c>
    </row>
    <row r="43" spans="1:69" s="27" customFormat="1" x14ac:dyDescent="0.2">
      <c r="A43" s="51" t="s">
        <v>90</v>
      </c>
      <c r="B43" s="51"/>
      <c r="C43" s="15">
        <f t="shared" ref="C43:AH43" si="18">SUM(C41:C42)</f>
        <v>2584.6400000000003</v>
      </c>
      <c r="D43" s="15">
        <f t="shared" si="18"/>
        <v>3210.4549999999999</v>
      </c>
      <c r="E43" s="15">
        <f t="shared" si="18"/>
        <v>3098.76</v>
      </c>
      <c r="F43" s="15">
        <f t="shared" si="18"/>
        <v>2620.02</v>
      </c>
      <c r="G43" s="15">
        <f t="shared" si="18"/>
        <v>2753.04</v>
      </c>
      <c r="H43" s="15">
        <f t="shared" si="18"/>
        <v>3364.9849999999997</v>
      </c>
      <c r="I43" s="15">
        <f t="shared" si="18"/>
        <v>3224.98</v>
      </c>
      <c r="J43" s="15">
        <f t="shared" si="18"/>
        <v>4263.0450000000001</v>
      </c>
      <c r="K43" s="15">
        <f t="shared" si="18"/>
        <v>4263.0450000000001</v>
      </c>
      <c r="L43" s="15">
        <f t="shared" si="18"/>
        <v>3513.6099999999997</v>
      </c>
      <c r="M43" s="15">
        <f t="shared" si="18"/>
        <v>2666.915</v>
      </c>
      <c r="N43" s="15">
        <f t="shared" si="18"/>
        <v>3543.7449999999999</v>
      </c>
      <c r="O43" s="15">
        <f t="shared" si="18"/>
        <v>2330.6849999999999</v>
      </c>
      <c r="P43" s="15">
        <f t="shared" si="18"/>
        <v>3188.2200000000003</v>
      </c>
      <c r="Q43" s="15">
        <f t="shared" si="18"/>
        <v>2848.31</v>
      </c>
      <c r="R43" s="15">
        <f t="shared" si="18"/>
        <v>3125.7849999999999</v>
      </c>
      <c r="S43" s="15">
        <f t="shared" si="18"/>
        <v>2851.73</v>
      </c>
      <c r="T43" s="15">
        <f t="shared" si="18"/>
        <v>3288.8650000000002</v>
      </c>
      <c r="U43" s="15">
        <f t="shared" si="18"/>
        <v>3170.1099999999997</v>
      </c>
      <c r="V43" s="15">
        <f t="shared" si="18"/>
        <v>2557.0950000000003</v>
      </c>
      <c r="W43" s="15">
        <f t="shared" si="18"/>
        <v>2550.4549999999999</v>
      </c>
      <c r="X43" s="15">
        <f t="shared" si="18"/>
        <v>3499.0550000000003</v>
      </c>
      <c r="Y43" s="15">
        <f t="shared" si="18"/>
        <v>2372.3000000000002</v>
      </c>
      <c r="Z43" s="15">
        <f t="shared" si="18"/>
        <v>2681.8100000000004</v>
      </c>
      <c r="AA43" s="15">
        <f t="shared" si="18"/>
        <v>3285.67</v>
      </c>
      <c r="AB43" s="15">
        <f t="shared" si="18"/>
        <v>3009.37</v>
      </c>
      <c r="AC43" s="15">
        <f t="shared" si="18"/>
        <v>2544.9065000000001</v>
      </c>
      <c r="AD43" s="15">
        <f t="shared" si="18"/>
        <v>2904.0149999999999</v>
      </c>
      <c r="AE43" s="15">
        <f t="shared" si="18"/>
        <v>2523.5250000000001</v>
      </c>
      <c r="AF43" s="15">
        <f t="shared" si="18"/>
        <v>2997.3090000000002</v>
      </c>
      <c r="AG43" s="15">
        <f t="shared" si="18"/>
        <v>2802.0450000000001</v>
      </c>
      <c r="AH43" s="15">
        <f t="shared" si="18"/>
        <v>2130.73</v>
      </c>
      <c r="AI43" s="15">
        <f t="shared" ref="AI43:BN43" si="19">SUM(AI41:AI42)</f>
        <v>2599.17</v>
      </c>
      <c r="AJ43" s="15">
        <f t="shared" si="19"/>
        <v>2969.86</v>
      </c>
      <c r="AK43" s="15">
        <f t="shared" si="19"/>
        <v>3026.5050000000001</v>
      </c>
      <c r="AL43" s="15">
        <f t="shared" si="19"/>
        <v>3208.2950000000001</v>
      </c>
      <c r="AM43" s="15">
        <f t="shared" si="19"/>
        <v>2440.895</v>
      </c>
      <c r="AN43" s="15">
        <f t="shared" si="19"/>
        <v>2687.085</v>
      </c>
      <c r="AO43" s="15">
        <f t="shared" si="19"/>
        <v>2795.56</v>
      </c>
      <c r="AP43" s="15">
        <f t="shared" si="19"/>
        <v>3141.1849999999999</v>
      </c>
      <c r="AQ43" s="15">
        <f t="shared" si="19"/>
        <v>2285.4049999999997</v>
      </c>
      <c r="AR43" s="15">
        <f t="shared" si="19"/>
        <v>3000.4749999999999</v>
      </c>
      <c r="AS43" s="15">
        <f t="shared" si="19"/>
        <v>2594.98</v>
      </c>
      <c r="AT43" s="15">
        <f t="shared" si="19"/>
        <v>1769.7049999999999</v>
      </c>
      <c r="AU43" s="15">
        <f t="shared" si="19"/>
        <v>3053.3450000000003</v>
      </c>
      <c r="AV43" s="15">
        <f t="shared" si="19"/>
        <v>2383.1499999999996</v>
      </c>
      <c r="AW43" s="15">
        <f t="shared" si="19"/>
        <v>2822.46</v>
      </c>
      <c r="AX43" s="15">
        <f t="shared" si="19"/>
        <v>3224.01</v>
      </c>
      <c r="AY43" s="15">
        <f t="shared" si="19"/>
        <v>2828.96</v>
      </c>
      <c r="AZ43" s="15">
        <f t="shared" si="19"/>
        <v>2631.94</v>
      </c>
      <c r="BA43" s="15">
        <f t="shared" si="19"/>
        <v>2642.46</v>
      </c>
      <c r="BB43" s="15">
        <f t="shared" si="19"/>
        <v>3711.8199999999997</v>
      </c>
      <c r="BC43" s="15">
        <f t="shared" si="19"/>
        <v>2330.585</v>
      </c>
      <c r="BD43" s="15">
        <f t="shared" si="19"/>
        <v>2296.835</v>
      </c>
      <c r="BE43" s="15">
        <f t="shared" si="19"/>
        <v>2890.25</v>
      </c>
      <c r="BF43" s="15">
        <f t="shared" si="19"/>
        <v>2629.6900000000005</v>
      </c>
      <c r="BG43" s="15">
        <f t="shared" si="19"/>
        <v>2273.09</v>
      </c>
      <c r="BH43" s="15">
        <f t="shared" si="19"/>
        <v>3666.91</v>
      </c>
      <c r="BI43" s="15">
        <f t="shared" si="19"/>
        <v>2953.4300000000003</v>
      </c>
      <c r="BJ43" s="15">
        <f t="shared" si="19"/>
        <v>3309.2750000000001</v>
      </c>
      <c r="BK43" s="15">
        <f t="shared" si="19"/>
        <v>3027.105</v>
      </c>
      <c r="BL43" s="15">
        <f t="shared" si="19"/>
        <v>2542.91</v>
      </c>
      <c r="BM43" s="15">
        <f t="shared" si="19"/>
        <v>3182.7250000000004</v>
      </c>
      <c r="BN43" s="15">
        <f t="shared" si="19"/>
        <v>2177.52</v>
      </c>
      <c r="BO43" s="15">
        <f t="shared" ref="BO43:BQ43" si="20">SUM(BO41:BO42)</f>
        <v>2393.96</v>
      </c>
      <c r="BP43" s="15">
        <f t="shared" si="20"/>
        <v>3279.4350000000004</v>
      </c>
      <c r="BQ43" s="15">
        <f t="shared" si="20"/>
        <v>2667.58</v>
      </c>
    </row>
    <row r="44" spans="1:69" s="25" customFormat="1" x14ac:dyDescent="0.2">
      <c r="A44" s="7"/>
      <c r="B44" s="36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</row>
    <row r="45" spans="1:69" s="25" customFormat="1" ht="45" x14ac:dyDescent="0.2">
      <c r="A45" s="5" t="s">
        <v>82</v>
      </c>
      <c r="B45" s="1"/>
      <c r="C45" s="9" t="s">
        <v>31</v>
      </c>
      <c r="D45" s="9" t="s">
        <v>32</v>
      </c>
      <c r="E45" s="9" t="s">
        <v>9</v>
      </c>
      <c r="F45" s="9" t="s">
        <v>10</v>
      </c>
      <c r="G45" s="9" t="s">
        <v>11</v>
      </c>
      <c r="H45" s="9" t="s">
        <v>12</v>
      </c>
      <c r="I45" s="9" t="s">
        <v>14</v>
      </c>
      <c r="J45" s="45" t="s">
        <v>72</v>
      </c>
      <c r="K45" s="9" t="s">
        <v>13</v>
      </c>
      <c r="L45" s="9" t="s">
        <v>29</v>
      </c>
      <c r="M45" s="9" t="s">
        <v>33</v>
      </c>
      <c r="N45" s="9" t="s">
        <v>34</v>
      </c>
      <c r="O45" s="9" t="s">
        <v>35</v>
      </c>
      <c r="P45" s="9" t="s">
        <v>15</v>
      </c>
      <c r="Q45" s="9" t="s">
        <v>78</v>
      </c>
      <c r="R45" s="9" t="s">
        <v>36</v>
      </c>
      <c r="S45" s="9" t="s">
        <v>37</v>
      </c>
      <c r="T45" s="9" t="s">
        <v>38</v>
      </c>
      <c r="U45" s="9" t="s">
        <v>39</v>
      </c>
      <c r="V45" s="9" t="s">
        <v>40</v>
      </c>
      <c r="W45" s="9" t="s">
        <v>41</v>
      </c>
      <c r="X45" s="9" t="s">
        <v>42</v>
      </c>
      <c r="Y45" s="9" t="s">
        <v>16</v>
      </c>
      <c r="Z45" s="9" t="s">
        <v>17</v>
      </c>
      <c r="AA45" s="9" t="s">
        <v>18</v>
      </c>
      <c r="AB45" s="9" t="s">
        <v>19</v>
      </c>
      <c r="AC45" s="9" t="s">
        <v>20</v>
      </c>
      <c r="AD45" s="9" t="s">
        <v>43</v>
      </c>
      <c r="AE45" s="9" t="s">
        <v>21</v>
      </c>
      <c r="AF45" s="9" t="s">
        <v>44</v>
      </c>
      <c r="AG45" s="9" t="s">
        <v>45</v>
      </c>
      <c r="AH45" s="9" t="s">
        <v>46</v>
      </c>
      <c r="AI45" s="9" t="s">
        <v>47</v>
      </c>
      <c r="AJ45" s="9" t="s">
        <v>22</v>
      </c>
      <c r="AK45" s="9" t="s">
        <v>48</v>
      </c>
      <c r="AL45" s="9" t="s">
        <v>48</v>
      </c>
      <c r="AM45" s="9" t="s">
        <v>30</v>
      </c>
      <c r="AN45" s="9" t="s">
        <v>50</v>
      </c>
      <c r="AO45" s="9" t="s">
        <v>23</v>
      </c>
      <c r="AP45" s="9" t="s">
        <v>74</v>
      </c>
      <c r="AQ45" s="9" t="s">
        <v>24</v>
      </c>
      <c r="AR45" s="9" t="s">
        <v>25</v>
      </c>
      <c r="AS45" s="9" t="s">
        <v>51</v>
      </c>
      <c r="AT45" s="9" t="s">
        <v>52</v>
      </c>
      <c r="AU45" s="9" t="s">
        <v>26</v>
      </c>
      <c r="AV45" s="9" t="s">
        <v>53</v>
      </c>
      <c r="AW45" s="9" t="s">
        <v>54</v>
      </c>
      <c r="AX45" s="9" t="s">
        <v>55</v>
      </c>
      <c r="AY45" s="9" t="s">
        <v>56</v>
      </c>
      <c r="AZ45" s="9" t="s">
        <v>57</v>
      </c>
      <c r="BA45" s="9" t="s">
        <v>58</v>
      </c>
      <c r="BB45" s="9" t="s">
        <v>59</v>
      </c>
      <c r="BC45" s="9" t="s">
        <v>60</v>
      </c>
      <c r="BD45" s="9" t="s">
        <v>62</v>
      </c>
      <c r="BE45" s="9" t="s">
        <v>61</v>
      </c>
      <c r="BF45" s="9" t="s">
        <v>63</v>
      </c>
      <c r="BG45" s="9" t="s">
        <v>64</v>
      </c>
      <c r="BH45" s="9" t="s">
        <v>65</v>
      </c>
      <c r="BI45" s="9" t="s">
        <v>66</v>
      </c>
      <c r="BJ45" s="9" t="s">
        <v>67</v>
      </c>
      <c r="BK45" s="9" t="s">
        <v>27</v>
      </c>
      <c r="BL45" s="9" t="s">
        <v>28</v>
      </c>
      <c r="BM45" s="9" t="s">
        <v>68</v>
      </c>
      <c r="BN45" s="9" t="s">
        <v>69</v>
      </c>
      <c r="BO45" s="9" t="s">
        <v>70</v>
      </c>
      <c r="BP45" s="45" t="s">
        <v>81</v>
      </c>
      <c r="BQ45" s="9" t="s">
        <v>71</v>
      </c>
    </row>
    <row r="46" spans="1:69" s="25" customFormat="1" ht="22.5" x14ac:dyDescent="0.2">
      <c r="A46" s="6" t="s">
        <v>8</v>
      </c>
      <c r="B46" s="3"/>
      <c r="C46" s="13"/>
      <c r="D46" s="13"/>
      <c r="E46" s="13"/>
      <c r="F46" s="13"/>
      <c r="G46" s="13"/>
      <c r="H46" s="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4"/>
      <c r="AA46" s="13"/>
      <c r="AB46" s="7"/>
      <c r="AC46" s="7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4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4"/>
      <c r="BL46" s="13"/>
      <c r="BM46" s="13"/>
      <c r="BN46" s="13"/>
      <c r="BO46" s="13"/>
      <c r="BP46" s="13"/>
      <c r="BQ46" s="13"/>
    </row>
    <row r="47" spans="1:69" s="25" customFormat="1" x14ac:dyDescent="0.2">
      <c r="A47" s="3" t="s">
        <v>2</v>
      </c>
      <c r="B47" s="3"/>
      <c r="C47" s="12">
        <v>550.4</v>
      </c>
      <c r="D47" s="12">
        <v>3121.63</v>
      </c>
      <c r="E47" s="12">
        <v>95.65</v>
      </c>
      <c r="F47" s="12">
        <v>225</v>
      </c>
      <c r="G47" s="12">
        <v>72.77</v>
      </c>
      <c r="H47" s="12">
        <v>908.75</v>
      </c>
      <c r="I47" s="12">
        <v>645.57000000000005</v>
      </c>
      <c r="J47" s="12">
        <v>137.72999999999999</v>
      </c>
      <c r="K47" s="12">
        <v>137.72999999999999</v>
      </c>
      <c r="L47" s="12">
        <v>420.55</v>
      </c>
      <c r="M47" s="12">
        <v>94.34</v>
      </c>
      <c r="N47" s="12">
        <v>245.27</v>
      </c>
      <c r="O47" s="12">
        <v>195.61</v>
      </c>
      <c r="P47" s="12">
        <v>1583.69</v>
      </c>
      <c r="Q47" s="12">
        <v>96.16</v>
      </c>
      <c r="R47" s="12">
        <v>101.29</v>
      </c>
      <c r="S47" s="12">
        <v>2391.73</v>
      </c>
      <c r="T47" s="12">
        <v>190.66</v>
      </c>
      <c r="U47" s="12">
        <v>1451.21</v>
      </c>
      <c r="V47" s="12">
        <v>224.76</v>
      </c>
      <c r="W47" s="12">
        <v>242.06</v>
      </c>
      <c r="X47" s="12">
        <v>160.96</v>
      </c>
      <c r="Y47" s="12">
        <v>167.19</v>
      </c>
      <c r="Z47" s="12">
        <v>626.77</v>
      </c>
      <c r="AA47" s="12">
        <v>104.06</v>
      </c>
      <c r="AB47" s="12">
        <v>174.14</v>
      </c>
      <c r="AC47" s="12">
        <v>298.14999999999998</v>
      </c>
      <c r="AD47" s="12">
        <v>107.51</v>
      </c>
      <c r="AE47" s="12">
        <v>1179.8</v>
      </c>
      <c r="AF47" s="12">
        <v>4082.95</v>
      </c>
      <c r="AG47" s="12">
        <v>144.97999999999999</v>
      </c>
      <c r="AH47" s="12">
        <v>516.91</v>
      </c>
      <c r="AI47" s="12">
        <v>272.68</v>
      </c>
      <c r="AJ47" s="12">
        <v>237.72</v>
      </c>
      <c r="AK47" s="12">
        <v>4618.1099999999997</v>
      </c>
      <c r="AL47" s="12">
        <v>300</v>
      </c>
      <c r="AM47" s="12">
        <v>150</v>
      </c>
      <c r="AN47" s="12">
        <v>60.54</v>
      </c>
      <c r="AO47" s="12">
        <v>874.23</v>
      </c>
      <c r="AP47" s="12">
        <v>177.1</v>
      </c>
      <c r="AQ47" s="12">
        <v>328.41</v>
      </c>
      <c r="AR47" s="12">
        <v>245.55</v>
      </c>
      <c r="AS47" s="12">
        <v>5763.41</v>
      </c>
      <c r="AT47" s="12">
        <v>181.61</v>
      </c>
      <c r="AU47" s="12">
        <v>3399.83</v>
      </c>
      <c r="AV47" s="12">
        <v>186.23</v>
      </c>
      <c r="AW47" s="12">
        <v>325.73</v>
      </c>
      <c r="AX47" s="12">
        <v>1202.92</v>
      </c>
      <c r="AY47" s="12">
        <v>188.66</v>
      </c>
      <c r="AZ47" s="12">
        <v>152.85</v>
      </c>
      <c r="BA47" s="12">
        <v>134.81</v>
      </c>
      <c r="BB47" s="12">
        <v>110</v>
      </c>
      <c r="BC47" s="12">
        <v>185.36</v>
      </c>
      <c r="BD47" s="12">
        <v>375.4</v>
      </c>
      <c r="BE47" s="12">
        <v>71.31</v>
      </c>
      <c r="BF47" s="12">
        <v>2794.55</v>
      </c>
      <c r="BG47" s="12">
        <v>1352</v>
      </c>
      <c r="BH47" s="12">
        <v>693.06</v>
      </c>
      <c r="BI47" s="12">
        <v>5415.56</v>
      </c>
      <c r="BJ47" s="12">
        <v>30.05</v>
      </c>
      <c r="BK47" s="12">
        <v>116.22</v>
      </c>
      <c r="BL47" s="12">
        <v>267.94</v>
      </c>
      <c r="BM47" s="12">
        <v>2201.7800000000002</v>
      </c>
      <c r="BN47" s="12">
        <v>218.39</v>
      </c>
      <c r="BO47" s="12">
        <v>218.39</v>
      </c>
      <c r="BP47" s="12">
        <v>194.53</v>
      </c>
      <c r="BQ47" s="12">
        <v>513.20000000000005</v>
      </c>
    </row>
    <row r="48" spans="1:69" s="25" customFormat="1" x14ac:dyDescent="0.2">
      <c r="A48" s="3" t="s">
        <v>0</v>
      </c>
      <c r="B48" s="3"/>
      <c r="C48" s="7">
        <v>2.1802000000000001</v>
      </c>
      <c r="D48" s="7">
        <v>1.6835</v>
      </c>
      <c r="E48" s="7">
        <v>3.8868999999999998</v>
      </c>
      <c r="F48" s="7">
        <v>2.9678</v>
      </c>
      <c r="G48" s="7">
        <v>2.8723000000000001</v>
      </c>
      <c r="H48" s="7">
        <v>3.2086000000000001</v>
      </c>
      <c r="I48" s="7">
        <v>2.7557</v>
      </c>
      <c r="J48" s="7">
        <v>7.3987999999999996</v>
      </c>
      <c r="K48" s="7">
        <v>7.3987999999999996</v>
      </c>
      <c r="L48" s="7">
        <v>4.4494999999999996</v>
      </c>
      <c r="M48" s="7">
        <v>3.085</v>
      </c>
      <c r="N48" s="7">
        <v>4.5445000000000002</v>
      </c>
      <c r="O48" s="7">
        <v>1.8514999999999999</v>
      </c>
      <c r="P48" s="7">
        <v>2.1536</v>
      </c>
      <c r="Q48" s="7">
        <v>4.5910000000000002</v>
      </c>
      <c r="R48" s="7">
        <v>4.6765999999999996</v>
      </c>
      <c r="S48" s="7">
        <v>3.9742999999999999</v>
      </c>
      <c r="T48" s="7">
        <v>3.6836000000000002</v>
      </c>
      <c r="U48" s="7">
        <v>1.3456999999999999</v>
      </c>
      <c r="V48" s="7">
        <v>2.3045</v>
      </c>
      <c r="W48" s="7">
        <v>3.5943000000000001</v>
      </c>
      <c r="X48" s="7">
        <v>4.1821000000000002</v>
      </c>
      <c r="Y48" s="7">
        <v>1.7153</v>
      </c>
      <c r="Z48" s="7">
        <v>3.3511000000000002</v>
      </c>
      <c r="AA48" s="7">
        <v>4.8285999999999998</v>
      </c>
      <c r="AB48" s="7">
        <v>3.0663</v>
      </c>
      <c r="AC48" s="7">
        <v>2.0680000000000001</v>
      </c>
      <c r="AD48" s="7">
        <v>1.8606</v>
      </c>
      <c r="AE48" s="7">
        <v>3.3936000000000002</v>
      </c>
      <c r="AF48" s="7">
        <v>3.3963999999999999</v>
      </c>
      <c r="AG48" s="7">
        <v>2.9773000000000001</v>
      </c>
      <c r="AH48" s="7">
        <v>1.647</v>
      </c>
      <c r="AI48" s="7">
        <v>1.9533</v>
      </c>
      <c r="AJ48" s="7">
        <v>4.0593000000000004</v>
      </c>
      <c r="AK48" s="7">
        <v>1.7964</v>
      </c>
      <c r="AL48" s="7">
        <v>2.6979000000000002</v>
      </c>
      <c r="AM48" s="7">
        <v>2.5038</v>
      </c>
      <c r="AN48" s="7">
        <v>3.0849000000000002</v>
      </c>
      <c r="AO48" s="7">
        <v>2.7587999999999999</v>
      </c>
      <c r="AP48" s="7">
        <v>4.1814999999999998</v>
      </c>
      <c r="AQ48" s="7">
        <v>2.5663999999999998</v>
      </c>
      <c r="AR48" s="7">
        <v>3.9601999999999999</v>
      </c>
      <c r="AS48" s="7">
        <v>1.0995999999999999</v>
      </c>
      <c r="AT48" s="7">
        <v>0.86980000000000002</v>
      </c>
      <c r="AU48" s="7">
        <v>1.8569</v>
      </c>
      <c r="AV48" s="7">
        <v>2.1926999999999999</v>
      </c>
      <c r="AW48" s="7">
        <v>3.4260000000000002</v>
      </c>
      <c r="AX48" s="7">
        <v>2.5527000000000002</v>
      </c>
      <c r="AY48" s="7">
        <v>3.7885</v>
      </c>
      <c r="AZ48" s="7">
        <v>2.6051000000000002</v>
      </c>
      <c r="BA48" s="7">
        <v>3.2397</v>
      </c>
      <c r="BB48" s="7">
        <v>5.2253999999999996</v>
      </c>
      <c r="BC48" s="7">
        <v>2.4807000000000001</v>
      </c>
      <c r="BD48" s="7">
        <v>1.3077000000000001</v>
      </c>
      <c r="BE48" s="7">
        <v>3.1919</v>
      </c>
      <c r="BF48" s="7">
        <v>2.2079</v>
      </c>
      <c r="BG48" s="7">
        <v>1.0192000000000001</v>
      </c>
      <c r="BH48" s="7">
        <v>4.4924999999999997</v>
      </c>
      <c r="BI48" s="7">
        <v>1.4328000000000001</v>
      </c>
      <c r="BJ48" s="7">
        <v>4.5601000000000003</v>
      </c>
      <c r="BK48" s="7">
        <v>4.6140999999999996</v>
      </c>
      <c r="BL48" s="7">
        <v>2.3435000000000001</v>
      </c>
      <c r="BM48" s="7">
        <v>1.8474999999999999</v>
      </c>
      <c r="BN48" s="7">
        <v>2.0520999999999998</v>
      </c>
      <c r="BO48" s="7">
        <v>2.0520999999999998</v>
      </c>
      <c r="BP48" s="7">
        <v>3.9830999999999999</v>
      </c>
      <c r="BQ48" s="7">
        <v>2.71</v>
      </c>
    </row>
    <row r="49" spans="1:69" s="25" customFormat="1" x14ac:dyDescent="0.2">
      <c r="A49" s="2" t="s">
        <v>73</v>
      </c>
      <c r="B49" s="3"/>
      <c r="C49" s="7"/>
      <c r="D49" s="7">
        <v>8.2000000000000003E-2</v>
      </c>
      <c r="E49" s="7">
        <v>1.1222000000000001</v>
      </c>
      <c r="F49" s="7"/>
      <c r="G49" s="4"/>
      <c r="H49" s="4">
        <v>2.2800000000000001E-2</v>
      </c>
      <c r="I49" s="7">
        <v>0.74329999999999996</v>
      </c>
      <c r="J49" s="4">
        <v>7.3499999999999996E-2</v>
      </c>
      <c r="K49" s="4">
        <v>7.3499999999999996E-2</v>
      </c>
      <c r="L49" s="7">
        <v>7.3499999999999996E-2</v>
      </c>
      <c r="M49" s="7">
        <v>0.52149999999999996</v>
      </c>
      <c r="N49" s="7">
        <v>0.4778</v>
      </c>
      <c r="O49" s="7">
        <v>0.43319999999999997</v>
      </c>
      <c r="P49" s="4">
        <v>7.8399999999999997E-2</v>
      </c>
      <c r="Q49" s="7">
        <v>0.1416</v>
      </c>
      <c r="R49" s="7"/>
      <c r="S49" s="7">
        <v>0.76349999999999996</v>
      </c>
      <c r="T49" s="7">
        <v>1.484</v>
      </c>
      <c r="U49" s="7">
        <v>0.40939999999999999</v>
      </c>
      <c r="V49" s="7">
        <v>6.8900000000000003E-2</v>
      </c>
      <c r="W49" s="7"/>
      <c r="X49" s="7">
        <v>0.10199999999999999</v>
      </c>
      <c r="Y49" s="4">
        <v>0.2555</v>
      </c>
      <c r="Z49" s="4"/>
      <c r="AA49" s="4">
        <v>0.1502</v>
      </c>
      <c r="AB49" s="4">
        <v>0.47339999999999999</v>
      </c>
      <c r="AC49" s="7">
        <v>2.1690000000000001E-2</v>
      </c>
      <c r="AD49" s="7">
        <v>1.9417</v>
      </c>
      <c r="AE49" s="4"/>
      <c r="AF49" s="7">
        <v>2.5159999999999998E-2</v>
      </c>
      <c r="AG49" s="7">
        <v>0.7883</v>
      </c>
      <c r="AH49" s="7"/>
      <c r="AI49" s="7">
        <v>0.252</v>
      </c>
      <c r="AJ49" s="7"/>
      <c r="AK49" s="7">
        <v>0.5635</v>
      </c>
      <c r="AL49" s="7">
        <v>1.387</v>
      </c>
      <c r="AM49" s="7"/>
      <c r="AN49" s="7">
        <v>0.72819999999999996</v>
      </c>
      <c r="AO49" s="7">
        <v>7.7899999999999997E-2</v>
      </c>
      <c r="AP49" s="7">
        <v>0.15920000000000001</v>
      </c>
      <c r="AQ49" s="7"/>
      <c r="AR49" s="7">
        <v>0.30499999999999999</v>
      </c>
      <c r="AS49" s="7">
        <v>1.54E-2</v>
      </c>
      <c r="AT49" s="7">
        <v>0.434</v>
      </c>
      <c r="AU49" s="7">
        <v>6.3799999999999996E-2</v>
      </c>
      <c r="AV49" s="7">
        <v>0.39989999999999998</v>
      </c>
      <c r="AW49" s="7">
        <v>0.223</v>
      </c>
      <c r="AX49" s="7"/>
      <c r="AY49" s="7">
        <v>0.40710000000000002</v>
      </c>
      <c r="AZ49" s="7">
        <v>0.32769999999999999</v>
      </c>
      <c r="BA49" s="7">
        <v>0.11890000000000001</v>
      </c>
      <c r="BB49" s="7"/>
      <c r="BC49" s="7">
        <v>0.35639999999999999</v>
      </c>
      <c r="BD49" s="7">
        <v>1.3088</v>
      </c>
      <c r="BE49" s="7"/>
      <c r="BF49" s="7"/>
      <c r="BG49" s="7"/>
      <c r="BH49" s="7"/>
      <c r="BI49" s="7">
        <v>0.27100000000000002</v>
      </c>
      <c r="BJ49" s="7">
        <v>0.59440000000000004</v>
      </c>
      <c r="BK49" s="7">
        <v>5.5100000000000003E-2</v>
      </c>
      <c r="BL49" s="7"/>
      <c r="BM49" s="7">
        <v>0.66320000000000001</v>
      </c>
      <c r="BN49" s="7"/>
      <c r="BO49" s="7">
        <v>0.61839999999999995</v>
      </c>
      <c r="BP49" s="7"/>
      <c r="BQ49" s="7"/>
    </row>
    <row r="50" spans="1:69" s="25" customFormat="1" x14ac:dyDescent="0.2">
      <c r="A50" s="3" t="s">
        <v>3</v>
      </c>
      <c r="B50" s="3"/>
      <c r="C50" s="12">
        <v>0.25</v>
      </c>
      <c r="D50" s="12">
        <v>0.25</v>
      </c>
      <c r="E50" s="12">
        <v>0.25</v>
      </c>
      <c r="F50" s="12">
        <v>0.25</v>
      </c>
      <c r="G50" s="12">
        <v>0.25</v>
      </c>
      <c r="H50" s="12">
        <v>0.25</v>
      </c>
      <c r="I50" s="12">
        <v>0.25</v>
      </c>
      <c r="J50" s="12">
        <v>0.25</v>
      </c>
      <c r="K50" s="12">
        <v>0.25</v>
      </c>
      <c r="L50" s="12">
        <v>0.25</v>
      </c>
      <c r="M50" s="12">
        <v>0.25</v>
      </c>
      <c r="N50" s="12">
        <v>0.25</v>
      </c>
      <c r="O50" s="12">
        <v>0.25</v>
      </c>
      <c r="P50" s="12">
        <v>0.25</v>
      </c>
      <c r="Q50" s="12">
        <v>0.25</v>
      </c>
      <c r="R50" s="12">
        <v>0.25</v>
      </c>
      <c r="S50" s="12">
        <v>0.25</v>
      </c>
      <c r="T50" s="12">
        <v>0.25</v>
      </c>
      <c r="U50" s="12">
        <v>0.25</v>
      </c>
      <c r="V50" s="12">
        <v>0.25</v>
      </c>
      <c r="W50" s="12">
        <v>0.25</v>
      </c>
      <c r="X50" s="12">
        <v>0.25</v>
      </c>
      <c r="Y50" s="12">
        <v>0.25</v>
      </c>
      <c r="Z50" s="12">
        <v>0.25</v>
      </c>
      <c r="AA50" s="12">
        <v>0.25</v>
      </c>
      <c r="AB50" s="17">
        <v>0.25</v>
      </c>
      <c r="AC50" s="17">
        <v>0.25</v>
      </c>
      <c r="AD50" s="12">
        <v>0.25</v>
      </c>
      <c r="AE50" s="12">
        <v>0.25</v>
      </c>
      <c r="AF50" s="12">
        <v>0.25</v>
      </c>
      <c r="AG50" s="12">
        <v>0.25</v>
      </c>
      <c r="AH50" s="12">
        <v>0.25</v>
      </c>
      <c r="AI50" s="12">
        <v>0.25</v>
      </c>
      <c r="AJ50" s="12">
        <v>0.25</v>
      </c>
      <c r="AK50" s="12">
        <v>0.25</v>
      </c>
      <c r="AL50" s="12">
        <v>0.25</v>
      </c>
      <c r="AM50" s="12">
        <v>0.25</v>
      </c>
      <c r="AN50" s="12">
        <v>0.25</v>
      </c>
      <c r="AO50" s="12">
        <v>0.25</v>
      </c>
      <c r="AP50" s="12">
        <v>0.25</v>
      </c>
      <c r="AQ50" s="12">
        <v>0.25</v>
      </c>
      <c r="AR50" s="12">
        <v>0.25</v>
      </c>
      <c r="AS50" s="12">
        <v>0.25</v>
      </c>
      <c r="AT50" s="12">
        <v>0.25</v>
      </c>
      <c r="AU50" s="12">
        <v>0.25</v>
      </c>
      <c r="AV50" s="12">
        <v>0.25</v>
      </c>
      <c r="AW50" s="12">
        <v>0.25</v>
      </c>
      <c r="AX50" s="12">
        <v>0.25</v>
      </c>
      <c r="AY50" s="12">
        <v>0.25</v>
      </c>
      <c r="AZ50" s="12">
        <v>0.25</v>
      </c>
      <c r="BA50" s="12">
        <v>0.25</v>
      </c>
      <c r="BB50" s="12">
        <v>0.25</v>
      </c>
      <c r="BC50" s="12">
        <v>0.25</v>
      </c>
      <c r="BD50" s="12">
        <v>0.25</v>
      </c>
      <c r="BE50" s="12">
        <v>0.25</v>
      </c>
      <c r="BF50" s="12">
        <v>0.25</v>
      </c>
      <c r="BG50" s="12">
        <v>0.25</v>
      </c>
      <c r="BH50" s="12">
        <v>0.25</v>
      </c>
      <c r="BI50" s="12">
        <v>0.25</v>
      </c>
      <c r="BJ50" s="12">
        <v>0.25</v>
      </c>
      <c r="BK50" s="12">
        <v>0.25</v>
      </c>
      <c r="BL50" s="12">
        <v>0.25</v>
      </c>
      <c r="BM50" s="12">
        <v>0.25</v>
      </c>
      <c r="BN50" s="12">
        <v>0.25</v>
      </c>
      <c r="BO50" s="12">
        <v>0.25</v>
      </c>
      <c r="BP50" s="12">
        <v>0.25</v>
      </c>
      <c r="BQ50" s="12">
        <v>0.25</v>
      </c>
    </row>
    <row r="51" spans="1:69" s="25" customFormat="1" x14ac:dyDescent="0.2">
      <c r="A51" s="56">
        <v>3500</v>
      </c>
      <c r="C51" s="20"/>
      <c r="D51" s="22"/>
      <c r="E51" s="20"/>
      <c r="F51" s="20"/>
      <c r="G51" s="20"/>
      <c r="H51" s="22"/>
      <c r="I51" s="22"/>
      <c r="J51" s="20"/>
      <c r="K51" s="20"/>
      <c r="L51" s="20"/>
      <c r="M51" s="20"/>
      <c r="N51" s="20"/>
      <c r="O51" s="20"/>
      <c r="P51" s="22"/>
      <c r="Q51" s="22"/>
      <c r="R51" s="20"/>
      <c r="S51" s="22"/>
      <c r="T51" s="20"/>
      <c r="U51" s="22"/>
      <c r="V51" s="20"/>
      <c r="W51" s="20"/>
      <c r="X51" s="20"/>
      <c r="Y51" s="20"/>
      <c r="Z51" s="22"/>
      <c r="AA51" s="20"/>
      <c r="AB51" s="22"/>
      <c r="AC51" s="20"/>
      <c r="AD51" s="20"/>
      <c r="AE51" s="22"/>
      <c r="AF51" s="22"/>
      <c r="AG51" s="20"/>
      <c r="AH51" s="20"/>
      <c r="AI51" s="20"/>
      <c r="AJ51" s="20"/>
      <c r="AK51" s="22"/>
      <c r="AL51" s="20"/>
      <c r="AM51" s="20"/>
      <c r="AN51" s="20"/>
      <c r="AO51" s="22"/>
      <c r="AP51" s="20"/>
      <c r="AQ51" s="20"/>
      <c r="AR51" s="20"/>
      <c r="AS51" s="22"/>
      <c r="AT51" s="20"/>
      <c r="AU51" s="22"/>
      <c r="AV51" s="20"/>
      <c r="AW51" s="20"/>
      <c r="AX51" s="22"/>
      <c r="AY51" s="20"/>
      <c r="AZ51" s="20"/>
      <c r="BA51" s="20"/>
      <c r="BB51" s="20"/>
      <c r="BC51" s="20"/>
      <c r="BD51" s="20"/>
      <c r="BE51" s="20"/>
      <c r="BF51" s="22"/>
      <c r="BG51" s="22"/>
      <c r="BH51" s="22"/>
      <c r="BI51" s="22"/>
      <c r="BJ51" s="20"/>
      <c r="BK51" s="20"/>
      <c r="BL51" s="20"/>
      <c r="BM51" s="22"/>
      <c r="BN51" s="20"/>
      <c r="BO51" s="20"/>
      <c r="BP51" s="20"/>
      <c r="BQ51" s="22"/>
    </row>
    <row r="52" spans="1:69" s="25" customFormat="1" x14ac:dyDescent="0.2">
      <c r="A52" s="18" t="s">
        <v>75</v>
      </c>
      <c r="B52" s="18"/>
      <c r="C52" s="24">
        <v>2.3530000000000002</v>
      </c>
      <c r="D52" s="24">
        <v>2.5777999999999999</v>
      </c>
      <c r="E52" s="24">
        <v>2.1890000000000001</v>
      </c>
      <c r="F52" s="60">
        <v>2.3035999999999999</v>
      </c>
      <c r="G52" s="24">
        <v>2.7723</v>
      </c>
      <c r="H52" s="24">
        <v>2.6676000000000002</v>
      </c>
      <c r="I52" s="24">
        <v>3.0223</v>
      </c>
      <c r="J52" s="24">
        <v>2.4072</v>
      </c>
      <c r="K52" s="24">
        <v>2.4072</v>
      </c>
      <c r="L52" s="24">
        <v>2.4072</v>
      </c>
      <c r="M52" s="24">
        <v>2.4666000000000001</v>
      </c>
      <c r="N52" s="24">
        <v>2.5726</v>
      </c>
      <c r="O52" s="24">
        <v>2.1566999999999998</v>
      </c>
      <c r="P52" s="24">
        <v>2.5308999999999999</v>
      </c>
      <c r="Q52" s="24">
        <v>2.7311000000000001</v>
      </c>
      <c r="R52" s="24">
        <v>2.5062000000000002</v>
      </c>
      <c r="S52" s="24">
        <v>2.5596999999999999</v>
      </c>
      <c r="T52" s="24">
        <v>2.2869000000000002</v>
      </c>
      <c r="U52" s="24">
        <v>3.5712999999999999</v>
      </c>
      <c r="V52" s="24">
        <v>2.5104000000000002</v>
      </c>
      <c r="W52" s="24">
        <v>2.4487999999999999</v>
      </c>
      <c r="X52" s="24">
        <v>3.2787999999999999</v>
      </c>
      <c r="Y52" s="24">
        <v>2.4817999999999998</v>
      </c>
      <c r="Z52" s="24">
        <v>2.7681</v>
      </c>
      <c r="AA52" s="24">
        <v>2.3782999999999999</v>
      </c>
      <c r="AB52" s="24">
        <v>2.6031</v>
      </c>
      <c r="AC52" s="24">
        <v>2.4272999999999998</v>
      </c>
      <c r="AD52" s="24">
        <v>2.4089999999999998</v>
      </c>
      <c r="AE52" s="24">
        <v>2.9152999999999998</v>
      </c>
      <c r="AF52" s="24">
        <v>2.85</v>
      </c>
      <c r="AG52" s="24">
        <v>2.2448999999999999</v>
      </c>
      <c r="AH52" s="24">
        <v>2.4457</v>
      </c>
      <c r="AI52" s="24">
        <v>2.5308999999999999</v>
      </c>
      <c r="AJ52" s="24">
        <v>3.0720999999999998</v>
      </c>
      <c r="AK52" s="24">
        <v>2.9727000000000001</v>
      </c>
      <c r="AL52" s="24">
        <v>2.4430000000000001</v>
      </c>
      <c r="AM52" s="24">
        <v>2.3256000000000001</v>
      </c>
      <c r="AN52" s="24">
        <v>2.0550000000000002</v>
      </c>
      <c r="AO52" s="24">
        <v>2.9224999999999999</v>
      </c>
      <c r="AP52" s="24">
        <v>2.5508000000000002</v>
      </c>
      <c r="AQ52" s="24">
        <v>2.5928</v>
      </c>
      <c r="AR52" s="24">
        <v>2.4950999999999999</v>
      </c>
      <c r="AS52" s="24">
        <v>2.78</v>
      </c>
      <c r="AT52" s="24">
        <v>2.2972999999999999</v>
      </c>
      <c r="AU52" s="24">
        <v>2.8561000000000001</v>
      </c>
      <c r="AV52" s="24">
        <v>2.4552</v>
      </c>
      <c r="AW52" s="24">
        <v>2.0032000000000001</v>
      </c>
      <c r="AX52" s="24">
        <v>3.0665</v>
      </c>
      <c r="AY52" s="24">
        <v>1.8694</v>
      </c>
      <c r="AZ52" s="24">
        <v>2.5133999999999999</v>
      </c>
      <c r="BA52" s="24">
        <v>2.7151000000000001</v>
      </c>
      <c r="BB52" s="24">
        <v>2.2433999999999998</v>
      </c>
      <c r="BC52" s="24">
        <v>2.1917</v>
      </c>
      <c r="BD52" s="24">
        <v>2.3597999999999999</v>
      </c>
      <c r="BE52" s="24">
        <v>2.8237000000000001</v>
      </c>
      <c r="BF52" s="24">
        <v>2.6027</v>
      </c>
      <c r="BG52" s="24">
        <v>3.1612</v>
      </c>
      <c r="BH52" s="24">
        <v>2.7454999999999998</v>
      </c>
      <c r="BI52" s="24">
        <v>3.2503000000000002</v>
      </c>
      <c r="BJ52" s="24">
        <v>2.5165000000000002</v>
      </c>
      <c r="BK52" s="24">
        <v>2.8584999999999998</v>
      </c>
      <c r="BL52" s="24">
        <v>2.5129000000000001</v>
      </c>
      <c r="BM52" s="24">
        <v>2.7892000000000001</v>
      </c>
      <c r="BN52" s="24">
        <v>2.6983999999999999</v>
      </c>
      <c r="BO52" s="24">
        <v>2.6983999999999999</v>
      </c>
      <c r="BP52" s="24">
        <v>2.7595000000000001</v>
      </c>
      <c r="BQ52" s="24">
        <v>2.6981999999999999</v>
      </c>
    </row>
    <row r="53" spans="1:69" s="25" customFormat="1" x14ac:dyDescent="0.2">
      <c r="A53" s="18" t="s">
        <v>76</v>
      </c>
      <c r="B53" s="18"/>
      <c r="C53" s="23">
        <v>1.2782</v>
      </c>
      <c r="D53" s="23">
        <v>2.0788000000000002</v>
      </c>
      <c r="E53" s="23">
        <v>1.3815</v>
      </c>
      <c r="F53" s="23">
        <v>1.5708</v>
      </c>
      <c r="G53" s="23">
        <v>2.0125999999999999</v>
      </c>
      <c r="H53" s="23">
        <v>1.6294999999999999</v>
      </c>
      <c r="I53" s="23">
        <v>2.2761999999999998</v>
      </c>
      <c r="J53" s="23">
        <v>1.9064000000000001</v>
      </c>
      <c r="K53" s="23">
        <v>1.9064000000000001</v>
      </c>
      <c r="L53" s="23">
        <v>1.9064000000000001</v>
      </c>
      <c r="M53" s="23">
        <v>1.2764</v>
      </c>
      <c r="N53" s="23">
        <v>1.8286</v>
      </c>
      <c r="O53" s="23">
        <v>1.6580999999999999</v>
      </c>
      <c r="P53" s="23">
        <v>1.9846999999999999</v>
      </c>
      <c r="Q53" s="23">
        <v>1.8876999999999999</v>
      </c>
      <c r="R53" s="23">
        <v>1.4579</v>
      </c>
      <c r="S53" s="23">
        <v>1.2701</v>
      </c>
      <c r="T53" s="23">
        <v>1.3968</v>
      </c>
      <c r="U53" s="23">
        <v>3.4127000000000001</v>
      </c>
      <c r="V53" s="23">
        <v>1.7793000000000001</v>
      </c>
      <c r="W53" s="23">
        <v>0.55159999999999998</v>
      </c>
      <c r="X53" s="23">
        <v>1.9738</v>
      </c>
      <c r="Y53" s="23">
        <v>1.847</v>
      </c>
      <c r="Z53" s="23">
        <v>2.0764</v>
      </c>
      <c r="AA53" s="23">
        <v>1.7324999999999999</v>
      </c>
      <c r="AB53" s="23">
        <v>1.962</v>
      </c>
      <c r="AC53" s="23">
        <v>1.9016</v>
      </c>
      <c r="AD53" s="23">
        <v>1.778</v>
      </c>
      <c r="AE53" s="23">
        <v>1.964</v>
      </c>
      <c r="AF53" s="23">
        <v>1.704</v>
      </c>
      <c r="AG53" s="23">
        <v>1.5804</v>
      </c>
      <c r="AH53" s="23">
        <v>0.51749999999999996</v>
      </c>
      <c r="AI53" s="23">
        <v>1.9101999999999999</v>
      </c>
      <c r="AJ53" s="23">
        <v>0.67400000000000004</v>
      </c>
      <c r="AK53" s="23">
        <v>2.2616999999999998</v>
      </c>
      <c r="AL53" s="23">
        <v>1.7807999999999999</v>
      </c>
      <c r="AM53" s="23">
        <v>1.7153</v>
      </c>
      <c r="AN53" s="23">
        <v>1.6355999999999999</v>
      </c>
      <c r="AO53" s="23">
        <v>2.1576</v>
      </c>
      <c r="AP53" s="23">
        <v>1.5766</v>
      </c>
      <c r="AQ53" s="23">
        <v>0.43149999999999999</v>
      </c>
      <c r="AR53" s="23">
        <v>1.1102000000000001</v>
      </c>
      <c r="AS53" s="23">
        <v>2.0808</v>
      </c>
      <c r="AT53" s="23">
        <v>0.93559999999999999</v>
      </c>
      <c r="AU53" s="23">
        <v>1.9374</v>
      </c>
      <c r="AV53" s="23">
        <v>1.2283999999999999</v>
      </c>
      <c r="AW53" s="23">
        <v>1.4805999999999999</v>
      </c>
      <c r="AX53" s="23">
        <v>2.3698000000000001</v>
      </c>
      <c r="AY53" s="23">
        <v>1.478</v>
      </c>
      <c r="AZ53" s="23">
        <v>1.6362000000000001</v>
      </c>
      <c r="BA53" s="23">
        <v>1.0903</v>
      </c>
      <c r="BB53" s="23">
        <v>2.8214000000000001</v>
      </c>
      <c r="BC53" s="23">
        <v>1.0996999999999999</v>
      </c>
      <c r="BD53" s="23">
        <v>0.51280000000000003</v>
      </c>
      <c r="BE53" s="23">
        <v>2.0377999999999998</v>
      </c>
      <c r="BF53" s="23">
        <v>1.8662000000000001</v>
      </c>
      <c r="BG53" s="23">
        <v>2.3767</v>
      </c>
      <c r="BH53" s="23">
        <v>1.8806</v>
      </c>
      <c r="BI53" s="23">
        <v>1.9533</v>
      </c>
      <c r="BJ53" s="23">
        <v>1.6975</v>
      </c>
      <c r="BK53" s="23">
        <v>0.78839999999999999</v>
      </c>
      <c r="BL53" s="23">
        <v>1.6428</v>
      </c>
      <c r="BM53" s="23">
        <v>1.66</v>
      </c>
      <c r="BN53" s="23">
        <v>0.84630000000000005</v>
      </c>
      <c r="BO53" s="23">
        <v>0.84630000000000005</v>
      </c>
      <c r="BP53" s="23">
        <v>2.0707</v>
      </c>
      <c r="BQ53" s="23">
        <v>1.9775</v>
      </c>
    </row>
    <row r="54" spans="1:69" s="27" customFormat="1" x14ac:dyDescent="0.2">
      <c r="A54" s="7" t="s">
        <v>6</v>
      </c>
      <c r="B54" s="51"/>
      <c r="C54" s="15">
        <f t="shared" ref="C54:AH54" si="21">C47+($A$51*C48)+($A$51*C49)+C50</f>
        <v>8181.35</v>
      </c>
      <c r="D54" s="15">
        <f t="shared" si="21"/>
        <v>9301.130000000001</v>
      </c>
      <c r="E54" s="15">
        <f t="shared" si="21"/>
        <v>17627.75</v>
      </c>
      <c r="F54" s="15">
        <f t="shared" si="21"/>
        <v>10612.55</v>
      </c>
      <c r="G54" s="15">
        <f t="shared" si="21"/>
        <v>10126.070000000002</v>
      </c>
      <c r="H54" s="15">
        <f t="shared" si="21"/>
        <v>12218.9</v>
      </c>
      <c r="I54" s="15">
        <f t="shared" si="21"/>
        <v>12892.32</v>
      </c>
      <c r="J54" s="15">
        <f t="shared" si="21"/>
        <v>26291.03</v>
      </c>
      <c r="K54" s="15">
        <f t="shared" si="21"/>
        <v>26291.03</v>
      </c>
      <c r="L54" s="15">
        <f t="shared" si="21"/>
        <v>16251.299999999997</v>
      </c>
      <c r="M54" s="15">
        <f t="shared" si="21"/>
        <v>12717.34</v>
      </c>
      <c r="N54" s="15">
        <f t="shared" si="21"/>
        <v>17823.57</v>
      </c>
      <c r="O54" s="15">
        <f t="shared" si="21"/>
        <v>8192.31</v>
      </c>
      <c r="P54" s="15">
        <f t="shared" si="21"/>
        <v>9395.9399999999987</v>
      </c>
      <c r="Q54" s="15">
        <f t="shared" si="21"/>
        <v>16660.509999999998</v>
      </c>
      <c r="R54" s="15">
        <f t="shared" si="21"/>
        <v>16469.64</v>
      </c>
      <c r="S54" s="15">
        <f t="shared" si="21"/>
        <v>18974.28</v>
      </c>
      <c r="T54" s="15">
        <f t="shared" si="21"/>
        <v>18277.510000000002</v>
      </c>
      <c r="U54" s="15">
        <f t="shared" si="21"/>
        <v>7594.3099999999995</v>
      </c>
      <c r="V54" s="15">
        <f t="shared" si="21"/>
        <v>8531.91</v>
      </c>
      <c r="W54" s="15">
        <f t="shared" si="21"/>
        <v>12822.359999999999</v>
      </c>
      <c r="X54" s="15">
        <f t="shared" si="21"/>
        <v>15155.56</v>
      </c>
      <c r="Y54" s="15">
        <f t="shared" si="21"/>
        <v>7065.24</v>
      </c>
      <c r="Z54" s="15">
        <f t="shared" si="21"/>
        <v>12355.87</v>
      </c>
      <c r="AA54" s="15">
        <f t="shared" si="21"/>
        <v>17530.11</v>
      </c>
      <c r="AB54" s="15">
        <f t="shared" si="21"/>
        <v>12563.339999999998</v>
      </c>
      <c r="AC54" s="15">
        <f t="shared" si="21"/>
        <v>7612.3149999999996</v>
      </c>
      <c r="AD54" s="15">
        <f t="shared" si="21"/>
        <v>13415.810000000001</v>
      </c>
      <c r="AE54" s="15">
        <f t="shared" si="21"/>
        <v>13057.65</v>
      </c>
      <c r="AF54" s="15">
        <f t="shared" si="21"/>
        <v>16058.659999999998</v>
      </c>
      <c r="AG54" s="15">
        <f t="shared" si="21"/>
        <v>13324.830000000002</v>
      </c>
      <c r="AH54" s="15">
        <f t="shared" si="21"/>
        <v>6281.66</v>
      </c>
      <c r="AI54" s="15">
        <f t="shared" ref="AI54:BQ54" si="22">AI47+($A$51*AI48)+($A$51*AI49)+AI50</f>
        <v>7991.4800000000005</v>
      </c>
      <c r="AJ54" s="15">
        <f t="shared" si="22"/>
        <v>14445.52</v>
      </c>
      <c r="AK54" s="15">
        <f t="shared" si="22"/>
        <v>12878.009999999998</v>
      </c>
      <c r="AL54" s="15">
        <f t="shared" si="22"/>
        <v>14597.400000000001</v>
      </c>
      <c r="AM54" s="15">
        <f t="shared" si="22"/>
        <v>8913.5499999999993</v>
      </c>
      <c r="AN54" s="15">
        <f t="shared" si="22"/>
        <v>13406.640000000003</v>
      </c>
      <c r="AO54" s="15">
        <f t="shared" si="22"/>
        <v>10802.929999999998</v>
      </c>
      <c r="AP54" s="15">
        <f t="shared" si="22"/>
        <v>15369.800000000001</v>
      </c>
      <c r="AQ54" s="15">
        <f t="shared" si="22"/>
        <v>9311.06</v>
      </c>
      <c r="AR54" s="15">
        <f t="shared" si="22"/>
        <v>15173.999999999998</v>
      </c>
      <c r="AS54" s="15">
        <f t="shared" si="22"/>
        <v>9666.16</v>
      </c>
      <c r="AT54" s="15">
        <f t="shared" si="22"/>
        <v>4745.16</v>
      </c>
      <c r="AU54" s="15">
        <f t="shared" si="22"/>
        <v>10122.529999999999</v>
      </c>
      <c r="AV54" s="15">
        <f t="shared" si="22"/>
        <v>9260.58</v>
      </c>
      <c r="AW54" s="15">
        <f t="shared" si="22"/>
        <v>13097.48</v>
      </c>
      <c r="AX54" s="15">
        <f t="shared" si="22"/>
        <v>10137.620000000001</v>
      </c>
      <c r="AY54" s="15">
        <f t="shared" si="22"/>
        <v>14873.51</v>
      </c>
      <c r="AZ54" s="15">
        <f t="shared" si="22"/>
        <v>10417.900000000001</v>
      </c>
      <c r="BA54" s="15">
        <f t="shared" si="22"/>
        <v>11890.16</v>
      </c>
      <c r="BB54" s="15">
        <f t="shared" si="22"/>
        <v>18399.149999999998</v>
      </c>
      <c r="BC54" s="15">
        <f t="shared" si="22"/>
        <v>10115.460000000001</v>
      </c>
      <c r="BD54" s="15">
        <f t="shared" si="22"/>
        <v>9533.4000000000015</v>
      </c>
      <c r="BE54" s="15">
        <f t="shared" si="22"/>
        <v>11243.21</v>
      </c>
      <c r="BF54" s="15">
        <f t="shared" si="22"/>
        <v>10522.45</v>
      </c>
      <c r="BG54" s="15">
        <f t="shared" si="22"/>
        <v>4919.4500000000007</v>
      </c>
      <c r="BH54" s="15">
        <f t="shared" si="22"/>
        <v>16417.059999999998</v>
      </c>
      <c r="BI54" s="15">
        <f t="shared" si="22"/>
        <v>11379.11</v>
      </c>
      <c r="BJ54" s="15">
        <f t="shared" si="22"/>
        <v>18071.05</v>
      </c>
      <c r="BK54" s="15">
        <f t="shared" si="22"/>
        <v>16458.669999999998</v>
      </c>
      <c r="BL54" s="15">
        <f t="shared" si="22"/>
        <v>8470.44</v>
      </c>
      <c r="BM54" s="15">
        <f t="shared" si="22"/>
        <v>10989.48</v>
      </c>
      <c r="BN54" s="15">
        <f t="shared" si="22"/>
        <v>7400.99</v>
      </c>
      <c r="BO54" s="15">
        <f t="shared" si="22"/>
        <v>9565.39</v>
      </c>
      <c r="BP54" s="15">
        <f t="shared" si="22"/>
        <v>14135.630000000001</v>
      </c>
      <c r="BQ54" s="15">
        <f t="shared" si="22"/>
        <v>9998.4500000000007</v>
      </c>
    </row>
    <row r="55" spans="1:69" s="27" customFormat="1" x14ac:dyDescent="0.2">
      <c r="A55" s="51" t="s">
        <v>77</v>
      </c>
      <c r="B55" s="51"/>
      <c r="C55" s="15">
        <f t="shared" ref="C55:AH55" si="23">(C52*$A51)+(C53*$A51)</f>
        <v>12709.2</v>
      </c>
      <c r="D55" s="15">
        <f t="shared" si="23"/>
        <v>16298.1</v>
      </c>
      <c r="E55" s="15">
        <f t="shared" si="23"/>
        <v>12496.75</v>
      </c>
      <c r="F55" s="15">
        <f t="shared" si="23"/>
        <v>13560.4</v>
      </c>
      <c r="G55" s="15">
        <f t="shared" si="23"/>
        <v>16747.149999999998</v>
      </c>
      <c r="H55" s="15">
        <f t="shared" si="23"/>
        <v>15039.85</v>
      </c>
      <c r="I55" s="15">
        <f t="shared" si="23"/>
        <v>18544.75</v>
      </c>
      <c r="J55" s="15">
        <f t="shared" si="23"/>
        <v>15097.600000000002</v>
      </c>
      <c r="K55" s="15">
        <f t="shared" si="23"/>
        <v>15097.600000000002</v>
      </c>
      <c r="L55" s="15">
        <f t="shared" si="23"/>
        <v>15097.600000000002</v>
      </c>
      <c r="M55" s="15">
        <f t="shared" si="23"/>
        <v>13100.5</v>
      </c>
      <c r="N55" s="15">
        <f t="shared" si="23"/>
        <v>15404.2</v>
      </c>
      <c r="O55" s="15">
        <f t="shared" si="23"/>
        <v>13351.8</v>
      </c>
      <c r="P55" s="15">
        <f t="shared" si="23"/>
        <v>15804.599999999999</v>
      </c>
      <c r="Q55" s="15">
        <f t="shared" si="23"/>
        <v>16165.8</v>
      </c>
      <c r="R55" s="15">
        <f t="shared" si="23"/>
        <v>13874.35</v>
      </c>
      <c r="S55" s="15">
        <f t="shared" si="23"/>
        <v>13404.3</v>
      </c>
      <c r="T55" s="15">
        <f t="shared" si="23"/>
        <v>12892.95</v>
      </c>
      <c r="U55" s="15">
        <f t="shared" si="23"/>
        <v>24444</v>
      </c>
      <c r="V55" s="15">
        <f t="shared" si="23"/>
        <v>15013.95</v>
      </c>
      <c r="W55" s="15">
        <f t="shared" si="23"/>
        <v>10501.4</v>
      </c>
      <c r="X55" s="15">
        <f t="shared" si="23"/>
        <v>18384.099999999999</v>
      </c>
      <c r="Y55" s="15">
        <f t="shared" si="23"/>
        <v>15150.8</v>
      </c>
      <c r="Z55" s="15">
        <f t="shared" si="23"/>
        <v>16955.75</v>
      </c>
      <c r="AA55" s="15">
        <f t="shared" si="23"/>
        <v>14387.8</v>
      </c>
      <c r="AB55" s="15">
        <f t="shared" si="23"/>
        <v>15977.85</v>
      </c>
      <c r="AC55" s="15">
        <f t="shared" si="23"/>
        <v>15151.149999999998</v>
      </c>
      <c r="AD55" s="15">
        <f t="shared" si="23"/>
        <v>14654.5</v>
      </c>
      <c r="AE55" s="15">
        <f t="shared" si="23"/>
        <v>17077.55</v>
      </c>
      <c r="AF55" s="15">
        <f t="shared" si="23"/>
        <v>15939</v>
      </c>
      <c r="AG55" s="15">
        <f t="shared" si="23"/>
        <v>13388.55</v>
      </c>
      <c r="AH55" s="15">
        <f t="shared" si="23"/>
        <v>10371.200000000001</v>
      </c>
      <c r="AI55" s="15">
        <f t="shared" ref="AI55:BQ55" si="24">(AI52*$A51)+(AI53*$A51)</f>
        <v>15543.849999999999</v>
      </c>
      <c r="AJ55" s="15">
        <f t="shared" si="24"/>
        <v>13111.349999999999</v>
      </c>
      <c r="AK55" s="15">
        <f t="shared" si="24"/>
        <v>18320.400000000001</v>
      </c>
      <c r="AL55" s="15">
        <f t="shared" si="24"/>
        <v>14783.3</v>
      </c>
      <c r="AM55" s="15">
        <f t="shared" si="24"/>
        <v>14143.150000000001</v>
      </c>
      <c r="AN55" s="15">
        <f t="shared" si="24"/>
        <v>12917.1</v>
      </c>
      <c r="AO55" s="15">
        <f t="shared" si="24"/>
        <v>17780.349999999999</v>
      </c>
      <c r="AP55" s="15">
        <f t="shared" si="24"/>
        <v>14445.900000000001</v>
      </c>
      <c r="AQ55" s="15">
        <f t="shared" si="24"/>
        <v>10585.05</v>
      </c>
      <c r="AR55" s="15">
        <f t="shared" si="24"/>
        <v>12618.550000000001</v>
      </c>
      <c r="AS55" s="15">
        <f t="shared" si="24"/>
        <v>17012.8</v>
      </c>
      <c r="AT55" s="15">
        <f t="shared" si="24"/>
        <v>11315.15</v>
      </c>
      <c r="AU55" s="15">
        <f t="shared" si="24"/>
        <v>16777.25</v>
      </c>
      <c r="AV55" s="15">
        <f t="shared" si="24"/>
        <v>12892.6</v>
      </c>
      <c r="AW55" s="15">
        <f t="shared" si="24"/>
        <v>12193.3</v>
      </c>
      <c r="AX55" s="15">
        <f t="shared" si="24"/>
        <v>19027.050000000003</v>
      </c>
      <c r="AY55" s="15">
        <f t="shared" si="24"/>
        <v>11715.9</v>
      </c>
      <c r="AZ55" s="15">
        <f t="shared" si="24"/>
        <v>14523.6</v>
      </c>
      <c r="BA55" s="15">
        <f t="shared" si="24"/>
        <v>13318.900000000001</v>
      </c>
      <c r="BB55" s="15">
        <f t="shared" si="24"/>
        <v>17726.8</v>
      </c>
      <c r="BC55" s="15">
        <f t="shared" si="24"/>
        <v>11519.9</v>
      </c>
      <c r="BD55" s="15">
        <f t="shared" si="24"/>
        <v>10054.099999999999</v>
      </c>
      <c r="BE55" s="15">
        <f t="shared" si="24"/>
        <v>17015.25</v>
      </c>
      <c r="BF55" s="15">
        <f t="shared" si="24"/>
        <v>15641.150000000001</v>
      </c>
      <c r="BG55" s="15">
        <f t="shared" si="24"/>
        <v>19382.650000000001</v>
      </c>
      <c r="BH55" s="15">
        <f t="shared" si="24"/>
        <v>16191.35</v>
      </c>
      <c r="BI55" s="15">
        <f t="shared" si="24"/>
        <v>18212.600000000002</v>
      </c>
      <c r="BJ55" s="15">
        <f t="shared" si="24"/>
        <v>14749</v>
      </c>
      <c r="BK55" s="15">
        <f t="shared" si="24"/>
        <v>12764.15</v>
      </c>
      <c r="BL55" s="15">
        <f t="shared" si="24"/>
        <v>14544.95</v>
      </c>
      <c r="BM55" s="15">
        <f t="shared" si="24"/>
        <v>15572.2</v>
      </c>
      <c r="BN55" s="15">
        <f t="shared" si="24"/>
        <v>12406.45</v>
      </c>
      <c r="BO55" s="15">
        <f t="shared" si="24"/>
        <v>12406.45</v>
      </c>
      <c r="BP55" s="15">
        <f t="shared" si="24"/>
        <v>16905.7</v>
      </c>
      <c r="BQ55" s="15">
        <f t="shared" si="24"/>
        <v>16364.949999999999</v>
      </c>
    </row>
    <row r="56" spans="1:69" s="27" customFormat="1" x14ac:dyDescent="0.2">
      <c r="A56" s="51" t="s">
        <v>90</v>
      </c>
      <c r="B56" s="51"/>
      <c r="C56" s="15">
        <f t="shared" ref="C56:AH56" si="25">SUM(C54:C55)</f>
        <v>20890.550000000003</v>
      </c>
      <c r="D56" s="15">
        <f t="shared" si="25"/>
        <v>25599.230000000003</v>
      </c>
      <c r="E56" s="15">
        <f t="shared" si="25"/>
        <v>30124.5</v>
      </c>
      <c r="F56" s="15">
        <f t="shared" si="25"/>
        <v>24172.949999999997</v>
      </c>
      <c r="G56" s="15">
        <f t="shared" si="25"/>
        <v>26873.22</v>
      </c>
      <c r="H56" s="15">
        <f t="shared" si="25"/>
        <v>27258.75</v>
      </c>
      <c r="I56" s="15">
        <f t="shared" si="25"/>
        <v>31437.07</v>
      </c>
      <c r="J56" s="15">
        <f t="shared" si="25"/>
        <v>41388.630000000005</v>
      </c>
      <c r="K56" s="15">
        <f t="shared" si="25"/>
        <v>41388.630000000005</v>
      </c>
      <c r="L56" s="15">
        <f t="shared" si="25"/>
        <v>31348.9</v>
      </c>
      <c r="M56" s="15">
        <f t="shared" si="25"/>
        <v>25817.84</v>
      </c>
      <c r="N56" s="15">
        <f t="shared" si="25"/>
        <v>33227.770000000004</v>
      </c>
      <c r="O56" s="15">
        <f t="shared" si="25"/>
        <v>21544.11</v>
      </c>
      <c r="P56" s="15">
        <f t="shared" si="25"/>
        <v>25200.539999999997</v>
      </c>
      <c r="Q56" s="15">
        <f t="shared" si="25"/>
        <v>32826.31</v>
      </c>
      <c r="R56" s="15">
        <f t="shared" si="25"/>
        <v>30343.989999999998</v>
      </c>
      <c r="S56" s="15">
        <f t="shared" si="25"/>
        <v>32378.579999999998</v>
      </c>
      <c r="T56" s="15">
        <f t="shared" si="25"/>
        <v>31170.460000000003</v>
      </c>
      <c r="U56" s="15">
        <f t="shared" si="25"/>
        <v>32038.309999999998</v>
      </c>
      <c r="V56" s="15">
        <f t="shared" si="25"/>
        <v>23545.86</v>
      </c>
      <c r="W56" s="15">
        <f t="shared" si="25"/>
        <v>23323.759999999998</v>
      </c>
      <c r="X56" s="15">
        <f t="shared" si="25"/>
        <v>33539.659999999996</v>
      </c>
      <c r="Y56" s="15">
        <f t="shared" si="25"/>
        <v>22216.04</v>
      </c>
      <c r="Z56" s="15">
        <f t="shared" si="25"/>
        <v>29311.620000000003</v>
      </c>
      <c r="AA56" s="15">
        <f t="shared" si="25"/>
        <v>31917.91</v>
      </c>
      <c r="AB56" s="15">
        <f t="shared" si="25"/>
        <v>28541.19</v>
      </c>
      <c r="AC56" s="15">
        <f t="shared" si="25"/>
        <v>22763.464999999997</v>
      </c>
      <c r="AD56" s="15">
        <f t="shared" si="25"/>
        <v>28070.31</v>
      </c>
      <c r="AE56" s="15">
        <f t="shared" si="25"/>
        <v>30135.199999999997</v>
      </c>
      <c r="AF56" s="15">
        <f t="shared" si="25"/>
        <v>31997.659999999996</v>
      </c>
      <c r="AG56" s="15">
        <f t="shared" si="25"/>
        <v>26713.38</v>
      </c>
      <c r="AH56" s="15">
        <f t="shared" si="25"/>
        <v>16652.86</v>
      </c>
      <c r="AI56" s="15">
        <f t="shared" ref="AI56:BN56" si="26">SUM(AI54:AI55)</f>
        <v>23535.329999999998</v>
      </c>
      <c r="AJ56" s="15">
        <f t="shared" si="26"/>
        <v>27556.87</v>
      </c>
      <c r="AK56" s="15">
        <f t="shared" si="26"/>
        <v>31198.41</v>
      </c>
      <c r="AL56" s="15">
        <f t="shared" si="26"/>
        <v>29380.7</v>
      </c>
      <c r="AM56" s="15">
        <f t="shared" si="26"/>
        <v>23056.7</v>
      </c>
      <c r="AN56" s="15">
        <f t="shared" si="26"/>
        <v>26323.740000000005</v>
      </c>
      <c r="AO56" s="15">
        <f t="shared" si="26"/>
        <v>28583.279999999999</v>
      </c>
      <c r="AP56" s="15">
        <f t="shared" si="26"/>
        <v>29815.700000000004</v>
      </c>
      <c r="AQ56" s="15">
        <f t="shared" si="26"/>
        <v>19896.11</v>
      </c>
      <c r="AR56" s="15">
        <f t="shared" si="26"/>
        <v>27792.55</v>
      </c>
      <c r="AS56" s="15">
        <f t="shared" si="26"/>
        <v>26678.959999999999</v>
      </c>
      <c r="AT56" s="15">
        <f t="shared" si="26"/>
        <v>16060.31</v>
      </c>
      <c r="AU56" s="15">
        <f t="shared" si="26"/>
        <v>26899.78</v>
      </c>
      <c r="AV56" s="15">
        <f t="shared" si="26"/>
        <v>22153.18</v>
      </c>
      <c r="AW56" s="15">
        <f t="shared" si="26"/>
        <v>25290.78</v>
      </c>
      <c r="AX56" s="15">
        <f t="shared" si="26"/>
        <v>29164.670000000006</v>
      </c>
      <c r="AY56" s="15">
        <f t="shared" si="26"/>
        <v>26589.41</v>
      </c>
      <c r="AZ56" s="15">
        <f t="shared" si="26"/>
        <v>24941.5</v>
      </c>
      <c r="BA56" s="15">
        <f t="shared" si="26"/>
        <v>25209.06</v>
      </c>
      <c r="BB56" s="15">
        <f t="shared" si="26"/>
        <v>36125.949999999997</v>
      </c>
      <c r="BC56" s="15">
        <f t="shared" si="26"/>
        <v>21635.360000000001</v>
      </c>
      <c r="BD56" s="15">
        <f t="shared" si="26"/>
        <v>19587.5</v>
      </c>
      <c r="BE56" s="15">
        <f t="shared" si="26"/>
        <v>28258.46</v>
      </c>
      <c r="BF56" s="15">
        <f t="shared" si="26"/>
        <v>26163.600000000002</v>
      </c>
      <c r="BG56" s="15">
        <f t="shared" si="26"/>
        <v>24302.100000000002</v>
      </c>
      <c r="BH56" s="15">
        <f t="shared" si="26"/>
        <v>32608.409999999996</v>
      </c>
      <c r="BI56" s="15">
        <f t="shared" si="26"/>
        <v>29591.710000000003</v>
      </c>
      <c r="BJ56" s="15">
        <f t="shared" si="26"/>
        <v>32820.050000000003</v>
      </c>
      <c r="BK56" s="15">
        <f t="shared" si="26"/>
        <v>29222.82</v>
      </c>
      <c r="BL56" s="15">
        <f t="shared" si="26"/>
        <v>23015.39</v>
      </c>
      <c r="BM56" s="15">
        <f t="shared" si="26"/>
        <v>26561.68</v>
      </c>
      <c r="BN56" s="15">
        <f t="shared" si="26"/>
        <v>19807.440000000002</v>
      </c>
      <c r="BO56" s="15">
        <f t="shared" ref="BO56:BQ56" si="27">SUM(BO54:BO55)</f>
        <v>21971.84</v>
      </c>
      <c r="BP56" s="15">
        <f t="shared" si="27"/>
        <v>31041.33</v>
      </c>
      <c r="BQ56" s="15">
        <f t="shared" si="27"/>
        <v>26363.4</v>
      </c>
    </row>
    <row r="57" spans="1:69" s="8" customFormat="1" x14ac:dyDescent="0.2">
      <c r="A57" s="32"/>
      <c r="B57" s="33"/>
      <c r="C57" s="29"/>
      <c r="D57" s="29"/>
      <c r="E57" s="29"/>
      <c r="F57" s="29"/>
      <c r="G57" s="29"/>
      <c r="H57" s="30"/>
      <c r="I57" s="30"/>
      <c r="J57" s="29"/>
      <c r="K57" s="29"/>
      <c r="L57" s="29"/>
      <c r="M57" s="29"/>
      <c r="N57" s="30"/>
      <c r="O57" s="30"/>
      <c r="P57" s="30"/>
      <c r="Q57" s="30"/>
      <c r="R57" s="31"/>
      <c r="S57" s="31"/>
      <c r="T57" s="31"/>
      <c r="U57" s="31"/>
      <c r="V57" s="31"/>
      <c r="W57" s="31"/>
      <c r="X57" s="31"/>
      <c r="Y57" s="29"/>
      <c r="Z57" s="29"/>
      <c r="AA57" s="29"/>
      <c r="AB57" s="29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</row>
  </sheetData>
  <sortState columnSort="1" ref="C45:BQ56">
    <sortCondition ref="C45:BQ45"/>
  </sortState>
  <phoneticPr fontId="7" type="noConversion"/>
  <pageMargins left="0.75" right="0.75" top="1" bottom="1" header="0.5" footer="0.5"/>
  <pageSetup paperSize="5" scale="1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Data</vt:lpstr>
    </vt:vector>
  </TitlesOfParts>
  <Company>Horizon Utilties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Brian Lennie</cp:lastModifiedBy>
  <cp:lastPrinted>2008-06-23T21:06:56Z</cp:lastPrinted>
  <dcterms:created xsi:type="dcterms:W3CDTF">2008-03-17T14:13:12Z</dcterms:created>
  <dcterms:modified xsi:type="dcterms:W3CDTF">2014-07-24T19:58:30Z</dcterms:modified>
</cp:coreProperties>
</file>