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819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9" i="1" l="1"/>
  <c r="F78" i="1"/>
  <c r="E78" i="1"/>
  <c r="D78" i="1" s="1"/>
  <c r="F77" i="1"/>
  <c r="E77" i="1" s="1"/>
  <c r="D77" i="1" s="1"/>
  <c r="F76" i="1"/>
  <c r="E76" i="1" s="1"/>
  <c r="D76" i="1" s="1"/>
  <c r="F75" i="1"/>
  <c r="E75" i="1" s="1"/>
  <c r="D75" i="1" s="1"/>
  <c r="F74" i="1"/>
  <c r="E74" i="1"/>
  <c r="D74" i="1" s="1"/>
  <c r="F73" i="1"/>
  <c r="E73" i="1" s="1"/>
  <c r="D73" i="1" s="1"/>
  <c r="F72" i="1"/>
  <c r="E72" i="1" s="1"/>
  <c r="D72" i="1" s="1"/>
  <c r="F71" i="1"/>
  <c r="E67" i="1"/>
  <c r="D67" i="1"/>
  <c r="F64" i="1"/>
  <c r="F67" i="1" s="1"/>
  <c r="D63" i="1"/>
  <c r="F62" i="1"/>
  <c r="E62" i="1" s="1"/>
  <c r="E61" i="1"/>
  <c r="F60" i="1"/>
  <c r="E60" i="1" s="1"/>
  <c r="F59" i="1"/>
  <c r="E59" i="1" s="1"/>
  <c r="F58" i="1"/>
  <c r="E58" i="1"/>
  <c r="D58" i="1"/>
  <c r="F47" i="1"/>
  <c r="E47" i="1"/>
  <c r="D47" i="1"/>
  <c r="F35" i="1"/>
  <c r="E35" i="1"/>
  <c r="D35" i="1"/>
  <c r="D68" i="1" s="1"/>
  <c r="F22" i="1"/>
  <c r="E22" i="1"/>
  <c r="D22" i="1"/>
  <c r="F19" i="1"/>
  <c r="D19" i="1"/>
  <c r="E4" i="1"/>
  <c r="E19" i="1" s="1"/>
  <c r="E63" i="1" l="1"/>
  <c r="E68" i="1" s="1"/>
  <c r="F79" i="1"/>
  <c r="E71" i="1"/>
  <c r="F63" i="1"/>
  <c r="F68" i="1" s="1"/>
  <c r="D71" i="1" l="1"/>
  <c r="D79" i="1" s="1"/>
  <c r="E79" i="1"/>
</calcChain>
</file>

<file path=xl/sharedStrings.xml><?xml version="1.0" encoding="utf-8"?>
<sst xmlns="http://schemas.openxmlformats.org/spreadsheetml/2006/main" count="79" uniqueCount="25">
  <si>
    <t>EB-2014-0459</t>
  </si>
  <si>
    <t>DATE</t>
  </si>
  <si>
    <t>TYPE</t>
  </si>
  <si>
    <t>CHARGE TO</t>
  </si>
  <si>
    <t>TOTAL</t>
  </si>
  <si>
    <t>HST</t>
  </si>
  <si>
    <t>EXPENSE</t>
  </si>
  <si>
    <t>ACCOMODATION</t>
  </si>
  <si>
    <t>ACCOMODATION Total</t>
  </si>
  <si>
    <t>BREAKFAST</t>
  </si>
  <si>
    <t>BREAKFAST Total</t>
  </si>
  <si>
    <t>DINNER</t>
  </si>
  <si>
    <t>DINNER Total</t>
  </si>
  <si>
    <t>LUNCH</t>
  </si>
  <si>
    <t>LUNCH Total</t>
  </si>
  <si>
    <t>PARKING</t>
  </si>
  <si>
    <t>PARKING Total</t>
  </si>
  <si>
    <t>TAXI</t>
  </si>
  <si>
    <t>TAXI Total</t>
  </si>
  <si>
    <t>TRAIN</t>
  </si>
  <si>
    <t>TRAIN Total</t>
  </si>
  <si>
    <t>Grand Total</t>
  </si>
  <si>
    <t>MILEAGE</t>
  </si>
  <si>
    <t>DISTANCE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</si>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</sst>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[$-10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2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14" fontId="3" fillId="0" borderId="0" xfId="0" applyNumberFormat="1" applyFont="1"/>
    <xf numFmtId="14" fontId="4" fillId="0" borderId="0" xfId="0" applyNumberFormat="1" applyFont="1"/>
    <xf numFmtId="14" fontId="3" fillId="0" borderId="1" xfId="0" applyNumberFormat="1" applyFont="1" applyBorder="1"/>
    <xf numFmtId="0" fontId="3" fillId="0" borderId="1" xfId="0" applyFont="1" applyBorder="1"/>
    <xf numFmtId="14" fontId="4" fillId="0" borderId="1" xfId="0" applyNumberFormat="1" applyFont="1" applyBorder="1"/>
    <xf numFmtId="14" fontId="0" fillId="0" borderId="1" xfId="0" applyNumberFormat="1" applyFont="1" applyBorder="1"/>
    <xf numFmtId="0" fontId="0" fillId="0" borderId="1" xfId="0" applyFont="1" applyBorder="1"/>
    <xf numFmtId="2" fontId="0" fillId="0" borderId="1" xfId="0" applyNumberFormat="1" applyFont="1" applyBorder="1"/>
    <xf numFmtId="14" fontId="1" fillId="0" borderId="1" xfId="0" applyNumberFormat="1" applyFont="1" applyBorder="1"/>
    <xf numFmtId="14" fontId="0" fillId="0" borderId="0" xfId="0" applyNumberFormat="1" applyFont="1" applyBorder="1"/>
    <xf numFmtId="14" fontId="1" fillId="0" borderId="0" xfId="0" applyNumberFormat="1" applyFont="1" applyBorder="1"/>
    <xf numFmtId="0" fontId="0" fillId="0" borderId="0" xfId="0" applyFont="1" applyBorder="1"/>
    <xf numFmtId="2" fontId="0" fillId="0" borderId="0" xfId="0" applyNumberFormat="1" applyFont="1" applyBorder="1"/>
    <xf numFmtId="16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165" fontId="0" fillId="0" borderId="6" xfId="0" applyNumberFormat="1" applyBorder="1"/>
    <xf numFmtId="0" fontId="0" fillId="0" borderId="6" xfId="0" applyBorder="1"/>
    <xf numFmtId="4" fontId="0" fillId="0" borderId="6" xfId="0" applyNumberForma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37" workbookViewId="0">
      <selection sqref="A1:F79"/>
    </sheetView>
  </sheetViews>
  <sheetFormatPr defaultRowHeight="15" x14ac:dyDescent="0.25"/>
  <cols>
    <col min="1" max="1" width="12.140625" customWidth="1"/>
    <col min="2" max="2" width="20.42578125" customWidth="1"/>
    <col min="3" max="4" width="16.85546875" customWidth="1"/>
    <col min="6" max="6" width="11.140625" customWidth="1"/>
  </cols>
  <sheetData>
    <row r="1" spans="1:6" ht="15.75" x14ac:dyDescent="0.25">
      <c r="C1" s="1" t="s">
        <v>0</v>
      </c>
    </row>
    <row r="2" spans="1:6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2">
        <v>41654</v>
      </c>
      <c r="B3" s="3" t="s">
        <v>7</v>
      </c>
      <c r="C3" s="3">
        <v>459</v>
      </c>
      <c r="D3" s="4">
        <v>242.44</v>
      </c>
      <c r="E3" s="4">
        <v>27.89</v>
      </c>
      <c r="F3" s="4">
        <v>214.55</v>
      </c>
    </row>
    <row r="4" spans="1:6" x14ac:dyDescent="0.25">
      <c r="A4" s="2">
        <v>41655</v>
      </c>
      <c r="B4" s="3" t="s">
        <v>7</v>
      </c>
      <c r="C4" s="3">
        <v>459</v>
      </c>
      <c r="D4" s="4">
        <v>230.84</v>
      </c>
      <c r="E4" s="4">
        <f>D4-F4</f>
        <v>26.560000000000002</v>
      </c>
      <c r="F4" s="4">
        <v>204.28</v>
      </c>
    </row>
    <row r="5" spans="1:6" x14ac:dyDescent="0.25">
      <c r="A5" s="2">
        <v>41665</v>
      </c>
      <c r="B5" s="3" t="s">
        <v>7</v>
      </c>
      <c r="C5" s="3">
        <v>459</v>
      </c>
      <c r="D5" s="4">
        <v>208.50760000000002</v>
      </c>
      <c r="E5" s="4">
        <v>23.9876</v>
      </c>
      <c r="F5" s="4">
        <v>184.52</v>
      </c>
    </row>
    <row r="6" spans="1:6" x14ac:dyDescent="0.25">
      <c r="A6" s="2">
        <v>41666</v>
      </c>
      <c r="B6" s="3" t="s">
        <v>7</v>
      </c>
      <c r="C6" s="3">
        <v>459</v>
      </c>
      <c r="D6" s="4">
        <v>208.50760000000002</v>
      </c>
      <c r="E6" s="4">
        <v>23.9876</v>
      </c>
      <c r="F6" s="4">
        <v>184.52</v>
      </c>
    </row>
    <row r="7" spans="1:6" x14ac:dyDescent="0.25">
      <c r="A7" s="2">
        <v>41667</v>
      </c>
      <c r="B7" s="3" t="s">
        <v>7</v>
      </c>
      <c r="C7" s="3">
        <v>459</v>
      </c>
      <c r="D7" s="4">
        <v>208.50760000000002</v>
      </c>
      <c r="E7" s="4">
        <v>23.9876</v>
      </c>
      <c r="F7" s="4">
        <v>184.52</v>
      </c>
    </row>
    <row r="8" spans="1:6" x14ac:dyDescent="0.25">
      <c r="A8" s="2">
        <v>41668</v>
      </c>
      <c r="B8" s="3" t="s">
        <v>7</v>
      </c>
      <c r="C8" s="3">
        <v>459</v>
      </c>
      <c r="D8" s="4">
        <v>208.50760000000002</v>
      </c>
      <c r="E8" s="4">
        <v>23.9876</v>
      </c>
      <c r="F8" s="4">
        <v>184.52</v>
      </c>
    </row>
    <row r="9" spans="1:6" x14ac:dyDescent="0.25">
      <c r="A9" s="2">
        <v>41669</v>
      </c>
      <c r="B9" s="3" t="s">
        <v>7</v>
      </c>
      <c r="C9" s="3">
        <v>459</v>
      </c>
      <c r="D9" s="4">
        <v>208.50760000000002</v>
      </c>
      <c r="E9" s="4">
        <v>23.9876</v>
      </c>
      <c r="F9" s="4">
        <v>184.52</v>
      </c>
    </row>
    <row r="10" spans="1:6" x14ac:dyDescent="0.25">
      <c r="A10" s="2">
        <v>41673</v>
      </c>
      <c r="B10" s="3" t="s">
        <v>7</v>
      </c>
      <c r="C10" s="3">
        <v>459</v>
      </c>
      <c r="D10" s="4">
        <v>208.51</v>
      </c>
      <c r="E10" s="4">
        <v>23.99</v>
      </c>
      <c r="F10" s="4">
        <v>184.51999999999998</v>
      </c>
    </row>
    <row r="11" spans="1:6" x14ac:dyDescent="0.25">
      <c r="A11" s="2">
        <v>41674</v>
      </c>
      <c r="B11" s="3" t="s">
        <v>7</v>
      </c>
      <c r="C11" s="3">
        <v>459</v>
      </c>
      <c r="D11" s="4">
        <v>208.51</v>
      </c>
      <c r="E11" s="4">
        <v>23.99</v>
      </c>
      <c r="F11" s="4">
        <v>184.51999999999998</v>
      </c>
    </row>
    <row r="12" spans="1:6" x14ac:dyDescent="0.25">
      <c r="A12" s="2">
        <v>41675</v>
      </c>
      <c r="B12" s="3" t="s">
        <v>7</v>
      </c>
      <c r="C12" s="3">
        <v>459</v>
      </c>
      <c r="D12" s="4">
        <v>208.51</v>
      </c>
      <c r="E12" s="4">
        <v>23.99</v>
      </c>
      <c r="F12" s="4">
        <v>184.51999999999998</v>
      </c>
    </row>
    <row r="13" spans="1:6" x14ac:dyDescent="0.25">
      <c r="A13" s="2">
        <v>41689</v>
      </c>
      <c r="B13" s="3" t="s">
        <v>7</v>
      </c>
      <c r="C13" s="3">
        <v>459</v>
      </c>
      <c r="D13" s="4">
        <v>238.51</v>
      </c>
      <c r="E13" s="4">
        <v>27.439203539822984</v>
      </c>
      <c r="F13" s="4">
        <v>211.07079646017701</v>
      </c>
    </row>
    <row r="14" spans="1:6" x14ac:dyDescent="0.25">
      <c r="A14" s="2">
        <v>41690</v>
      </c>
      <c r="B14" s="3" t="s">
        <v>7</v>
      </c>
      <c r="C14" s="3">
        <v>459</v>
      </c>
      <c r="D14" s="4">
        <v>238.51</v>
      </c>
      <c r="E14" s="4">
        <v>27.439203539822984</v>
      </c>
      <c r="F14" s="4">
        <v>211.07079646017701</v>
      </c>
    </row>
    <row r="15" spans="1:6" x14ac:dyDescent="0.25">
      <c r="A15" s="2">
        <v>41694</v>
      </c>
      <c r="B15" s="3" t="s">
        <v>7</v>
      </c>
      <c r="C15" s="3">
        <v>459</v>
      </c>
      <c r="D15" s="4">
        <v>238.51</v>
      </c>
      <c r="E15" s="4">
        <v>27.439203539822984</v>
      </c>
      <c r="F15" s="4">
        <v>211.07079646017701</v>
      </c>
    </row>
    <row r="16" spans="1:6" x14ac:dyDescent="0.25">
      <c r="A16" s="2">
        <v>41697</v>
      </c>
      <c r="B16" s="3" t="s">
        <v>7</v>
      </c>
      <c r="C16" s="3">
        <v>459</v>
      </c>
      <c r="D16" s="4">
        <v>238.51</v>
      </c>
      <c r="E16" s="4">
        <v>27.439203539822984</v>
      </c>
      <c r="F16" s="4">
        <v>211.07079646017701</v>
      </c>
    </row>
    <row r="17" spans="1:6" x14ac:dyDescent="0.25">
      <c r="A17" s="2">
        <v>41701</v>
      </c>
      <c r="B17" s="3" t="s">
        <v>7</v>
      </c>
      <c r="C17" s="3">
        <v>459</v>
      </c>
      <c r="D17" s="4">
        <v>230.84</v>
      </c>
      <c r="E17" s="4">
        <v>26.55</v>
      </c>
      <c r="F17" s="4">
        <v>204.29</v>
      </c>
    </row>
    <row r="18" spans="1:6" x14ac:dyDescent="0.25">
      <c r="A18" s="2">
        <v>41548</v>
      </c>
      <c r="B18" s="3" t="s">
        <v>7</v>
      </c>
      <c r="C18" s="3">
        <v>459</v>
      </c>
      <c r="D18" s="4">
        <v>238.51</v>
      </c>
      <c r="E18" s="4">
        <v>27.439203539822984</v>
      </c>
      <c r="F18" s="4">
        <v>211.07079646017701</v>
      </c>
    </row>
    <row r="19" spans="1:6" x14ac:dyDescent="0.25">
      <c r="A19" s="2"/>
      <c r="B19" s="5" t="s">
        <v>8</v>
      </c>
      <c r="C19" s="3"/>
      <c r="D19" s="4">
        <f>SUBTOTAL(9,D3:D18)</f>
        <v>3564.7380000000012</v>
      </c>
      <c r="E19" s="4">
        <f>SUBTOTAL(9,E3:E18)</f>
        <v>410.10401769911493</v>
      </c>
      <c r="F19" s="4">
        <f>SUBTOTAL(9,F3:F18)</f>
        <v>3154.6339823008848</v>
      </c>
    </row>
    <row r="20" spans="1:6" x14ac:dyDescent="0.25">
      <c r="A20" s="2">
        <v>41666</v>
      </c>
      <c r="B20" s="3" t="s">
        <v>9</v>
      </c>
      <c r="C20" s="3">
        <v>459</v>
      </c>
      <c r="D20" s="4">
        <v>6.96</v>
      </c>
      <c r="E20" s="4">
        <v>0.59</v>
      </c>
      <c r="F20" s="4">
        <v>6.17</v>
      </c>
    </row>
    <row r="21" spans="1:6" x14ac:dyDescent="0.25">
      <c r="A21" s="2">
        <v>41669</v>
      </c>
      <c r="B21" s="3" t="s">
        <v>9</v>
      </c>
      <c r="C21" s="3">
        <v>459</v>
      </c>
      <c r="D21" s="4">
        <v>5.35</v>
      </c>
      <c r="E21" s="4">
        <v>0.62</v>
      </c>
      <c r="F21" s="4">
        <v>4.7300000000000004</v>
      </c>
    </row>
    <row r="22" spans="1:6" x14ac:dyDescent="0.25">
      <c r="A22" s="2"/>
      <c r="B22" s="6" t="s">
        <v>10</v>
      </c>
      <c r="C22" s="3"/>
      <c r="D22" s="4">
        <f>SUBTOTAL(9,D20:D21)</f>
        <v>12.309999999999999</v>
      </c>
      <c r="E22" s="4">
        <f>SUBTOTAL(9,E20:E21)</f>
        <v>1.21</v>
      </c>
      <c r="F22" s="4">
        <f>SUBTOTAL(9,F20:F21)</f>
        <v>10.9</v>
      </c>
    </row>
    <row r="23" spans="1:6" x14ac:dyDescent="0.25">
      <c r="A23" s="2">
        <v>41655</v>
      </c>
      <c r="B23" s="3" t="s">
        <v>11</v>
      </c>
      <c r="C23" s="3">
        <v>459</v>
      </c>
      <c r="D23" s="4">
        <v>19.2</v>
      </c>
      <c r="E23" s="4">
        <v>2.21</v>
      </c>
      <c r="F23" s="4">
        <v>16.989999999999998</v>
      </c>
    </row>
    <row r="24" spans="1:6" x14ac:dyDescent="0.25">
      <c r="A24" s="2">
        <v>41666</v>
      </c>
      <c r="B24" s="3" t="s">
        <v>11</v>
      </c>
      <c r="C24" s="3">
        <v>459</v>
      </c>
      <c r="D24" s="3">
        <v>20</v>
      </c>
      <c r="E24" s="4">
        <v>2.3008849557522097</v>
      </c>
      <c r="F24" s="4">
        <v>17.69911504424779</v>
      </c>
    </row>
    <row r="25" spans="1:6" x14ac:dyDescent="0.25">
      <c r="A25" s="2">
        <v>41667</v>
      </c>
      <c r="B25" s="3" t="s">
        <v>11</v>
      </c>
      <c r="C25" s="3">
        <v>459</v>
      </c>
      <c r="D25" s="4">
        <v>20</v>
      </c>
      <c r="E25" s="4">
        <v>2.3008849557522097</v>
      </c>
      <c r="F25" s="4">
        <v>17.69911504424779</v>
      </c>
    </row>
    <row r="26" spans="1:6" x14ac:dyDescent="0.25">
      <c r="A26" s="2">
        <v>41668</v>
      </c>
      <c r="B26" s="3" t="s">
        <v>11</v>
      </c>
      <c r="C26" s="3">
        <v>459</v>
      </c>
      <c r="D26" s="4">
        <v>14.84</v>
      </c>
      <c r="E26" s="4">
        <v>1.21</v>
      </c>
      <c r="F26" s="4">
        <v>13.13</v>
      </c>
    </row>
    <row r="27" spans="1:6" x14ac:dyDescent="0.25">
      <c r="A27" s="2">
        <v>41669</v>
      </c>
      <c r="B27" s="3" t="s">
        <v>11</v>
      </c>
      <c r="C27" s="3">
        <v>459</v>
      </c>
      <c r="D27" s="3">
        <v>20</v>
      </c>
      <c r="E27" s="4">
        <v>2.3008849557522097</v>
      </c>
      <c r="F27" s="4">
        <v>17.69911504424779</v>
      </c>
    </row>
    <row r="28" spans="1:6" x14ac:dyDescent="0.25">
      <c r="A28" s="2">
        <v>41673</v>
      </c>
      <c r="B28" s="3" t="s">
        <v>11</v>
      </c>
      <c r="C28" s="3">
        <v>459</v>
      </c>
      <c r="D28" s="3">
        <v>20</v>
      </c>
      <c r="E28" s="4">
        <v>2.3008849557522097</v>
      </c>
      <c r="F28" s="4">
        <v>17.69911504424779</v>
      </c>
    </row>
    <row r="29" spans="1:6" x14ac:dyDescent="0.25">
      <c r="A29" s="2">
        <v>41674</v>
      </c>
      <c r="B29" s="3" t="s">
        <v>11</v>
      </c>
      <c r="C29" s="3">
        <v>459</v>
      </c>
      <c r="D29" s="3">
        <v>20</v>
      </c>
      <c r="E29" s="4">
        <v>2.3008849557522097</v>
      </c>
      <c r="F29" s="4">
        <v>17.69911504424779</v>
      </c>
    </row>
    <row r="30" spans="1:6" x14ac:dyDescent="0.25">
      <c r="A30" s="2">
        <v>41675</v>
      </c>
      <c r="B30" s="3" t="s">
        <v>11</v>
      </c>
      <c r="C30" s="3">
        <v>459</v>
      </c>
      <c r="D30" s="4">
        <v>18.86</v>
      </c>
      <c r="E30" s="4">
        <v>2.17</v>
      </c>
      <c r="F30" s="4">
        <v>16.689999999999998</v>
      </c>
    </row>
    <row r="31" spans="1:6" x14ac:dyDescent="0.25">
      <c r="A31" s="2">
        <v>41689</v>
      </c>
      <c r="B31" s="3" t="s">
        <v>11</v>
      </c>
      <c r="C31" s="3">
        <v>459</v>
      </c>
      <c r="D31" s="3">
        <v>20</v>
      </c>
      <c r="E31" s="4">
        <v>2.3008849557522097</v>
      </c>
      <c r="F31" s="4">
        <v>17.69911504424779</v>
      </c>
    </row>
    <row r="32" spans="1:6" x14ac:dyDescent="0.25">
      <c r="A32" s="2">
        <v>41690</v>
      </c>
      <c r="B32" s="3" t="s">
        <v>11</v>
      </c>
      <c r="C32" s="3">
        <v>459</v>
      </c>
      <c r="D32" s="3">
        <v>20</v>
      </c>
      <c r="E32" s="4">
        <v>2.3008849557522097</v>
      </c>
      <c r="F32" s="4">
        <v>17.69911504424779</v>
      </c>
    </row>
    <row r="33" spans="1:6" x14ac:dyDescent="0.25">
      <c r="A33" s="2">
        <v>41694</v>
      </c>
      <c r="B33" s="3" t="s">
        <v>11</v>
      </c>
      <c r="C33" s="3">
        <v>459</v>
      </c>
      <c r="D33" s="3">
        <v>20</v>
      </c>
      <c r="E33" s="4">
        <v>2.3008849557522097</v>
      </c>
      <c r="F33" s="4">
        <v>17.69911504424779</v>
      </c>
    </row>
    <row r="34" spans="1:6" x14ac:dyDescent="0.25">
      <c r="A34" s="2">
        <v>41697</v>
      </c>
      <c r="B34" s="3" t="s">
        <v>11</v>
      </c>
      <c r="C34" s="3">
        <v>459</v>
      </c>
      <c r="D34" s="3">
        <v>20</v>
      </c>
      <c r="E34" s="4">
        <v>2.3008849557522097</v>
      </c>
      <c r="F34" s="4">
        <v>17.69911504424779</v>
      </c>
    </row>
    <row r="35" spans="1:6" x14ac:dyDescent="0.25">
      <c r="A35" s="2"/>
      <c r="B35" s="6" t="s">
        <v>12</v>
      </c>
      <c r="C35" s="3"/>
      <c r="D35" s="3">
        <f>SUBTOTAL(9,D23:D34)</f>
        <v>232.90000000000003</v>
      </c>
      <c r="E35" s="4">
        <f>SUBTOTAL(9,E23:E34)</f>
        <v>26.297964601769888</v>
      </c>
      <c r="F35" s="4">
        <f>SUBTOTAL(9,F23:F34)</f>
        <v>206.10203539823004</v>
      </c>
    </row>
    <row r="36" spans="1:6" x14ac:dyDescent="0.25">
      <c r="A36" s="2">
        <v>41655</v>
      </c>
      <c r="B36" s="7" t="s">
        <v>13</v>
      </c>
      <c r="C36" s="3">
        <v>459</v>
      </c>
      <c r="D36" s="4">
        <v>11.25</v>
      </c>
      <c r="E36" s="4">
        <v>1.2942477876106189</v>
      </c>
      <c r="F36" s="4">
        <v>9.9557522123893811</v>
      </c>
    </row>
    <row r="37" spans="1:6" x14ac:dyDescent="0.25">
      <c r="A37" s="2">
        <v>41659</v>
      </c>
      <c r="B37" s="7" t="s">
        <v>13</v>
      </c>
      <c r="C37" s="3">
        <v>459</v>
      </c>
      <c r="D37" s="4">
        <v>11.25</v>
      </c>
      <c r="E37" s="4">
        <v>1.2942477876106189</v>
      </c>
      <c r="F37" s="4">
        <v>9.9557522123893811</v>
      </c>
    </row>
    <row r="38" spans="1:6" x14ac:dyDescent="0.25">
      <c r="A38" s="2">
        <v>41667</v>
      </c>
      <c r="B38" s="3" t="s">
        <v>13</v>
      </c>
      <c r="C38" s="3">
        <v>459</v>
      </c>
      <c r="D38" s="4">
        <v>7.68</v>
      </c>
      <c r="E38" s="4">
        <v>0.88</v>
      </c>
      <c r="F38" s="4">
        <v>6.8</v>
      </c>
    </row>
    <row r="39" spans="1:6" x14ac:dyDescent="0.25">
      <c r="A39" s="2">
        <v>41668</v>
      </c>
      <c r="B39" s="3" t="s">
        <v>13</v>
      </c>
      <c r="C39" s="3">
        <v>459</v>
      </c>
      <c r="D39" s="4">
        <v>11.25</v>
      </c>
      <c r="E39" s="4">
        <v>1.2942477876106189</v>
      </c>
      <c r="F39" s="4">
        <v>9.9557522123893811</v>
      </c>
    </row>
    <row r="40" spans="1:6" x14ac:dyDescent="0.25">
      <c r="A40" s="2">
        <v>41669</v>
      </c>
      <c r="B40" s="3" t="s">
        <v>13</v>
      </c>
      <c r="C40" s="3">
        <v>459</v>
      </c>
      <c r="D40" s="4">
        <v>11.25</v>
      </c>
      <c r="E40" s="4">
        <v>1.2942477876106189</v>
      </c>
      <c r="F40" s="4">
        <v>9.9557522123893811</v>
      </c>
    </row>
    <row r="41" spans="1:6" x14ac:dyDescent="0.25">
      <c r="A41" s="2">
        <v>41670</v>
      </c>
      <c r="B41" s="3" t="s">
        <v>13</v>
      </c>
      <c r="C41" s="3">
        <v>459</v>
      </c>
      <c r="D41" s="3">
        <v>11.25</v>
      </c>
      <c r="E41" s="4">
        <v>1.2942477876106189</v>
      </c>
      <c r="F41" s="4">
        <v>9.9557522123893811</v>
      </c>
    </row>
    <row r="42" spans="1:6" x14ac:dyDescent="0.25">
      <c r="A42" s="2">
        <v>41673</v>
      </c>
      <c r="B42" s="7" t="s">
        <v>13</v>
      </c>
      <c r="C42" s="3">
        <v>459</v>
      </c>
      <c r="D42" s="4">
        <v>11.25</v>
      </c>
      <c r="E42" s="4">
        <v>1.2942477876106189</v>
      </c>
      <c r="F42" s="4">
        <v>9.9557522123893811</v>
      </c>
    </row>
    <row r="43" spans="1:6" x14ac:dyDescent="0.25">
      <c r="A43" s="2">
        <v>41674</v>
      </c>
      <c r="B43" s="7" t="s">
        <v>13</v>
      </c>
      <c r="C43" s="3">
        <v>459</v>
      </c>
      <c r="D43" s="4">
        <v>11.25</v>
      </c>
      <c r="E43" s="4">
        <v>1.2942477876106189</v>
      </c>
      <c r="F43" s="4">
        <v>9.9557522123893811</v>
      </c>
    </row>
    <row r="44" spans="1:6" x14ac:dyDescent="0.25">
      <c r="A44" s="2">
        <v>41676</v>
      </c>
      <c r="B44" s="7" t="s">
        <v>13</v>
      </c>
      <c r="C44" s="3">
        <v>459</v>
      </c>
      <c r="D44" s="4">
        <v>11.25</v>
      </c>
      <c r="E44" s="4">
        <v>1.2942477876106189</v>
      </c>
      <c r="F44" s="4">
        <v>9.9557522123893811</v>
      </c>
    </row>
    <row r="45" spans="1:6" x14ac:dyDescent="0.25">
      <c r="A45" s="2">
        <v>41684</v>
      </c>
      <c r="B45" s="7" t="s">
        <v>13</v>
      </c>
      <c r="C45" s="3">
        <v>459</v>
      </c>
      <c r="D45" s="4">
        <v>10.77</v>
      </c>
      <c r="E45" s="4">
        <v>1.239026548672566</v>
      </c>
      <c r="F45" s="4">
        <v>9.5309734513274336</v>
      </c>
    </row>
    <row r="46" spans="1:6" x14ac:dyDescent="0.25">
      <c r="A46" s="2">
        <v>41690</v>
      </c>
      <c r="B46" s="7" t="s">
        <v>13</v>
      </c>
      <c r="C46" s="3">
        <v>459</v>
      </c>
      <c r="D46" s="4">
        <v>11.25</v>
      </c>
      <c r="E46" s="4">
        <v>1.2942477876106189</v>
      </c>
      <c r="F46" s="4">
        <v>9.9557522123893811</v>
      </c>
    </row>
    <row r="47" spans="1:6" x14ac:dyDescent="0.25">
      <c r="A47" s="2"/>
      <c r="B47" s="8" t="s">
        <v>14</v>
      </c>
      <c r="C47" s="3"/>
      <c r="D47" s="4">
        <f>SUBTOTAL(9,D36:D46)</f>
        <v>119.7</v>
      </c>
      <c r="E47" s="4">
        <f>SUBTOTAL(9,E36:E46)</f>
        <v>13.767256637168135</v>
      </c>
      <c r="F47" s="4">
        <f>SUBTOTAL(9,F36:F46)</f>
        <v>105.93274336283189</v>
      </c>
    </row>
    <row r="48" spans="1:6" x14ac:dyDescent="0.25">
      <c r="A48" s="2"/>
      <c r="B48" s="8"/>
      <c r="C48" s="3"/>
      <c r="D48" s="4"/>
      <c r="E48" s="4"/>
      <c r="F48" s="4"/>
    </row>
    <row r="49" spans="1:6" x14ac:dyDescent="0.25">
      <c r="A49" s="9">
        <v>41659</v>
      </c>
      <c r="B49" s="9" t="s">
        <v>15</v>
      </c>
      <c r="C49" s="10">
        <v>459</v>
      </c>
      <c r="D49" s="10">
        <v>20</v>
      </c>
      <c r="E49" s="10">
        <v>2.2999999999999998</v>
      </c>
      <c r="F49" s="10">
        <v>17.7</v>
      </c>
    </row>
    <row r="50" spans="1:6" x14ac:dyDescent="0.25">
      <c r="A50" s="9">
        <v>41691</v>
      </c>
      <c r="B50" s="9" t="s">
        <v>15</v>
      </c>
      <c r="C50" s="10">
        <v>459</v>
      </c>
      <c r="D50" s="10">
        <v>20</v>
      </c>
      <c r="E50" s="10">
        <v>2.2999999999999998</v>
      </c>
      <c r="F50" s="10">
        <v>17.7</v>
      </c>
    </row>
    <row r="51" spans="1:6" x14ac:dyDescent="0.25">
      <c r="A51" s="9">
        <v>41694</v>
      </c>
      <c r="B51" s="9" t="s">
        <v>15</v>
      </c>
      <c r="C51" s="10">
        <v>459</v>
      </c>
      <c r="D51" s="10">
        <v>20</v>
      </c>
      <c r="E51" s="10">
        <v>2.2999999999999998</v>
      </c>
      <c r="F51" s="10">
        <v>17.7</v>
      </c>
    </row>
    <row r="52" spans="1:6" x14ac:dyDescent="0.25">
      <c r="A52" s="9">
        <v>41695</v>
      </c>
      <c r="B52" s="9" t="s">
        <v>15</v>
      </c>
      <c r="C52" s="10">
        <v>459</v>
      </c>
      <c r="D52" s="10">
        <v>22.85</v>
      </c>
      <c r="E52" s="10">
        <v>2.63</v>
      </c>
      <c r="F52" s="10">
        <v>20.22</v>
      </c>
    </row>
    <row r="53" spans="1:6" x14ac:dyDescent="0.25">
      <c r="A53" s="9">
        <v>41697</v>
      </c>
      <c r="B53" s="9" t="s">
        <v>15</v>
      </c>
      <c r="C53" s="10">
        <v>459</v>
      </c>
      <c r="D53" s="10">
        <v>20</v>
      </c>
      <c r="E53" s="10">
        <v>2.2999999999999998</v>
      </c>
      <c r="F53" s="10">
        <v>17.7</v>
      </c>
    </row>
    <row r="54" spans="1:6" x14ac:dyDescent="0.25">
      <c r="A54" s="9">
        <v>41698</v>
      </c>
      <c r="B54" s="9" t="s">
        <v>15</v>
      </c>
      <c r="C54" s="10">
        <v>459</v>
      </c>
      <c r="D54" s="10">
        <v>20</v>
      </c>
      <c r="E54" s="10">
        <v>2.2999999999999998</v>
      </c>
      <c r="F54" s="10">
        <v>17.7</v>
      </c>
    </row>
    <row r="55" spans="1:6" x14ac:dyDescent="0.25">
      <c r="A55" s="9">
        <v>41701</v>
      </c>
      <c r="B55" s="9" t="s">
        <v>15</v>
      </c>
      <c r="C55" s="10">
        <v>459</v>
      </c>
      <c r="D55" s="10">
        <v>28.55</v>
      </c>
      <c r="E55" s="10">
        <v>3.28</v>
      </c>
      <c r="F55" s="10">
        <v>25.27</v>
      </c>
    </row>
    <row r="56" spans="1:6" x14ac:dyDescent="0.25">
      <c r="A56" s="9">
        <v>41702</v>
      </c>
      <c r="B56" s="9" t="s">
        <v>15</v>
      </c>
      <c r="C56" s="10">
        <v>459</v>
      </c>
      <c r="D56" s="10">
        <v>19.95</v>
      </c>
      <c r="E56" s="10">
        <v>2.2999999999999998</v>
      </c>
      <c r="F56" s="10">
        <v>17.649999999999999</v>
      </c>
    </row>
    <row r="57" spans="1:6" x14ac:dyDescent="0.25">
      <c r="A57" s="9">
        <v>41704</v>
      </c>
      <c r="B57" s="9" t="s">
        <v>15</v>
      </c>
      <c r="C57" s="10">
        <v>459</v>
      </c>
      <c r="D57" s="10">
        <v>20</v>
      </c>
      <c r="E57" s="10">
        <v>2.2999999999999998</v>
      </c>
      <c r="F57" s="10">
        <v>17.7</v>
      </c>
    </row>
    <row r="58" spans="1:6" x14ac:dyDescent="0.25">
      <c r="A58" s="9"/>
      <c r="B58" s="11" t="s">
        <v>16</v>
      </c>
      <c r="C58" s="10"/>
      <c r="D58" s="10">
        <f>SUBTOTAL(9,D49:D57)</f>
        <v>191.35</v>
      </c>
      <c r="E58" s="10">
        <f>SUBTOTAL(9,E49:E57)</f>
        <v>22.01</v>
      </c>
      <c r="F58" s="10">
        <f>SUBTOTAL(9,F49:F57)</f>
        <v>169.34</v>
      </c>
    </row>
    <row r="59" spans="1:6" x14ac:dyDescent="0.25">
      <c r="A59" s="12">
        <v>41654</v>
      </c>
      <c r="B59" s="12" t="s">
        <v>17</v>
      </c>
      <c r="C59" s="13">
        <v>459</v>
      </c>
      <c r="D59" s="13">
        <v>15</v>
      </c>
      <c r="E59" s="14">
        <f>D59-F59</f>
        <v>1.7256637168141573</v>
      </c>
      <c r="F59" s="14">
        <f>D59/1.13</f>
        <v>13.274336283185843</v>
      </c>
    </row>
    <row r="60" spans="1:6" x14ac:dyDescent="0.25">
      <c r="A60" s="12">
        <v>41670</v>
      </c>
      <c r="B60" s="12" t="s">
        <v>17</v>
      </c>
      <c r="C60" s="13">
        <v>459</v>
      </c>
      <c r="D60" s="13">
        <v>9.25</v>
      </c>
      <c r="E60" s="14">
        <f>D60-F60</f>
        <v>1.0641592920353968</v>
      </c>
      <c r="F60" s="14">
        <f>D60/1.13</f>
        <v>8.1858407079646032</v>
      </c>
    </row>
    <row r="61" spans="1:6" x14ac:dyDescent="0.25">
      <c r="A61" s="12">
        <v>41673</v>
      </c>
      <c r="B61" s="12" t="s">
        <v>17</v>
      </c>
      <c r="C61" s="13">
        <v>459</v>
      </c>
      <c r="D61" s="13">
        <v>8.75</v>
      </c>
      <c r="E61" s="14">
        <f>D61-F61</f>
        <v>1.0099999999999998</v>
      </c>
      <c r="F61" s="14">
        <v>7.74</v>
      </c>
    </row>
    <row r="62" spans="1:6" x14ac:dyDescent="0.25">
      <c r="A62" s="12">
        <v>41673</v>
      </c>
      <c r="B62" s="12" t="s">
        <v>17</v>
      </c>
      <c r="C62" s="13">
        <v>459</v>
      </c>
      <c r="D62" s="13">
        <v>28</v>
      </c>
      <c r="E62" s="14">
        <f>D62-F62</f>
        <v>3.2212389380530944</v>
      </c>
      <c r="F62" s="14">
        <f>D62/1.13</f>
        <v>24.778761061946906</v>
      </c>
    </row>
    <row r="63" spans="1:6" x14ac:dyDescent="0.25">
      <c r="A63" s="12"/>
      <c r="B63" s="15" t="s">
        <v>18</v>
      </c>
      <c r="C63" s="13"/>
      <c r="D63" s="13">
        <f>SUBTOTAL(9,D59:D62)</f>
        <v>61</v>
      </c>
      <c r="E63" s="14">
        <f>SUBTOTAL(9,E59:E62)</f>
        <v>7.0210619469026483</v>
      </c>
      <c r="F63" s="14">
        <f>SUBTOTAL(9,F59:F62)</f>
        <v>53.978938053097352</v>
      </c>
    </row>
    <row r="64" spans="1:6" x14ac:dyDescent="0.25">
      <c r="A64" s="12">
        <v>41654</v>
      </c>
      <c r="B64" s="12" t="s">
        <v>19</v>
      </c>
      <c r="C64" s="13">
        <v>459</v>
      </c>
      <c r="D64" s="13">
        <v>50.85</v>
      </c>
      <c r="E64" s="14">
        <v>5.85</v>
      </c>
      <c r="F64" s="14">
        <f>D64/1.13</f>
        <v>45.000000000000007</v>
      </c>
    </row>
    <row r="65" spans="1:6" x14ac:dyDescent="0.25">
      <c r="A65" s="12">
        <v>41665</v>
      </c>
      <c r="B65" s="12" t="s">
        <v>19</v>
      </c>
      <c r="C65" s="13">
        <v>459</v>
      </c>
      <c r="D65" s="13">
        <v>45.2</v>
      </c>
      <c r="E65" s="14">
        <v>5.2</v>
      </c>
      <c r="F65" s="14">
        <v>40</v>
      </c>
    </row>
    <row r="66" spans="1:6" x14ac:dyDescent="0.25">
      <c r="A66" s="12">
        <v>41673</v>
      </c>
      <c r="B66" s="12" t="s">
        <v>19</v>
      </c>
      <c r="C66" s="13">
        <v>459</v>
      </c>
      <c r="D66" s="13">
        <v>39.549999999999997</v>
      </c>
      <c r="E66" s="14">
        <v>4.55</v>
      </c>
      <c r="F66" s="14">
        <v>35</v>
      </c>
    </row>
    <row r="67" spans="1:6" x14ac:dyDescent="0.25">
      <c r="A67" s="16"/>
      <c r="B67" s="17" t="s">
        <v>20</v>
      </c>
      <c r="C67" s="18"/>
      <c r="D67" s="18">
        <f>SUBTOTAL(9,D64:D66)</f>
        <v>135.60000000000002</v>
      </c>
      <c r="E67" s="19">
        <f>SUBTOTAL(9,E64:E66)</f>
        <v>15.600000000000001</v>
      </c>
      <c r="F67" s="19">
        <f>SUBTOTAL(9,F64:F66)</f>
        <v>120</v>
      </c>
    </row>
    <row r="68" spans="1:6" x14ac:dyDescent="0.25">
      <c r="A68" s="16"/>
      <c r="B68" s="17" t="s">
        <v>21</v>
      </c>
      <c r="C68" s="18"/>
      <c r="D68" s="19">
        <f>SUBTOTAL(9,D3:D66)</f>
        <v>4317.5980000000018</v>
      </c>
      <c r="E68" s="19">
        <f>SUBTOTAL(9,E3:E66)</f>
        <v>496.01030088495583</v>
      </c>
      <c r="F68" s="19">
        <f>SUBTOTAL(9,F3:F66)</f>
        <v>3820.8876991150441</v>
      </c>
    </row>
    <row r="69" spans="1:6" ht="15.75" thickBot="1" x14ac:dyDescent="0.3">
      <c r="C69" t="s">
        <v>22</v>
      </c>
    </row>
    <row r="70" spans="1:6" ht="15.75" thickBot="1" x14ac:dyDescent="0.3">
      <c r="A70" s="20" t="s">
        <v>1</v>
      </c>
      <c r="B70" s="21" t="s">
        <v>23</v>
      </c>
      <c r="C70" s="22" t="s">
        <v>24</v>
      </c>
      <c r="D70" s="23" t="s">
        <v>4</v>
      </c>
      <c r="E70" s="23" t="s">
        <v>5</v>
      </c>
      <c r="F70" s="24" t="s">
        <v>6</v>
      </c>
    </row>
    <row r="71" spans="1:6" x14ac:dyDescent="0.25">
      <c r="A71" s="25">
        <v>41659</v>
      </c>
      <c r="B71" s="26">
        <v>140</v>
      </c>
      <c r="C71" s="26">
        <v>0.4</v>
      </c>
      <c r="D71" s="27">
        <f>E71+F71</f>
        <v>63.28</v>
      </c>
      <c r="E71" s="26">
        <f>F71*0.13</f>
        <v>7.28</v>
      </c>
      <c r="F71" s="27">
        <f>B71*C71</f>
        <v>56</v>
      </c>
    </row>
    <row r="72" spans="1:6" x14ac:dyDescent="0.25">
      <c r="A72" s="25">
        <v>41660</v>
      </c>
      <c r="B72" s="28">
        <v>140</v>
      </c>
      <c r="C72" s="26">
        <v>0.4</v>
      </c>
      <c r="D72" s="27">
        <f t="shared" ref="D72:D78" si="0">E72+F72</f>
        <v>63.28</v>
      </c>
      <c r="E72" s="26">
        <f t="shared" ref="E72:E78" si="1">F72*0.13</f>
        <v>7.28</v>
      </c>
      <c r="F72" s="29">
        <f t="shared" ref="F72:F78" si="2">B72*C72</f>
        <v>56</v>
      </c>
    </row>
    <row r="73" spans="1:6" x14ac:dyDescent="0.25">
      <c r="A73" s="25">
        <v>41694</v>
      </c>
      <c r="B73" s="28">
        <v>140</v>
      </c>
      <c r="C73" s="26">
        <v>0.4</v>
      </c>
      <c r="D73" s="27">
        <f t="shared" si="0"/>
        <v>63.28</v>
      </c>
      <c r="E73" s="26">
        <f t="shared" si="1"/>
        <v>7.28</v>
      </c>
      <c r="F73" s="29">
        <f t="shared" si="2"/>
        <v>56</v>
      </c>
    </row>
    <row r="74" spans="1:6" x14ac:dyDescent="0.25">
      <c r="A74" s="25">
        <v>41695</v>
      </c>
      <c r="B74" s="28">
        <v>140</v>
      </c>
      <c r="C74" s="26">
        <v>0.4</v>
      </c>
      <c r="D74" s="27">
        <f t="shared" si="0"/>
        <v>63.28</v>
      </c>
      <c r="E74" s="26">
        <f t="shared" si="1"/>
        <v>7.28</v>
      </c>
      <c r="F74" s="29">
        <f t="shared" si="2"/>
        <v>56</v>
      </c>
    </row>
    <row r="75" spans="1:6" x14ac:dyDescent="0.25">
      <c r="A75" s="25">
        <v>41697</v>
      </c>
      <c r="B75" s="28">
        <v>140</v>
      </c>
      <c r="C75" s="26">
        <v>0.4</v>
      </c>
      <c r="D75" s="27">
        <f t="shared" si="0"/>
        <v>63.28</v>
      </c>
      <c r="E75" s="26">
        <f t="shared" si="1"/>
        <v>7.28</v>
      </c>
      <c r="F75" s="29">
        <f t="shared" si="2"/>
        <v>56</v>
      </c>
    </row>
    <row r="76" spans="1:6" x14ac:dyDescent="0.25">
      <c r="A76" s="25">
        <v>41698</v>
      </c>
      <c r="B76" s="28">
        <v>140</v>
      </c>
      <c r="C76" s="26">
        <v>0.4</v>
      </c>
      <c r="D76" s="27">
        <f t="shared" si="0"/>
        <v>63.28</v>
      </c>
      <c r="E76" s="26">
        <f t="shared" si="1"/>
        <v>7.28</v>
      </c>
      <c r="F76" s="29">
        <f t="shared" si="2"/>
        <v>56</v>
      </c>
    </row>
    <row r="77" spans="1:6" x14ac:dyDescent="0.25">
      <c r="A77" s="25">
        <v>41701</v>
      </c>
      <c r="B77" s="28">
        <v>140</v>
      </c>
      <c r="C77" s="26">
        <v>0.4</v>
      </c>
      <c r="D77" s="27">
        <f t="shared" si="0"/>
        <v>63.28</v>
      </c>
      <c r="E77" s="26">
        <f t="shared" si="1"/>
        <v>7.28</v>
      </c>
      <c r="F77" s="29">
        <f t="shared" si="2"/>
        <v>56</v>
      </c>
    </row>
    <row r="78" spans="1:6" x14ac:dyDescent="0.25">
      <c r="A78" s="25">
        <v>41704</v>
      </c>
      <c r="B78" s="28">
        <v>140</v>
      </c>
      <c r="C78" s="26">
        <v>0.4</v>
      </c>
      <c r="D78" s="27">
        <f t="shared" si="0"/>
        <v>63.28</v>
      </c>
      <c r="E78" s="26">
        <f t="shared" si="1"/>
        <v>7.28</v>
      </c>
      <c r="F78" s="29">
        <f t="shared" si="2"/>
        <v>56</v>
      </c>
    </row>
    <row r="79" spans="1:6" x14ac:dyDescent="0.25">
      <c r="B79">
        <f>SUM(B71:B78)</f>
        <v>1120</v>
      </c>
      <c r="D79" s="30">
        <f t="shared" ref="D79:E79" si="3">SUM(D71:D78)</f>
        <v>506.2399999999999</v>
      </c>
      <c r="E79" s="30">
        <f t="shared" si="3"/>
        <v>58.24</v>
      </c>
      <c r="F79" s="30">
        <f>SUM(F71:F78)</f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</dc:creator>
  <cp:lastModifiedBy>Susi Vogt</cp:lastModifiedBy>
  <dcterms:created xsi:type="dcterms:W3CDTF">2014-09-03T01:23:33Z</dcterms:created>
  <dcterms:modified xsi:type="dcterms:W3CDTF">2014-09-03T19:27:39Z</dcterms:modified>
</cp:coreProperties>
</file>