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3095"/>
  </bookViews>
  <sheets>
    <sheet name="Rate Riders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G10" i="1" l="1"/>
  <c r="F10" i="1"/>
  <c r="G9" i="1"/>
  <c r="F9" i="1"/>
  <c r="G8" i="1"/>
  <c r="F8" i="1"/>
  <c r="G7" i="1"/>
  <c r="F7" i="1"/>
  <c r="G6" i="1"/>
  <c r="F6" i="1"/>
  <c r="E11" i="1"/>
  <c r="C10" i="1"/>
  <c r="C9" i="1"/>
  <c r="C8" i="1"/>
  <c r="B10" i="1"/>
  <c r="B9" i="1"/>
  <c r="B8" i="1"/>
  <c r="B7" i="1"/>
  <c r="B6" i="1"/>
  <c r="C7" i="1"/>
  <c r="C6" i="1"/>
  <c r="D7" i="1" l="1"/>
  <c r="D10" i="1"/>
  <c r="C11" i="1"/>
  <c r="D9" i="1" s="1"/>
  <c r="E7" i="1"/>
  <c r="H7" i="1" s="1"/>
  <c r="D8" i="1"/>
  <c r="E8" i="1" s="1"/>
  <c r="I8" i="1" s="1"/>
  <c r="C12" i="1"/>
  <c r="E9" i="1"/>
  <c r="H9" i="1" s="1"/>
  <c r="E10" i="1"/>
  <c r="I10" i="1" s="1"/>
  <c r="D6" i="1" l="1"/>
  <c r="E6" i="1" s="1"/>
  <c r="H6" i="1" s="1"/>
  <c r="D11" i="1" l="1"/>
</calcChain>
</file>

<file path=xl/sharedStrings.xml><?xml version="1.0" encoding="utf-8"?>
<sst xmlns="http://schemas.openxmlformats.org/spreadsheetml/2006/main" count="17" uniqueCount="16">
  <si>
    <t>Rate Class</t>
  </si>
  <si>
    <t>Total</t>
  </si>
  <si>
    <t>Total Transmission Costs by Rate Class</t>
  </si>
  <si>
    <t>Total % Costs by Rate Class</t>
  </si>
  <si>
    <t>Allocation of Incremental Revenue Requirement</t>
  </si>
  <si>
    <t>Billed kWh</t>
  </si>
  <si>
    <t>Billed kW</t>
  </si>
  <si>
    <t>kWh Volumetric Rate Rider</t>
  </si>
  <si>
    <t>kW Volumetric Rate Rider</t>
  </si>
  <si>
    <t>Niagara-on-the-Lake Hydro Inc.</t>
  </si>
  <si>
    <t>Checksum</t>
  </si>
  <si>
    <t>From IRM Sheet 22 RTSR</t>
  </si>
  <si>
    <t>Total From Sheet E4.1 ICM Workform</t>
  </si>
  <si>
    <t>From Sheet F1.1 ICM Workform</t>
  </si>
  <si>
    <t>Incremental Revenue Requirement as calculated by ICM Workform and allocated by Transmission Connection Costs</t>
  </si>
  <si>
    <t>EB-2014-0097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</si>
</sst>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.0000_-;\-&quot;$&quot;* #,##0.0000_-;_-&quot;$&quot;* &quot;-&quot;??_-;_-@_-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3" borderId="3" applyNumberFormat="0" applyFont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164" fontId="0" fillId="0" borderId="1" xfId="2" applyFont="1" applyBorder="1"/>
    <xf numFmtId="10" fontId="0" fillId="0" borderId="1" xfId="4" applyNumberFormat="1" applyFont="1" applyBorder="1"/>
    <xf numFmtId="164" fontId="0" fillId="0" borderId="1" xfId="0" applyNumberFormat="1" applyBorder="1"/>
    <xf numFmtId="166" fontId="0" fillId="0" borderId="1" xfId="1" applyNumberFormat="1" applyFont="1" applyBorder="1"/>
    <xf numFmtId="167" fontId="0" fillId="0" borderId="1" xfId="2" applyNumberFormat="1" applyFont="1" applyBorder="1"/>
    <xf numFmtId="0" fontId="4" fillId="0" borderId="1" xfId="0" applyFont="1" applyBorder="1"/>
    <xf numFmtId="0" fontId="5" fillId="0" borderId="0" xfId="0" applyFont="1"/>
    <xf numFmtId="0" fontId="4" fillId="3" borderId="3" xfId="3" applyFont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4" fillId="0" borderId="2" xfId="2" applyFont="1" applyBorder="1"/>
    <xf numFmtId="10" fontId="4" fillId="0" borderId="2" xfId="4" applyNumberFormat="1" applyFont="1" applyBorder="1"/>
    <xf numFmtId="0" fontId="6" fillId="0" borderId="1" xfId="0" applyFont="1" applyFill="1" applyBorder="1" applyAlignment="1">
      <alignment vertical="center"/>
    </xf>
    <xf numFmtId="0" fontId="7" fillId="3" borderId="3" xfId="3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0" xfId="0" applyFont="1"/>
    <xf numFmtId="0" fontId="9" fillId="0" borderId="0" xfId="0" applyFont="1"/>
    <xf numFmtId="44" fontId="4" fillId="3" borderId="3" xfId="2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te" xfId="3" builtinId="1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TL_2015_IRM_Rate_Generator_V1.1_2014092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TL_2015_Incremental_Capital_Wrkfrm_V1%201_2014092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Related Link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STS - Billing Det &amp; Rates"/>
      <sheetName val="10. STS - Rebased Rev"/>
      <sheetName val="9. STS - Billing Det &amp; Rate HID"/>
      <sheetName val="11. STS - Tax Change"/>
      <sheetName val="12. STS - Tax Change Rate Rider"/>
      <sheetName val="13. RTSR Rate Sheet"/>
      <sheetName val="14. RTSR RRR Data"/>
      <sheetName val="14. RTSR RRR Data Copy"/>
      <sheetName val="15. RTSR - UTRs &amp; Sub-Tx"/>
      <sheetName val="16. RTSR - Historical Wholesale"/>
      <sheetName val="17. RTSR - Current Wholesale"/>
      <sheetName val="18. RTSR - Forecast Wholesale"/>
      <sheetName val="19. RTSR Ntwrk to Curren WS"/>
      <sheetName val="20. RTSR Adj Conn to Current WS"/>
      <sheetName val="21. RTSR Adj Ntwk to Forcast WS"/>
      <sheetName val="22. RTSR Adj Conn. to Forcst WS"/>
      <sheetName val="23. RTSR Final 2015 RTS Rates"/>
      <sheetName val="24. Rev2Cost_GDPIPI"/>
      <sheetName val="24. hidden"/>
      <sheetName val="25. Other Charges &amp; LF"/>
      <sheetName val="26. Proposed Rates"/>
      <sheetName val="26. Hidden"/>
      <sheetName val="27. Final Tariff Schedule"/>
      <sheetName val="14. Bill Impacts"/>
      <sheetName val="28. Bill Impacts"/>
      <sheetName val="list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2">
          <cell r="L32">
            <v>0.155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9">
          <cell r="A19" t="str">
            <v>RESIDENTIAL</v>
          </cell>
          <cell r="K19">
            <v>92767.980971602432</v>
          </cell>
        </row>
        <row r="20">
          <cell r="A20" t="str">
            <v>GENERAL SERVICE LESS THAN 50 KW</v>
          </cell>
          <cell r="K20">
            <v>48123.216313962519</v>
          </cell>
        </row>
        <row r="21">
          <cell r="A21" t="str">
            <v>GENERAL SERVICE 50 TO 4,999 KW</v>
          </cell>
          <cell r="K21">
            <v>47257.995211760332</v>
          </cell>
        </row>
        <row r="22">
          <cell r="K22">
            <v>115608.33815920133</v>
          </cell>
        </row>
        <row r="23">
          <cell r="A23" t="str">
            <v>UNMETERED SCATTERED LOAD</v>
          </cell>
          <cell r="K23">
            <v>326.22568924862611</v>
          </cell>
        </row>
        <row r="24">
          <cell r="A24" t="str">
            <v>STREET LIGHTING</v>
          </cell>
          <cell r="K24">
            <v>1180.1036542247216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.1 LDC Information"/>
      <sheetName val="A2.1 Table of Contents"/>
      <sheetName val="B1.1 Re-Based Bill Det &amp; Rates"/>
      <sheetName val="B1.2 Removal of Rate Adders"/>
      <sheetName val="B1.3 Re-Based Rev From Rates"/>
      <sheetName val="B1.4 Re-Based Rev Req"/>
      <sheetName val="C1.1 Ld Act-Mst Rcent Yr"/>
      <sheetName val="F1.2 CalcTaxChg RRider OptA FV"/>
      <sheetName val="D1.1 Current Revenue from Rates"/>
      <sheetName val="E1.1 Threshold Parameters"/>
      <sheetName val="E2.1 Threshold Test"/>
      <sheetName val="E3.1 Summary of I C Projects"/>
      <sheetName val="E4.1 IncrementalCapitalAdjust"/>
      <sheetName val="F1.1 Incr Cap RRider Opt A FV"/>
      <sheetName val="F1.2 Incr Cap RRider Opt B Var"/>
      <sheetName val="Z1.0 OEB Control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8">
          <cell r="F88">
            <v>164262.87639162061</v>
          </cell>
        </row>
      </sheetData>
      <sheetData sheetId="13">
        <row r="22">
          <cell r="Q22">
            <v>67753409.927524641</v>
          </cell>
          <cell r="R22">
            <v>0</v>
          </cell>
        </row>
        <row r="23">
          <cell r="Q23">
            <v>37260698.236576237</v>
          </cell>
          <cell r="R23">
            <v>0</v>
          </cell>
        </row>
        <row r="24">
          <cell r="Q24">
            <v>0</v>
          </cell>
          <cell r="R24">
            <v>201177.5511310669</v>
          </cell>
        </row>
        <row r="25">
          <cell r="Q25">
            <v>240322.1528272265</v>
          </cell>
          <cell r="R25">
            <v>0</v>
          </cell>
        </row>
        <row r="26">
          <cell r="Q26">
            <v>0</v>
          </cell>
          <cell r="R26">
            <v>3376.7319487552354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2"/>
  <sheetViews>
    <sheetView tabSelected="1" topLeftCell="B1" workbookViewId="0">
      <selection activeCell="J20" sqref="J20"/>
    </sheetView>
  </sheetViews>
  <sheetFormatPr defaultRowHeight="12.75" x14ac:dyDescent="0.2"/>
  <cols>
    <col min="2" max="2" width="36.85546875" customWidth="1"/>
    <col min="3" max="3" width="14" bestFit="1" customWidth="1"/>
    <col min="5" max="5" width="13.140625" customWidth="1"/>
    <col min="6" max="6" width="12.28515625" bestFit="1" customWidth="1"/>
    <col min="7" max="7" width="12.28515625" customWidth="1"/>
    <col min="8" max="8" width="10.85546875" customWidth="1"/>
    <col min="9" max="9" width="11.5703125" customWidth="1"/>
  </cols>
  <sheetData>
    <row r="1" spans="2:9" ht="15" x14ac:dyDescent="0.25">
      <c r="B1" s="20" t="s">
        <v>9</v>
      </c>
      <c r="C1" s="19" t="s">
        <v>15</v>
      </c>
    </row>
    <row r="2" spans="2:9" x14ac:dyDescent="0.2">
      <c r="B2" s="8" t="s">
        <v>14</v>
      </c>
    </row>
    <row r="4" spans="2:9" s="12" customFormat="1" ht="51" x14ac:dyDescent="0.2">
      <c r="B4" s="10" t="s">
        <v>0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</row>
    <row r="5" spans="2:9" s="18" customFormat="1" ht="36" x14ac:dyDescent="0.2">
      <c r="B5" s="15"/>
      <c r="C5" s="16" t="s">
        <v>11</v>
      </c>
      <c r="D5" s="17"/>
      <c r="E5" s="16" t="s">
        <v>12</v>
      </c>
      <c r="F5" s="16" t="s">
        <v>13</v>
      </c>
      <c r="G5" s="16" t="s">
        <v>13</v>
      </c>
      <c r="H5" s="17"/>
      <c r="I5" s="17"/>
    </row>
    <row r="6" spans="2:9" x14ac:dyDescent="0.2">
      <c r="B6" s="1" t="str">
        <f>'[1]22. RTSR Adj Conn. to Forcst WS'!$A19</f>
        <v>RESIDENTIAL</v>
      </c>
      <c r="C6" s="2">
        <f>'[1]22. RTSR Adj Conn. to Forcst WS'!$K$19</f>
        <v>92767.980971602432</v>
      </c>
      <c r="D6" s="3">
        <f>C6/$C$11</f>
        <v>0.30389441112224169</v>
      </c>
      <c r="E6" s="4">
        <f>$E$11*D6</f>
        <v>49918.57009027712</v>
      </c>
      <c r="F6" s="5">
        <f>'[2]F1.1 Incr Cap RRider Opt A FV'!Q22</f>
        <v>67753409.927524641</v>
      </c>
      <c r="G6" s="5">
        <f>'[2]F1.1 Incr Cap RRider Opt A FV'!R22</f>
        <v>0</v>
      </c>
      <c r="H6" s="6">
        <f>E6/F6</f>
        <v>7.3676838027303231E-4</v>
      </c>
      <c r="I6" s="6"/>
    </row>
    <row r="7" spans="2:9" x14ac:dyDescent="0.2">
      <c r="B7" s="1" t="str">
        <f>'[1]22. RTSR Adj Conn. to Forcst WS'!$A20</f>
        <v>GENERAL SERVICE LESS THAN 50 KW</v>
      </c>
      <c r="C7" s="2">
        <f>'[1]22. RTSR Adj Conn. to Forcst WS'!$K$20</f>
        <v>48123.216313962519</v>
      </c>
      <c r="D7" s="3">
        <f>C7/$C$11</f>
        <v>0.15764465637682273</v>
      </c>
      <c r="E7" s="4">
        <f>$E$11*D7</f>
        <v>25895.164704225539</v>
      </c>
      <c r="F7" s="5">
        <f>'[2]F1.1 Incr Cap RRider Opt A FV'!Q23</f>
        <v>37260698.236576237</v>
      </c>
      <c r="G7" s="5">
        <f>'[2]F1.1 Incr Cap RRider Opt A FV'!R23</f>
        <v>0</v>
      </c>
      <c r="H7" s="6">
        <f>E7/F7</f>
        <v>6.9497261000884994E-4</v>
      </c>
      <c r="I7" s="6"/>
    </row>
    <row r="8" spans="2:9" ht="13.5" customHeight="1" x14ac:dyDescent="0.2">
      <c r="B8" s="1" t="str">
        <f>'[1]22. RTSR Adj Conn. to Forcst WS'!$A21</f>
        <v>GENERAL SERVICE 50 TO 4,999 KW</v>
      </c>
      <c r="C8" s="2">
        <f>'[1]22. RTSR Adj Conn. to Forcst WS'!$K$21+'[1]22. RTSR Adj Conn. to Forcst WS'!$K$22</f>
        <v>162866.33337096166</v>
      </c>
      <c r="D8" s="3">
        <f>C8/$C$11</f>
        <v>0.5335264166906678</v>
      </c>
      <c r="E8" s="4">
        <f>$E$11*D8</f>
        <v>87638.583836523438</v>
      </c>
      <c r="F8" s="5">
        <f>'[2]F1.1 Incr Cap RRider Opt A FV'!Q24</f>
        <v>0</v>
      </c>
      <c r="G8" s="5">
        <f>'[2]F1.1 Incr Cap RRider Opt A FV'!R24</f>
        <v>201177.5511310669</v>
      </c>
      <c r="H8" s="6"/>
      <c r="I8" s="6">
        <f>E8/G8</f>
        <v>0.43562804768125951</v>
      </c>
    </row>
    <row r="9" spans="2:9" x14ac:dyDescent="0.2">
      <c r="B9" s="1" t="str">
        <f>'[1]22. RTSR Adj Conn. to Forcst WS'!$A23</f>
        <v>UNMETERED SCATTERED LOAD</v>
      </c>
      <c r="C9" s="2">
        <f>'[1]22. RTSR Adj Conn. to Forcst WS'!$K$23</f>
        <v>326.22568924862611</v>
      </c>
      <c r="D9" s="3">
        <f>C9/$C$11</f>
        <v>1.0686679033955284E-3</v>
      </c>
      <c r="E9" s="4">
        <f>$E$11*D9</f>
        <v>175.54246371915204</v>
      </c>
      <c r="F9" s="5">
        <f>'[2]F1.1 Incr Cap RRider Opt A FV'!Q25</f>
        <v>240322.1528272265</v>
      </c>
      <c r="G9" s="5">
        <f>'[2]F1.1 Incr Cap RRider Opt A FV'!R25</f>
        <v>0</v>
      </c>
      <c r="H9" s="6">
        <f>E9/F9</f>
        <v>7.3044645137376838E-4</v>
      </c>
      <c r="I9" s="6"/>
    </row>
    <row r="10" spans="2:9" x14ac:dyDescent="0.2">
      <c r="B10" s="1" t="str">
        <f>'[1]22. RTSR Adj Conn. to Forcst WS'!$A24</f>
        <v>STREET LIGHTING</v>
      </c>
      <c r="C10" s="2">
        <f>'[1]22. RTSR Adj Conn. to Forcst WS'!$K$24</f>
        <v>1180.1036542247216</v>
      </c>
      <c r="D10" s="3">
        <f>C10/$C$11</f>
        <v>3.8658479068721784E-3</v>
      </c>
      <c r="E10" s="4">
        <f>$E$11*D10</f>
        <v>635.01529687534992</v>
      </c>
      <c r="F10" s="5">
        <f>'[2]F1.1 Incr Cap RRider Opt A FV'!Q26</f>
        <v>0</v>
      </c>
      <c r="G10" s="5">
        <f>'[2]F1.1 Incr Cap RRider Opt A FV'!R26</f>
        <v>3376.7319487552354</v>
      </c>
      <c r="H10" s="6"/>
      <c r="I10" s="6">
        <f>E10/G10</f>
        <v>0.18805617576764883</v>
      </c>
    </row>
    <row r="11" spans="2:9" ht="13.5" thickBot="1" x14ac:dyDescent="0.25">
      <c r="B11" s="7" t="s">
        <v>1</v>
      </c>
      <c r="C11" s="13">
        <f>SUM(C6:C10)</f>
        <v>305263.86</v>
      </c>
      <c r="D11" s="14">
        <f>SUM(D6:D10)</f>
        <v>0.99999999999999989</v>
      </c>
      <c r="E11" s="13">
        <f>'[2]E4.1 IncrementalCapitalAdjust'!$F$88</f>
        <v>164262.87639162061</v>
      </c>
      <c r="F11" s="1"/>
      <c r="G11" s="1"/>
      <c r="H11" s="1"/>
      <c r="I11" s="1"/>
    </row>
    <row r="12" spans="2:9" ht="13.5" thickTop="1" x14ac:dyDescent="0.2">
      <c r="B12" s="9" t="s">
        <v>10</v>
      </c>
      <c r="C12" s="21">
        <f>SUM('[1]22. RTSR Adj Conn. to Forcst WS'!$K$19:$K$24)-C11</f>
        <v>0</v>
      </c>
    </row>
  </sheetData>
  <phoneticPr fontId="2" type="noConversion"/>
  <pageMargins left="0.75" right="0.75" top="1" bottom="1" header="0.5" footer="0.5"/>
  <pageSetup scale="70" orientation="portrait" r:id="rId1"/>
  <headerFooter alignWithMargins="0">
    <oddHeader>&amp;L&amp;Z&amp;F&amp;A</oddHeader>
    <oddFooter>&amp;L&amp;D&amp;T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Riders</vt:lpstr>
    </vt:vector>
  </TitlesOfParts>
  <Company>Ontario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swatchsu</dc:creator>
  <cp:lastModifiedBy>Philip Wormwell</cp:lastModifiedBy>
  <cp:lastPrinted>2014-08-27T20:38:49Z</cp:lastPrinted>
  <dcterms:created xsi:type="dcterms:W3CDTF">2012-02-02T16:28:57Z</dcterms:created>
  <dcterms:modified xsi:type="dcterms:W3CDTF">2014-09-12T20:05:44Z</dcterms:modified>
</cp:coreProperties>
</file>