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5700" windowHeight="1170"/>
  </bookViews>
  <sheets>
    <sheet name="Sheet1" sheetId="1" r:id="rId1"/>
  </sheets>
  <definedNames>
    <definedName name="_xlnm._FilterDatabase" localSheetId="0" hidden="1">Sheet1!$A$1:$L$1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28" i="1"/>
  <c r="D41" i="1"/>
  <c r="D31" i="1"/>
  <c r="D71" i="1"/>
  <c r="D35" i="1"/>
  <c r="D5" i="1"/>
  <c r="D6" i="1"/>
  <c r="D4" i="1"/>
  <c r="D32" i="1"/>
  <c r="D29" i="1"/>
  <c r="D63" i="1"/>
  <c r="D30" i="1"/>
  <c r="D73" i="1"/>
  <c r="D38" i="1"/>
  <c r="D47" i="1"/>
  <c r="D27" i="1"/>
  <c r="D59" i="1"/>
  <c r="D18" i="1"/>
  <c r="D52" i="1"/>
  <c r="D40" i="1"/>
  <c r="D55" i="1"/>
  <c r="D22" i="1"/>
  <c r="D70" i="1"/>
  <c r="D57" i="1"/>
  <c r="D43" i="1"/>
  <c r="D60" i="1"/>
  <c r="D77" i="1"/>
  <c r="D75" i="1"/>
  <c r="D33" i="1"/>
  <c r="D69" i="1"/>
  <c r="D8" i="1"/>
  <c r="D2" i="1"/>
  <c r="D17" i="1"/>
  <c r="D49" i="1"/>
  <c r="D9" i="1"/>
  <c r="D45" i="1"/>
  <c r="D16" i="1"/>
  <c r="D61" i="1"/>
  <c r="D25" i="1"/>
  <c r="D64" i="1"/>
  <c r="D68" i="1"/>
  <c r="D72" i="1"/>
  <c r="D15" i="1"/>
  <c r="D20" i="1"/>
  <c r="D21" i="1"/>
  <c r="D44" i="1"/>
  <c r="D12" i="1"/>
  <c r="D36" i="1"/>
  <c r="D76" i="1"/>
  <c r="D24" i="1"/>
  <c r="D67" i="1"/>
  <c r="D10" i="1"/>
  <c r="D62" i="1"/>
  <c r="D50" i="1"/>
  <c r="D26" i="1"/>
  <c r="D58" i="1"/>
  <c r="D46" i="1"/>
  <c r="D13" i="1"/>
  <c r="D51" i="1"/>
  <c r="D42" i="1"/>
  <c r="D37" i="1"/>
  <c r="D65" i="1"/>
  <c r="D48" i="1"/>
  <c r="D74" i="1"/>
  <c r="D14" i="1"/>
  <c r="D56" i="1"/>
  <c r="D39" i="1"/>
  <c r="D23" i="1"/>
  <c r="D34" i="1"/>
  <c r="D11" i="1"/>
  <c r="D66" i="1"/>
  <c r="D54" i="1"/>
  <c r="D19" i="1"/>
  <c r="D53" i="1"/>
  <c r="D3" i="1"/>
  <c r="C7" i="1"/>
  <c r="C28" i="1"/>
  <c r="B28" i="1" s="1"/>
  <c r="C41" i="1"/>
  <c r="C31" i="1"/>
  <c r="C71" i="1"/>
  <c r="B71" i="1" s="1"/>
  <c r="C35" i="1"/>
  <c r="B35" i="1" s="1"/>
  <c r="C5" i="1"/>
  <c r="C6" i="1"/>
  <c r="C4" i="1"/>
  <c r="C32" i="1"/>
  <c r="B32" i="1" s="1"/>
  <c r="C29" i="1"/>
  <c r="C63" i="1"/>
  <c r="C30" i="1"/>
  <c r="C73" i="1"/>
  <c r="B73" i="1" s="1"/>
  <c r="C38" i="1"/>
  <c r="C47" i="1"/>
  <c r="C27" i="1"/>
  <c r="C59" i="1"/>
  <c r="B59" i="1" s="1"/>
  <c r="C18" i="1"/>
  <c r="C52" i="1"/>
  <c r="C40" i="1"/>
  <c r="B40" i="1" s="1"/>
  <c r="C55" i="1"/>
  <c r="B55" i="1" s="1"/>
  <c r="C22" i="1"/>
  <c r="C70" i="1"/>
  <c r="C57" i="1"/>
  <c r="C43" i="1"/>
  <c r="B43" i="1" s="1"/>
  <c r="C60" i="1"/>
  <c r="C77" i="1"/>
  <c r="C75" i="1"/>
  <c r="C33" i="1"/>
  <c r="B33" i="1" s="1"/>
  <c r="C69" i="1"/>
  <c r="C8" i="1"/>
  <c r="C2" i="1"/>
  <c r="C17" i="1"/>
  <c r="B17" i="1" s="1"/>
  <c r="C49" i="1"/>
  <c r="C9" i="1"/>
  <c r="B9" i="1" s="1"/>
  <c r="C45" i="1"/>
  <c r="B45" i="1" s="1"/>
  <c r="C16" i="1"/>
  <c r="B16" i="1" s="1"/>
  <c r="C61" i="1"/>
  <c r="C25" i="1"/>
  <c r="C64" i="1"/>
  <c r="B64" i="1" s="1"/>
  <c r="C68" i="1"/>
  <c r="B68" i="1" s="1"/>
  <c r="C72" i="1"/>
  <c r="C15" i="1"/>
  <c r="C20" i="1"/>
  <c r="B20" i="1" s="1"/>
  <c r="C21" i="1"/>
  <c r="B21" i="1" s="1"/>
  <c r="C44" i="1"/>
  <c r="C12" i="1"/>
  <c r="C36" i="1"/>
  <c r="B36" i="1" s="1"/>
  <c r="C76" i="1"/>
  <c r="B76" i="1" s="1"/>
  <c r="C24" i="1"/>
  <c r="C67" i="1"/>
  <c r="B67" i="1" s="1"/>
  <c r="C10" i="1"/>
  <c r="B10" i="1" s="1"/>
  <c r="C62" i="1"/>
  <c r="B62" i="1" s="1"/>
  <c r="C50" i="1"/>
  <c r="C26" i="1"/>
  <c r="C58" i="1"/>
  <c r="B58" i="1" s="1"/>
  <c r="C46" i="1"/>
  <c r="B46" i="1" s="1"/>
  <c r="C13" i="1"/>
  <c r="C51" i="1"/>
  <c r="C42" i="1"/>
  <c r="B42" i="1" s="1"/>
  <c r="C37" i="1"/>
  <c r="B37" i="1" s="1"/>
  <c r="C65" i="1"/>
  <c r="C48" i="1"/>
  <c r="C74" i="1"/>
  <c r="B74" i="1" s="1"/>
  <c r="C14" i="1"/>
  <c r="B14" i="1" s="1"/>
  <c r="C56" i="1"/>
  <c r="C39" i="1"/>
  <c r="B39" i="1" s="1"/>
  <c r="C23" i="1"/>
  <c r="B23" i="1" s="1"/>
  <c r="C34" i="1"/>
  <c r="B34" i="1" s="1"/>
  <c r="C11" i="1"/>
  <c r="C66" i="1"/>
  <c r="C54" i="1"/>
  <c r="B54" i="1" s="1"/>
  <c r="C19" i="1"/>
  <c r="B19" i="1" s="1"/>
  <c r="C53" i="1"/>
  <c r="C3" i="1"/>
  <c r="B69" i="1" l="1"/>
  <c r="B60" i="1"/>
  <c r="B22" i="1"/>
  <c r="B18" i="1"/>
  <c r="B38" i="1"/>
  <c r="B29" i="1"/>
  <c r="B5" i="1"/>
  <c r="B41" i="1"/>
  <c r="B3" i="1"/>
  <c r="B66" i="1"/>
  <c r="B48" i="1"/>
  <c r="B51" i="1"/>
  <c r="B26" i="1"/>
  <c r="B15" i="1"/>
  <c r="B25" i="1"/>
  <c r="B2" i="1"/>
  <c r="B75" i="1"/>
  <c r="B57" i="1"/>
  <c r="B27" i="1"/>
  <c r="B30" i="1"/>
  <c r="B4" i="1"/>
  <c r="B7" i="1"/>
  <c r="B12" i="1"/>
  <c r="B53" i="1"/>
  <c r="B11" i="1"/>
  <c r="B56" i="1"/>
  <c r="B65" i="1"/>
  <c r="B13" i="1"/>
  <c r="B50" i="1"/>
  <c r="B24" i="1"/>
  <c r="B44" i="1"/>
  <c r="B72" i="1"/>
  <c r="B61" i="1"/>
  <c r="B49" i="1"/>
  <c r="B8" i="1"/>
  <c r="B77" i="1"/>
  <c r="B70" i="1"/>
  <c r="B52" i="1"/>
  <c r="B47" i="1"/>
  <c r="B63" i="1"/>
  <c r="B6" i="1"/>
  <c r="B31" i="1"/>
</calcChain>
</file>

<file path=xl/sharedStrings.xml><?xml version="1.0" encoding="utf-8"?>
<sst xmlns="http://schemas.openxmlformats.org/spreadsheetml/2006/main" count="164" uniqueCount="160">
  <si>
    <t>MSC</t>
  </si>
  <si>
    <t>EB-2013-0110</t>
  </si>
  <si>
    <t>EB-2013-0111</t>
  </si>
  <si>
    <t>Atikokan Hydro Inc.</t>
  </si>
  <si>
    <t>EB-2013-0112</t>
  </si>
  <si>
    <t>Bluewater Power Distribution Corporation</t>
  </si>
  <si>
    <t>EB-2013-0113</t>
  </si>
  <si>
    <t>Brant County Power Inc.</t>
  </si>
  <si>
    <t>Brantford</t>
  </si>
  <si>
    <t>EB-2013-0115</t>
  </si>
  <si>
    <t>Burlington Hydro Inc.</t>
  </si>
  <si>
    <t>EB-2013-0116</t>
  </si>
  <si>
    <t>Cambridge and North Dumfries Hydro Inc</t>
  </si>
  <si>
    <t>EB-2013-0117</t>
  </si>
  <si>
    <t>Centre Wellington Hydro Ltd.</t>
  </si>
  <si>
    <t>EB-2013-0118</t>
  </si>
  <si>
    <t>EB-2013-0119</t>
  </si>
  <si>
    <t>Chapleau Public Utilities Corporation</t>
  </si>
  <si>
    <t>EB-2013-0121</t>
  </si>
  <si>
    <t>Collus PowerStream Corp.</t>
  </si>
  <si>
    <t>EB-2013-0122</t>
  </si>
  <si>
    <t>Cooperative Hydro Embrun Inc.</t>
  </si>
  <si>
    <t>EB-2013-0123</t>
  </si>
  <si>
    <t>E.L.K. Energy Inc.</t>
  </si>
  <si>
    <t>EB-2013-0124</t>
  </si>
  <si>
    <t>Enersource Hydro Mississauga Inc.</t>
  </si>
  <si>
    <t>EB-2013-0120</t>
  </si>
  <si>
    <t>Entegrus Powerlines Inc.</t>
  </si>
  <si>
    <t>EB-2013-0125</t>
  </si>
  <si>
    <t>EnWin Utilities Ltd.</t>
  </si>
  <si>
    <t>EB-2013-0126</t>
  </si>
  <si>
    <t>Erie Thames Powerlines Corporation</t>
  </si>
  <si>
    <t>EB-2013-0127</t>
  </si>
  <si>
    <t>Espanola Regional Hydro Distribution Corporation</t>
  </si>
  <si>
    <t>EB-2013-0128</t>
  </si>
  <si>
    <t>Essex Powerlines Corporation</t>
  </si>
  <si>
    <t>EB-2013-0129</t>
  </si>
  <si>
    <t>Festival Hydro Inc.</t>
  </si>
  <si>
    <t>ICM Fixed</t>
  </si>
  <si>
    <t>ICM Vol</t>
  </si>
  <si>
    <t>EB-2013-0130</t>
  </si>
  <si>
    <t>Fort Frances Power Corporation</t>
  </si>
  <si>
    <t>EB-2013-0131</t>
  </si>
  <si>
    <t>Greater Sudbury Hydro Inc.</t>
  </si>
  <si>
    <t>EB-2013-0132</t>
  </si>
  <si>
    <t>Grimsby Power Inc.</t>
  </si>
  <si>
    <t>EB-2013-0133</t>
  </si>
  <si>
    <t>Guelph Hydro Electric Systems Inc.</t>
  </si>
  <si>
    <t>Haldimand County Hydro Inc</t>
  </si>
  <si>
    <t>EB-2013-0134</t>
  </si>
  <si>
    <t>EB-2013-0136</t>
  </si>
  <si>
    <t>Halton Hills Hydro Inc.</t>
  </si>
  <si>
    <t>Hydro 2000 Inc.</t>
  </si>
  <si>
    <t>EB-2013-0138</t>
  </si>
  <si>
    <t>EB-2013-0139</t>
  </si>
  <si>
    <t>Hydro Hawkesbury Inc.</t>
  </si>
  <si>
    <t>EB-2013-0137</t>
  </si>
  <si>
    <t>Horizon Utilities Corporation</t>
  </si>
  <si>
    <t>EB-2013-0140</t>
  </si>
  <si>
    <t>Hydro One Brampton Networks Inc.</t>
  </si>
  <si>
    <t>EB-2013-0141</t>
  </si>
  <si>
    <t>EB-2013-0143</t>
  </si>
  <si>
    <t xml:space="preserve">Hydro Ottawa Limited </t>
  </si>
  <si>
    <t>EB-2013-0144</t>
  </si>
  <si>
    <t>Innisfil Hydro Distribution Systems Inc.</t>
  </si>
  <si>
    <t>Kenora Hydro Electric Corporation Ltd.</t>
  </si>
  <si>
    <t>EB-2013-0145</t>
  </si>
  <si>
    <t>Kingston Hydro Corporation</t>
  </si>
  <si>
    <t>EB-2013-0146</t>
  </si>
  <si>
    <t xml:space="preserve">Kitchener-Wilmot Hydro Inc. </t>
  </si>
  <si>
    <t>EB-2013-0147</t>
  </si>
  <si>
    <t>EB-2013-0148</t>
  </si>
  <si>
    <t>Lakefront Utilities Inc.</t>
  </si>
  <si>
    <t>Lakeland Power Distribution Ltd.</t>
  </si>
  <si>
    <t>EB-2013-0149</t>
  </si>
  <si>
    <t>EB-2013-0150</t>
  </si>
  <si>
    <t>London Hydro Inc</t>
  </si>
  <si>
    <t>EB-2013-0151</t>
  </si>
  <si>
    <t>Midland Power Utility Corporation</t>
  </si>
  <si>
    <t>EB-2013-0152</t>
  </si>
  <si>
    <t>Milton Hydro Distribution Inc.</t>
  </si>
  <si>
    <t>EB-2013-0153</t>
  </si>
  <si>
    <t>Newmarket Tay Power Distribution Ltd.</t>
  </si>
  <si>
    <t>EB-2013-0359</t>
  </si>
  <si>
    <t>EB-2013-0157</t>
  </si>
  <si>
    <t>North Bay Hydro Distribution Ltd.</t>
  </si>
  <si>
    <t>EB-2013-0155</t>
  </si>
  <si>
    <t xml:space="preserve">Niagara-on-the-Lake Hydro Inc. </t>
  </si>
  <si>
    <t>Norfolk Power Distribution Ltd.</t>
  </si>
  <si>
    <t>EB-2013-0158</t>
  </si>
  <si>
    <t>Northern Ontario Wires Inc.</t>
  </si>
  <si>
    <t>Oakville Hydro Electricity Distribution Inc.</t>
  </si>
  <si>
    <t>EB-2013-0159</t>
  </si>
  <si>
    <t>Orangeville Hydro Limited</t>
  </si>
  <si>
    <t>EB-2013-0160</t>
  </si>
  <si>
    <t>Orillia Power Distribution Corporation</t>
  </si>
  <si>
    <t>EB-2013-0361</t>
  </si>
  <si>
    <t>EB-2013-0162</t>
  </si>
  <si>
    <t>Oshawa PUC Networks Inc.</t>
  </si>
  <si>
    <t>EB-2013-0163</t>
  </si>
  <si>
    <t>Ottawa River Power Corporation</t>
  </si>
  <si>
    <t>Parry Sound Power Corporation</t>
  </si>
  <si>
    <t>EB-2013-0164</t>
  </si>
  <si>
    <t>Peterborough Distribution Inc.</t>
  </si>
  <si>
    <t>EB-2013-0165</t>
  </si>
  <si>
    <t>PowerStream Inc.</t>
  </si>
  <si>
    <t>EB-2013-0166</t>
  </si>
  <si>
    <t>SG Fixed</t>
  </si>
  <si>
    <t>SG Vol</t>
  </si>
  <si>
    <t>EB-2013-0167</t>
  </si>
  <si>
    <t>PUC Distribution Inc.</t>
  </si>
  <si>
    <t>EB-2013-0168</t>
  </si>
  <si>
    <t>Renfrew Hydro Inc.</t>
  </si>
  <si>
    <t>Rideau St. Lawrence Distribution Inc.</t>
  </si>
  <si>
    <t>EB-2013-0169</t>
  </si>
  <si>
    <t>EB-2013-0170</t>
  </si>
  <si>
    <t>Sioux Lookout Hydro Inc</t>
  </si>
  <si>
    <t>EB-2013-0171</t>
  </si>
  <si>
    <t>St. Thomas Energy Inc</t>
  </si>
  <si>
    <t>EB-2013-0172</t>
  </si>
  <si>
    <t>Thunder Bay Hydro Electricity Distribution Inc.</t>
  </si>
  <si>
    <t>EB-2013-0173</t>
  </si>
  <si>
    <t>Tillsonburg Hydro Inc.</t>
  </si>
  <si>
    <t>Toronto Hydro-Electric System Limited</t>
  </si>
  <si>
    <t>EB-2012-0064/0287</t>
  </si>
  <si>
    <t>EB-2013-0174</t>
  </si>
  <si>
    <t xml:space="preserve">Veridian Connections Inc. </t>
  </si>
  <si>
    <t>EB-2013-0175</t>
  </si>
  <si>
    <t>Wasaga Distribution Inc.</t>
  </si>
  <si>
    <t>Waterloo North Hydro Inc.</t>
  </si>
  <si>
    <t>EB-2013-0176</t>
  </si>
  <si>
    <t>Welland Hydro-Electric System Corp.</t>
  </si>
  <si>
    <t>EB-2013-0177</t>
  </si>
  <si>
    <t>EB-2013-0178</t>
  </si>
  <si>
    <t>Wellington North Power Inc.</t>
  </si>
  <si>
    <t>West Coast Huron Energy Inc.</t>
  </si>
  <si>
    <t>EB-2013-0179</t>
  </si>
  <si>
    <t>EB-2013-0180</t>
  </si>
  <si>
    <t>Westario Power Inc.</t>
  </si>
  <si>
    <t>EB-2013-0181</t>
  </si>
  <si>
    <t>Whitby Hydro Electric Corporation</t>
  </si>
  <si>
    <t>EB-2013-0182</t>
  </si>
  <si>
    <t>Woodstock Hydro Services Inc.</t>
  </si>
  <si>
    <t>Total Fixed</t>
  </si>
  <si>
    <t>Total Variable</t>
  </si>
  <si>
    <t>GE Fixed</t>
  </si>
  <si>
    <t>Algoma Power Inc. - R2</t>
  </si>
  <si>
    <t>Canadian Niagara Power Inc. - Port Colborne</t>
  </si>
  <si>
    <t>Canadian Niagara Power Inc. - Fort Erie</t>
  </si>
  <si>
    <t>Canadian Niagara Power Inc. - Eastern Ontario</t>
  </si>
  <si>
    <t>Hydro One Networks Inc. - Ugd</t>
  </si>
  <si>
    <t>Hydro One Networks Inc. - GSd</t>
  </si>
  <si>
    <t>Niagara Peninsula Energy Inc. - Niagara Falls</t>
  </si>
  <si>
    <t xml:space="preserve">Niagara Peninsula Energy Inc. - Peninsula West </t>
  </si>
  <si>
    <t xml:space="preserve">Volumetric </t>
  </si>
  <si>
    <t>Proceeding</t>
  </si>
  <si>
    <t>EB-2012-0109</t>
  </si>
  <si>
    <t>EB-2012-0151</t>
  </si>
  <si>
    <t>Base Monthly Distribution Total (100KW GS&gt;50)</t>
  </si>
  <si>
    <t>Utility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</si>
</sst>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2" fillId="0" borderId="0" xfId="0" applyFont="1"/>
    <xf numFmtId="0" fontId="2" fillId="3" borderId="0" xfId="0" applyFont="1" applyFill="1"/>
    <xf numFmtId="0" fontId="1" fillId="2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7"/>
  <sheetViews>
    <sheetView tabSelected="1" workbookViewId="0">
      <selection activeCell="A8" sqref="A8"/>
    </sheetView>
  </sheetViews>
  <sheetFormatPr defaultRowHeight="15" x14ac:dyDescent="0.25"/>
  <cols>
    <col min="1" max="1" width="50.42578125" customWidth="1"/>
    <col min="2" max="2" width="35.7109375" style="1" customWidth="1"/>
    <col min="3" max="3" width="14" customWidth="1"/>
    <col min="4" max="4" width="16.140625" style="1" customWidth="1"/>
    <col min="6" max="6" width="11.140625" customWidth="1"/>
    <col min="10" max="10" width="12.42578125" customWidth="1"/>
    <col min="12" max="12" width="17.85546875" customWidth="1"/>
  </cols>
  <sheetData>
    <row r="1" spans="1:12" x14ac:dyDescent="0.25">
      <c r="A1" s="4" t="s">
        <v>159</v>
      </c>
      <c r="B1" s="4" t="s">
        <v>158</v>
      </c>
      <c r="C1" s="4" t="s">
        <v>143</v>
      </c>
      <c r="D1" s="4" t="s">
        <v>144</v>
      </c>
      <c r="E1" s="4" t="s">
        <v>0</v>
      </c>
      <c r="F1" s="4" t="s">
        <v>154</v>
      </c>
      <c r="G1" s="4" t="s">
        <v>38</v>
      </c>
      <c r="H1" s="4" t="s">
        <v>39</v>
      </c>
      <c r="I1" s="4" t="s">
        <v>107</v>
      </c>
      <c r="J1" s="4" t="s">
        <v>108</v>
      </c>
      <c r="K1" s="4" t="s">
        <v>145</v>
      </c>
      <c r="L1" s="4" t="s">
        <v>155</v>
      </c>
    </row>
    <row r="2" spans="1:12" x14ac:dyDescent="0.25">
      <c r="A2" s="3" t="s">
        <v>151</v>
      </c>
      <c r="B2" s="5">
        <f t="shared" ref="B2:B33" si="0">C2+100*D2</f>
        <v>1243.4699999999998</v>
      </c>
      <c r="C2" s="2">
        <f t="shared" ref="C2:C33" si="1">E2+G2+I2+K2</f>
        <v>52.27</v>
      </c>
      <c r="D2" s="2">
        <f t="shared" ref="D2:D33" si="2">F2+H2+J2</f>
        <v>11.911999999999999</v>
      </c>
      <c r="E2" s="2">
        <v>52.27</v>
      </c>
      <c r="F2" s="2">
        <v>11.494999999999999</v>
      </c>
      <c r="G2" s="2"/>
      <c r="H2" s="2">
        <v>0.121</v>
      </c>
      <c r="I2" s="2"/>
      <c r="J2" s="2">
        <v>0.29599999999999999</v>
      </c>
      <c r="K2" s="2"/>
      <c r="L2" s="2" t="s">
        <v>60</v>
      </c>
    </row>
    <row r="3" spans="1:12" x14ac:dyDescent="0.25">
      <c r="A3" s="2" t="s">
        <v>146</v>
      </c>
      <c r="B3" s="6">
        <f t="shared" si="0"/>
        <v>904.99</v>
      </c>
      <c r="C3" s="2">
        <f t="shared" si="1"/>
        <v>596.12</v>
      </c>
      <c r="D3" s="2">
        <f t="shared" si="2"/>
        <v>3.0886999999999998</v>
      </c>
      <c r="E3" s="2">
        <v>596.12</v>
      </c>
      <c r="F3" s="2">
        <v>3.0886999999999998</v>
      </c>
      <c r="G3" s="2"/>
      <c r="H3" s="2"/>
      <c r="I3" s="2"/>
      <c r="J3" s="2"/>
      <c r="K3" s="2"/>
      <c r="L3" s="2" t="s">
        <v>1</v>
      </c>
    </row>
    <row r="4" spans="1:12" x14ac:dyDescent="0.25">
      <c r="A4" s="2" t="s">
        <v>147</v>
      </c>
      <c r="B4" s="6">
        <f t="shared" si="0"/>
        <v>846.49</v>
      </c>
      <c r="C4" s="2">
        <f t="shared" si="1"/>
        <v>286.73</v>
      </c>
      <c r="D4" s="2">
        <f t="shared" si="2"/>
        <v>5.5975999999999999</v>
      </c>
      <c r="E4" s="2">
        <v>286.73</v>
      </c>
      <c r="F4" s="2">
        <v>5.5975999999999999</v>
      </c>
      <c r="G4" s="2"/>
      <c r="H4" s="2"/>
      <c r="I4" s="2"/>
      <c r="J4" s="2"/>
      <c r="K4" s="2"/>
      <c r="L4" s="2" t="s">
        <v>13</v>
      </c>
    </row>
    <row r="5" spans="1:12" x14ac:dyDescent="0.25">
      <c r="A5" s="2" t="s">
        <v>148</v>
      </c>
      <c r="B5" s="6">
        <f t="shared" si="0"/>
        <v>835.8</v>
      </c>
      <c r="C5" s="2">
        <f t="shared" si="1"/>
        <v>143.56</v>
      </c>
      <c r="D5" s="2">
        <f t="shared" si="2"/>
        <v>6.9223999999999997</v>
      </c>
      <c r="E5" s="2">
        <v>143.56</v>
      </c>
      <c r="F5" s="2">
        <v>6.9223999999999997</v>
      </c>
      <c r="G5" s="2"/>
      <c r="H5" s="2"/>
      <c r="I5" s="2"/>
      <c r="J5" s="2"/>
      <c r="K5" s="2"/>
      <c r="L5" s="2" t="s">
        <v>13</v>
      </c>
    </row>
    <row r="6" spans="1:12" x14ac:dyDescent="0.25">
      <c r="A6" s="2" t="s">
        <v>149</v>
      </c>
      <c r="B6" s="6">
        <f t="shared" si="0"/>
        <v>835.8</v>
      </c>
      <c r="C6" s="2">
        <f t="shared" si="1"/>
        <v>143.56</v>
      </c>
      <c r="D6" s="2">
        <f t="shared" si="2"/>
        <v>6.9223999999999997</v>
      </c>
      <c r="E6" s="2">
        <v>143.56</v>
      </c>
      <c r="F6" s="2">
        <v>6.9223999999999997</v>
      </c>
      <c r="G6" s="2"/>
      <c r="H6" s="2"/>
      <c r="I6" s="2"/>
      <c r="J6" s="2"/>
      <c r="K6" s="2"/>
      <c r="L6" s="2" t="s">
        <v>13</v>
      </c>
    </row>
    <row r="7" spans="1:12" x14ac:dyDescent="0.25">
      <c r="A7" s="2" t="s">
        <v>3</v>
      </c>
      <c r="B7" s="6">
        <f t="shared" si="0"/>
        <v>778.03</v>
      </c>
      <c r="C7" s="2">
        <f t="shared" si="1"/>
        <v>557.28</v>
      </c>
      <c r="D7" s="2">
        <f t="shared" si="2"/>
        <v>2.2075</v>
      </c>
      <c r="E7" s="2">
        <v>557.28</v>
      </c>
      <c r="F7" s="2">
        <v>2.2075</v>
      </c>
      <c r="G7" s="2"/>
      <c r="H7" s="2"/>
      <c r="I7" s="2"/>
      <c r="J7" s="2"/>
      <c r="K7" s="2"/>
      <c r="L7" s="2" t="s">
        <v>2</v>
      </c>
    </row>
    <row r="8" spans="1:12" x14ac:dyDescent="0.25">
      <c r="A8" s="3" t="s">
        <v>150</v>
      </c>
      <c r="B8" s="5">
        <f t="shared" si="0"/>
        <v>754.81000000000006</v>
      </c>
      <c r="C8" s="2">
        <f t="shared" si="1"/>
        <v>28.71</v>
      </c>
      <c r="D8" s="2">
        <f t="shared" si="2"/>
        <v>7.2610000000000001</v>
      </c>
      <c r="E8" s="2">
        <v>28.71</v>
      </c>
      <c r="F8" s="2">
        <v>6.99</v>
      </c>
      <c r="G8" s="2"/>
      <c r="H8" s="2">
        <v>9.2999999999999999E-2</v>
      </c>
      <c r="I8" s="2"/>
      <c r="J8" s="2">
        <v>0.17799999999999999</v>
      </c>
      <c r="K8" s="2"/>
      <c r="L8" s="2" t="s">
        <v>60</v>
      </c>
    </row>
    <row r="9" spans="1:12" x14ac:dyDescent="0.25">
      <c r="A9" s="2" t="s">
        <v>65</v>
      </c>
      <c r="B9" s="6">
        <f t="shared" si="0"/>
        <v>689.11</v>
      </c>
      <c r="C9" s="2">
        <f t="shared" si="1"/>
        <v>522.6</v>
      </c>
      <c r="D9" s="2">
        <f t="shared" si="2"/>
        <v>1.6651</v>
      </c>
      <c r="E9" s="2">
        <v>522.6</v>
      </c>
      <c r="F9" s="2">
        <v>1.6651</v>
      </c>
      <c r="G9" s="2"/>
      <c r="H9" s="2"/>
      <c r="I9" s="2"/>
      <c r="J9" s="2"/>
      <c r="K9" s="2"/>
      <c r="L9" s="2" t="s">
        <v>66</v>
      </c>
    </row>
    <row r="10" spans="1:12" x14ac:dyDescent="0.25">
      <c r="A10" s="2" t="s">
        <v>95</v>
      </c>
      <c r="B10" s="6">
        <f t="shared" si="0"/>
        <v>677.69</v>
      </c>
      <c r="C10" s="2">
        <f t="shared" si="1"/>
        <v>330.29</v>
      </c>
      <c r="D10" s="2">
        <f t="shared" si="2"/>
        <v>3.4740000000000002</v>
      </c>
      <c r="E10" s="2">
        <v>330.29</v>
      </c>
      <c r="F10" s="2">
        <v>3.4740000000000002</v>
      </c>
      <c r="G10" s="2"/>
      <c r="H10" s="2"/>
      <c r="I10" s="2"/>
      <c r="J10" s="2"/>
      <c r="K10" s="2"/>
      <c r="L10" s="2" t="s">
        <v>96</v>
      </c>
    </row>
    <row r="11" spans="1:12" x14ac:dyDescent="0.25">
      <c r="A11" s="2" t="s">
        <v>134</v>
      </c>
      <c r="B11" s="6">
        <f t="shared" si="0"/>
        <v>665.62999999999988</v>
      </c>
      <c r="C11" s="2">
        <f t="shared" si="1"/>
        <v>285.90999999999997</v>
      </c>
      <c r="D11" s="2">
        <f t="shared" si="2"/>
        <v>3.7971999999999997</v>
      </c>
      <c r="E11" s="2">
        <v>272.76</v>
      </c>
      <c r="F11" s="2">
        <v>3.6225999999999998</v>
      </c>
      <c r="G11" s="2">
        <v>13.15</v>
      </c>
      <c r="H11" s="2">
        <v>0.17460000000000001</v>
      </c>
      <c r="I11" s="2"/>
      <c r="J11" s="2"/>
      <c r="K11" s="2"/>
      <c r="L11" s="2" t="s">
        <v>133</v>
      </c>
    </row>
    <row r="12" spans="1:12" x14ac:dyDescent="0.25">
      <c r="A12" s="2" t="s">
        <v>88</v>
      </c>
      <c r="B12" s="6">
        <f t="shared" si="0"/>
        <v>641.56999999999994</v>
      </c>
      <c r="C12" s="2">
        <f t="shared" si="1"/>
        <v>245.55</v>
      </c>
      <c r="D12" s="2">
        <f t="shared" si="2"/>
        <v>3.9601999999999999</v>
      </c>
      <c r="E12" s="2">
        <v>245.55</v>
      </c>
      <c r="F12" s="2">
        <v>3.9601999999999999</v>
      </c>
      <c r="G12" s="2"/>
      <c r="H12" s="2"/>
      <c r="I12" s="2"/>
      <c r="J12" s="2"/>
      <c r="K12" s="2"/>
      <c r="L12" s="2" t="s">
        <v>157</v>
      </c>
    </row>
    <row r="13" spans="1:12" x14ac:dyDescent="0.25">
      <c r="A13" s="2" t="s">
        <v>110</v>
      </c>
      <c r="B13" s="6">
        <f t="shared" si="0"/>
        <v>641.4</v>
      </c>
      <c r="C13" s="2">
        <f t="shared" si="1"/>
        <v>111.54</v>
      </c>
      <c r="D13" s="2">
        <f t="shared" si="2"/>
        <v>5.2986000000000004</v>
      </c>
      <c r="E13" s="2">
        <v>111.54</v>
      </c>
      <c r="F13" s="2">
        <v>5.2986000000000004</v>
      </c>
      <c r="G13" s="2"/>
      <c r="H13" s="2"/>
      <c r="I13" s="2"/>
      <c r="J13" s="2"/>
      <c r="K13" s="2"/>
      <c r="L13" s="2" t="s">
        <v>109</v>
      </c>
    </row>
    <row r="14" spans="1:12" x14ac:dyDescent="0.25">
      <c r="A14" s="2" t="s">
        <v>123</v>
      </c>
      <c r="B14" s="6">
        <f t="shared" si="0"/>
        <v>640.86</v>
      </c>
      <c r="C14" s="2">
        <f t="shared" si="1"/>
        <v>47.45</v>
      </c>
      <c r="D14" s="2">
        <f t="shared" si="2"/>
        <v>5.9340999999999999</v>
      </c>
      <c r="E14" s="2">
        <v>36.29</v>
      </c>
      <c r="F14" s="2">
        <v>5.7115999999999998</v>
      </c>
      <c r="G14" s="2">
        <v>11.16</v>
      </c>
      <c r="H14" s="2">
        <v>0.2225</v>
      </c>
      <c r="I14" s="2"/>
      <c r="J14" s="2"/>
      <c r="K14" s="2"/>
      <c r="L14" s="2" t="s">
        <v>124</v>
      </c>
    </row>
    <row r="15" spans="1:12" x14ac:dyDescent="0.25">
      <c r="A15" s="2" t="s">
        <v>82</v>
      </c>
      <c r="B15" s="6">
        <f t="shared" si="0"/>
        <v>615.58000000000004</v>
      </c>
      <c r="C15" s="2">
        <f t="shared" si="1"/>
        <v>135.41</v>
      </c>
      <c r="D15" s="2">
        <f t="shared" si="2"/>
        <v>4.8017000000000003</v>
      </c>
      <c r="E15" s="2">
        <v>135.41</v>
      </c>
      <c r="F15" s="2">
        <v>4.8017000000000003</v>
      </c>
      <c r="G15" s="2"/>
      <c r="H15" s="2"/>
      <c r="I15" s="2"/>
      <c r="J15" s="2"/>
      <c r="K15" s="2"/>
      <c r="L15" s="2" t="s">
        <v>81</v>
      </c>
    </row>
    <row r="16" spans="1:12" x14ac:dyDescent="0.25">
      <c r="A16" s="2" t="s">
        <v>69</v>
      </c>
      <c r="B16" s="6">
        <f t="shared" si="0"/>
        <v>612</v>
      </c>
      <c r="C16" s="2">
        <f t="shared" si="1"/>
        <v>170</v>
      </c>
      <c r="D16" s="2">
        <f t="shared" si="2"/>
        <v>4.42</v>
      </c>
      <c r="E16" s="2">
        <v>170</v>
      </c>
      <c r="F16" s="2">
        <v>4.42</v>
      </c>
      <c r="G16" s="2"/>
      <c r="H16" s="2"/>
      <c r="I16" s="2"/>
      <c r="J16" s="2"/>
      <c r="K16" s="2"/>
      <c r="L16" s="2" t="s">
        <v>70</v>
      </c>
    </row>
    <row r="17" spans="1:12" x14ac:dyDescent="0.25">
      <c r="A17" s="2" t="s">
        <v>62</v>
      </c>
      <c r="B17" s="6">
        <f t="shared" si="0"/>
        <v>609.79999999999995</v>
      </c>
      <c r="C17" s="2">
        <f t="shared" si="1"/>
        <v>257.47000000000003</v>
      </c>
      <c r="D17" s="2">
        <f t="shared" si="2"/>
        <v>3.5232999999999999</v>
      </c>
      <c r="E17" s="2">
        <v>257.47000000000003</v>
      </c>
      <c r="F17" s="2">
        <v>3.5232999999999999</v>
      </c>
      <c r="G17" s="2"/>
      <c r="H17" s="2"/>
      <c r="I17" s="2"/>
      <c r="J17" s="2"/>
      <c r="K17" s="2"/>
      <c r="L17" s="2" t="s">
        <v>61</v>
      </c>
    </row>
    <row r="18" spans="1:12" x14ac:dyDescent="0.25">
      <c r="A18" s="2" t="s">
        <v>33</v>
      </c>
      <c r="B18" s="6">
        <f t="shared" si="0"/>
        <v>605.04999999999995</v>
      </c>
      <c r="C18" s="2">
        <f t="shared" si="1"/>
        <v>193.62</v>
      </c>
      <c r="D18" s="2">
        <f t="shared" si="2"/>
        <v>4.1143000000000001</v>
      </c>
      <c r="E18" s="2">
        <v>193.62</v>
      </c>
      <c r="F18" s="2">
        <v>3.7406999999999999</v>
      </c>
      <c r="G18" s="2"/>
      <c r="H18" s="2">
        <v>0.37359999999999999</v>
      </c>
      <c r="I18" s="2"/>
      <c r="J18" s="2"/>
      <c r="K18" s="2"/>
      <c r="L18" s="2" t="s">
        <v>32</v>
      </c>
    </row>
    <row r="19" spans="1:12" x14ac:dyDescent="0.25">
      <c r="A19" s="2" t="s">
        <v>140</v>
      </c>
      <c r="B19" s="6">
        <f t="shared" si="0"/>
        <v>601.14</v>
      </c>
      <c r="C19" s="2">
        <f t="shared" si="1"/>
        <v>197.25</v>
      </c>
      <c r="D19" s="2">
        <f t="shared" si="2"/>
        <v>4.0388999999999999</v>
      </c>
      <c r="E19" s="2">
        <v>197.25</v>
      </c>
      <c r="F19" s="2">
        <v>4.0388999999999999</v>
      </c>
      <c r="G19" s="2"/>
      <c r="H19" s="2"/>
      <c r="I19" s="2"/>
      <c r="J19" s="2"/>
      <c r="K19" s="2"/>
      <c r="L19" s="2" t="s">
        <v>139</v>
      </c>
    </row>
    <row r="20" spans="1:12" x14ac:dyDescent="0.25">
      <c r="A20" s="2" t="s">
        <v>152</v>
      </c>
      <c r="B20" s="6">
        <f t="shared" si="0"/>
        <v>595.25</v>
      </c>
      <c r="C20" s="2">
        <f t="shared" si="1"/>
        <v>177.1</v>
      </c>
      <c r="D20" s="2">
        <f t="shared" si="2"/>
        <v>4.1814999999999998</v>
      </c>
      <c r="E20" s="2">
        <v>177.1</v>
      </c>
      <c r="F20" s="2">
        <v>4.1814999999999998</v>
      </c>
      <c r="G20" s="2"/>
      <c r="H20" s="2"/>
      <c r="I20" s="2"/>
      <c r="J20" s="2"/>
      <c r="K20" s="2"/>
      <c r="L20" s="2" t="s">
        <v>83</v>
      </c>
    </row>
    <row r="21" spans="1:12" x14ac:dyDescent="0.25">
      <c r="A21" s="2" t="s">
        <v>153</v>
      </c>
      <c r="B21" s="6">
        <f t="shared" si="0"/>
        <v>595.25</v>
      </c>
      <c r="C21" s="2">
        <f t="shared" si="1"/>
        <v>177.1</v>
      </c>
      <c r="D21" s="2">
        <f t="shared" si="2"/>
        <v>4.1814999999999998</v>
      </c>
      <c r="E21" s="2">
        <v>177.1</v>
      </c>
      <c r="F21" s="2">
        <v>4.1814999999999998</v>
      </c>
      <c r="G21" s="2"/>
      <c r="H21" s="2"/>
      <c r="I21" s="2"/>
      <c r="J21" s="2"/>
      <c r="K21" s="2"/>
      <c r="L21" s="2" t="s">
        <v>83</v>
      </c>
    </row>
    <row r="22" spans="1:12" x14ac:dyDescent="0.25">
      <c r="A22" s="2" t="s">
        <v>43</v>
      </c>
      <c r="B22" s="6">
        <f t="shared" si="0"/>
        <v>587.27</v>
      </c>
      <c r="C22" s="2">
        <f t="shared" si="1"/>
        <v>163.21</v>
      </c>
      <c r="D22" s="2">
        <f t="shared" si="2"/>
        <v>4.2405999999999997</v>
      </c>
      <c r="E22" s="2">
        <v>163.21</v>
      </c>
      <c r="F22" s="2">
        <v>4.2405999999999997</v>
      </c>
      <c r="G22" s="2"/>
      <c r="H22" s="2"/>
      <c r="I22" s="2"/>
      <c r="J22" s="2"/>
      <c r="K22" s="2"/>
      <c r="L22" s="2" t="s">
        <v>42</v>
      </c>
    </row>
    <row r="23" spans="1:12" x14ac:dyDescent="0.25">
      <c r="A23" s="2" t="s">
        <v>129</v>
      </c>
      <c r="B23" s="6">
        <f t="shared" si="0"/>
        <v>585.72</v>
      </c>
      <c r="C23" s="2">
        <f t="shared" si="1"/>
        <v>117.85</v>
      </c>
      <c r="D23" s="2">
        <f t="shared" si="2"/>
        <v>4.6787000000000001</v>
      </c>
      <c r="E23" s="2">
        <v>117.85</v>
      </c>
      <c r="F23" s="2">
        <v>4.6787000000000001</v>
      </c>
      <c r="G23" s="2"/>
      <c r="H23" s="2"/>
      <c r="I23" s="2"/>
      <c r="J23" s="2"/>
      <c r="K23" s="2"/>
      <c r="L23" s="2" t="s">
        <v>130</v>
      </c>
    </row>
    <row r="24" spans="1:12" x14ac:dyDescent="0.25">
      <c r="A24" s="2" t="s">
        <v>91</v>
      </c>
      <c r="B24" s="6">
        <f t="shared" si="0"/>
        <v>581.65</v>
      </c>
      <c r="C24" s="2">
        <f t="shared" si="1"/>
        <v>118.45</v>
      </c>
      <c r="D24" s="2">
        <f t="shared" si="2"/>
        <v>4.6319999999999997</v>
      </c>
      <c r="E24" s="2">
        <v>118.45</v>
      </c>
      <c r="F24" s="2">
        <v>4.6319999999999997</v>
      </c>
      <c r="G24" s="2"/>
      <c r="H24" s="2"/>
      <c r="I24" s="2"/>
      <c r="J24" s="2"/>
      <c r="K24" s="2"/>
      <c r="L24" s="2" t="s">
        <v>92</v>
      </c>
    </row>
    <row r="25" spans="1:12" x14ac:dyDescent="0.25">
      <c r="A25" s="2" t="s">
        <v>73</v>
      </c>
      <c r="B25" s="6">
        <f t="shared" si="0"/>
        <v>577.74</v>
      </c>
      <c r="C25" s="2">
        <f t="shared" si="1"/>
        <v>304.2</v>
      </c>
      <c r="D25" s="2">
        <f t="shared" si="2"/>
        <v>2.7353999999999998</v>
      </c>
      <c r="E25" s="2">
        <v>304.2</v>
      </c>
      <c r="F25" s="2">
        <v>2.7353999999999998</v>
      </c>
      <c r="G25" s="2"/>
      <c r="H25" s="2"/>
      <c r="I25" s="2"/>
      <c r="J25" s="2"/>
      <c r="K25" s="2"/>
      <c r="L25" s="2" t="s">
        <v>74</v>
      </c>
    </row>
    <row r="26" spans="1:12" x14ac:dyDescent="0.25">
      <c r="A26" s="2" t="s">
        <v>101</v>
      </c>
      <c r="B26" s="6">
        <f t="shared" si="0"/>
        <v>575.45000000000005</v>
      </c>
      <c r="C26" s="2">
        <f t="shared" si="1"/>
        <v>191.3</v>
      </c>
      <c r="D26" s="2">
        <f t="shared" si="2"/>
        <v>3.8414999999999999</v>
      </c>
      <c r="E26" s="2">
        <v>191.3</v>
      </c>
      <c r="F26" s="2">
        <v>3.8414999999999999</v>
      </c>
      <c r="G26" s="2"/>
      <c r="H26" s="2"/>
      <c r="I26" s="2"/>
      <c r="J26" s="2"/>
      <c r="K26" s="2"/>
      <c r="L26" s="2" t="s">
        <v>102</v>
      </c>
    </row>
    <row r="27" spans="1:12" x14ac:dyDescent="0.25">
      <c r="A27" s="2" t="s">
        <v>29</v>
      </c>
      <c r="B27" s="6">
        <f t="shared" si="0"/>
        <v>575.19999999999993</v>
      </c>
      <c r="C27" s="2">
        <f t="shared" si="1"/>
        <v>102.4</v>
      </c>
      <c r="D27" s="2">
        <f t="shared" si="2"/>
        <v>4.7279999999999998</v>
      </c>
      <c r="E27" s="2">
        <v>102.4</v>
      </c>
      <c r="F27" s="2">
        <v>4.7279999999999998</v>
      </c>
      <c r="G27" s="2"/>
      <c r="H27" s="2"/>
      <c r="I27" s="2"/>
      <c r="J27" s="2"/>
      <c r="K27" s="2"/>
      <c r="L27" s="2" t="s">
        <v>28</v>
      </c>
    </row>
    <row r="28" spans="1:12" x14ac:dyDescent="0.25">
      <c r="A28" s="2" t="s">
        <v>5</v>
      </c>
      <c r="B28" s="6">
        <f t="shared" si="0"/>
        <v>562.46</v>
      </c>
      <c r="C28" s="2">
        <f t="shared" si="1"/>
        <v>143.99</v>
      </c>
      <c r="D28" s="2">
        <f t="shared" si="2"/>
        <v>4.1847000000000003</v>
      </c>
      <c r="E28" s="2">
        <v>143.99</v>
      </c>
      <c r="F28" s="2">
        <v>4.1847000000000003</v>
      </c>
      <c r="G28" s="2"/>
      <c r="H28" s="2"/>
      <c r="I28" s="2"/>
      <c r="J28" s="2"/>
      <c r="K28" s="2"/>
      <c r="L28" s="2" t="s">
        <v>4</v>
      </c>
    </row>
    <row r="29" spans="1:12" x14ac:dyDescent="0.25">
      <c r="A29" s="2" t="s">
        <v>17</v>
      </c>
      <c r="B29" s="6">
        <f t="shared" si="0"/>
        <v>550.75</v>
      </c>
      <c r="C29" s="2">
        <f t="shared" si="1"/>
        <v>192</v>
      </c>
      <c r="D29" s="2">
        <f t="shared" si="2"/>
        <v>3.5874999999999999</v>
      </c>
      <c r="E29" s="2">
        <v>192</v>
      </c>
      <c r="F29" s="2">
        <v>3.5874999999999999</v>
      </c>
      <c r="G29" s="2"/>
      <c r="H29" s="2"/>
      <c r="I29" s="2"/>
      <c r="J29" s="2"/>
      <c r="K29" s="2"/>
      <c r="L29" s="2" t="s">
        <v>16</v>
      </c>
    </row>
    <row r="30" spans="1:12" x14ac:dyDescent="0.25">
      <c r="A30" s="2" t="s">
        <v>21</v>
      </c>
      <c r="B30" s="6">
        <f t="shared" si="0"/>
        <v>539.91000000000008</v>
      </c>
      <c r="C30" s="2">
        <f t="shared" si="1"/>
        <v>189.25</v>
      </c>
      <c r="D30" s="2">
        <f t="shared" si="2"/>
        <v>3.5066000000000002</v>
      </c>
      <c r="E30" s="2">
        <v>189.25</v>
      </c>
      <c r="F30" s="2">
        <v>3.5066000000000002</v>
      </c>
      <c r="G30" s="2"/>
      <c r="H30" s="2"/>
      <c r="I30" s="2"/>
      <c r="J30" s="2"/>
      <c r="K30" s="2"/>
      <c r="L30" s="2" t="s">
        <v>20</v>
      </c>
    </row>
    <row r="31" spans="1:12" x14ac:dyDescent="0.25">
      <c r="A31" s="2" t="s">
        <v>8</v>
      </c>
      <c r="B31" s="6">
        <f t="shared" si="0"/>
        <v>521.78</v>
      </c>
      <c r="C31" s="2">
        <f t="shared" si="1"/>
        <v>225</v>
      </c>
      <c r="D31" s="2">
        <f t="shared" si="2"/>
        <v>2.9678</v>
      </c>
      <c r="E31" s="2">
        <v>225</v>
      </c>
      <c r="F31" s="2">
        <v>2.9678</v>
      </c>
      <c r="G31" s="2"/>
      <c r="H31" s="2"/>
      <c r="I31" s="2"/>
      <c r="J31" s="2"/>
      <c r="K31" s="2"/>
      <c r="L31" s="2" t="s">
        <v>156</v>
      </c>
    </row>
    <row r="32" spans="1:12" x14ac:dyDescent="0.25">
      <c r="A32" s="2" t="s">
        <v>14</v>
      </c>
      <c r="B32" s="6">
        <f t="shared" si="0"/>
        <v>516.67000000000007</v>
      </c>
      <c r="C32" s="2">
        <f t="shared" si="1"/>
        <v>162.44</v>
      </c>
      <c r="D32" s="2">
        <f t="shared" si="2"/>
        <v>3.5423</v>
      </c>
      <c r="E32" s="2">
        <v>162.44</v>
      </c>
      <c r="F32" s="2">
        <v>3.5423</v>
      </c>
      <c r="G32" s="2"/>
      <c r="H32" s="2"/>
      <c r="I32" s="2"/>
      <c r="J32" s="2"/>
      <c r="K32" s="2"/>
      <c r="L32" s="2" t="s">
        <v>15</v>
      </c>
    </row>
    <row r="33" spans="1:12" x14ac:dyDescent="0.25">
      <c r="A33" s="2" t="s">
        <v>57</v>
      </c>
      <c r="B33" s="6">
        <f t="shared" si="0"/>
        <v>512.78</v>
      </c>
      <c r="C33" s="2">
        <f t="shared" si="1"/>
        <v>302.77</v>
      </c>
      <c r="D33" s="2">
        <f t="shared" si="2"/>
        <v>2.1000999999999999</v>
      </c>
      <c r="E33" s="2">
        <v>302.77</v>
      </c>
      <c r="F33" s="2">
        <v>2.1000999999999999</v>
      </c>
      <c r="G33" s="2"/>
      <c r="H33" s="2"/>
      <c r="I33" s="2"/>
      <c r="J33" s="2"/>
      <c r="K33" s="2"/>
      <c r="L33" s="2" t="s">
        <v>56</v>
      </c>
    </row>
    <row r="34" spans="1:12" x14ac:dyDescent="0.25">
      <c r="A34" s="2" t="s">
        <v>131</v>
      </c>
      <c r="B34" s="6">
        <f t="shared" ref="B34:B65" si="3">C34+100*D34</f>
        <v>510.06999999999994</v>
      </c>
      <c r="C34" s="2">
        <f t="shared" ref="C34:C65" si="4">E34+G34+I34+K34</f>
        <v>272.08999999999997</v>
      </c>
      <c r="D34" s="2">
        <f t="shared" ref="D34:D65" si="5">F34+H34+J34</f>
        <v>2.3797999999999999</v>
      </c>
      <c r="E34" s="2">
        <v>272.08999999999997</v>
      </c>
      <c r="F34" s="2">
        <v>2.3797999999999999</v>
      </c>
      <c r="G34" s="2"/>
      <c r="H34" s="2"/>
      <c r="I34" s="2"/>
      <c r="J34" s="2"/>
      <c r="K34" s="2"/>
      <c r="L34" s="2" t="s">
        <v>132</v>
      </c>
    </row>
    <row r="35" spans="1:12" x14ac:dyDescent="0.25">
      <c r="A35" s="2" t="s">
        <v>12</v>
      </c>
      <c r="B35" s="6">
        <f t="shared" si="3"/>
        <v>507.36</v>
      </c>
      <c r="C35" s="2">
        <f t="shared" si="4"/>
        <v>109.35</v>
      </c>
      <c r="D35" s="2">
        <f t="shared" si="5"/>
        <v>3.9801000000000002</v>
      </c>
      <c r="E35" s="2">
        <v>109.35</v>
      </c>
      <c r="F35" s="2">
        <v>3.9801000000000002</v>
      </c>
      <c r="G35" s="2"/>
      <c r="H35" s="2"/>
      <c r="I35" s="2"/>
      <c r="J35" s="2"/>
      <c r="K35" s="2"/>
      <c r="L35" s="2" t="s">
        <v>11</v>
      </c>
    </row>
    <row r="36" spans="1:12" x14ac:dyDescent="0.25">
      <c r="A36" s="2" t="s">
        <v>85</v>
      </c>
      <c r="B36" s="6">
        <f t="shared" si="3"/>
        <v>503.63</v>
      </c>
      <c r="C36" s="2">
        <f t="shared" si="4"/>
        <v>293.97000000000003</v>
      </c>
      <c r="D36" s="2">
        <f t="shared" si="5"/>
        <v>2.0966</v>
      </c>
      <c r="E36" s="2">
        <v>293.97000000000003</v>
      </c>
      <c r="F36" s="2">
        <v>2.0966</v>
      </c>
      <c r="G36" s="2"/>
      <c r="H36" s="2"/>
      <c r="I36" s="2"/>
      <c r="J36" s="2"/>
      <c r="K36" s="2"/>
      <c r="L36" s="2" t="s">
        <v>84</v>
      </c>
    </row>
    <row r="37" spans="1:12" x14ac:dyDescent="0.25">
      <c r="A37" s="2" t="s">
        <v>116</v>
      </c>
      <c r="B37" s="6">
        <f t="shared" si="3"/>
        <v>498.02</v>
      </c>
      <c r="C37" s="2">
        <f t="shared" si="4"/>
        <v>369.35</v>
      </c>
      <c r="D37" s="2">
        <f t="shared" si="5"/>
        <v>1.2867</v>
      </c>
      <c r="E37" s="2">
        <v>369.35</v>
      </c>
      <c r="F37" s="2">
        <v>1.2867</v>
      </c>
      <c r="G37" s="2"/>
      <c r="H37" s="2"/>
      <c r="I37" s="2"/>
      <c r="J37" s="2"/>
      <c r="K37" s="2"/>
      <c r="L37" s="2" t="s">
        <v>115</v>
      </c>
    </row>
    <row r="38" spans="1:12" x14ac:dyDescent="0.25">
      <c r="A38" s="2" t="s">
        <v>25</v>
      </c>
      <c r="B38" s="6">
        <f t="shared" si="3"/>
        <v>495.64000000000004</v>
      </c>
      <c r="C38" s="2">
        <f t="shared" si="4"/>
        <v>70.62</v>
      </c>
      <c r="D38" s="2">
        <f t="shared" si="5"/>
        <v>4.2502000000000004</v>
      </c>
      <c r="E38" s="2">
        <v>70.62</v>
      </c>
      <c r="F38" s="2">
        <v>4.2502000000000004</v>
      </c>
      <c r="G38" s="2"/>
      <c r="H38" s="2"/>
      <c r="I38" s="2"/>
      <c r="J38" s="2"/>
      <c r="K38" s="2"/>
      <c r="L38" s="2" t="s">
        <v>24</v>
      </c>
    </row>
    <row r="39" spans="1:12" x14ac:dyDescent="0.25">
      <c r="A39" s="2" t="s">
        <v>128</v>
      </c>
      <c r="B39" s="6">
        <f t="shared" si="3"/>
        <v>494.32</v>
      </c>
      <c r="C39" s="2">
        <f t="shared" si="4"/>
        <v>30.56</v>
      </c>
      <c r="D39" s="2">
        <f t="shared" si="5"/>
        <v>4.6375999999999999</v>
      </c>
      <c r="E39" s="2">
        <v>30.56</v>
      </c>
      <c r="F39" s="2">
        <v>4.6375999999999999</v>
      </c>
      <c r="G39" s="2"/>
      <c r="H39" s="2"/>
      <c r="I39" s="2"/>
      <c r="J39" s="2"/>
      <c r="K39" s="2"/>
      <c r="L39" s="2" t="s">
        <v>127</v>
      </c>
    </row>
    <row r="40" spans="1:12" x14ac:dyDescent="0.25">
      <c r="A40" s="2" t="s">
        <v>37</v>
      </c>
      <c r="B40" s="6">
        <f t="shared" si="3"/>
        <v>491.05999999999995</v>
      </c>
      <c r="C40" s="2">
        <f t="shared" si="4"/>
        <v>242.45999999999998</v>
      </c>
      <c r="D40" s="2">
        <f t="shared" si="5"/>
        <v>2.4859999999999998</v>
      </c>
      <c r="E40" s="2">
        <v>227.57</v>
      </c>
      <c r="F40" s="2">
        <v>2.3332999999999999</v>
      </c>
      <c r="G40" s="2">
        <v>14.89</v>
      </c>
      <c r="H40" s="2">
        <v>0.1527</v>
      </c>
      <c r="I40" s="2"/>
      <c r="J40" s="2"/>
      <c r="K40" s="2"/>
      <c r="L40" s="2" t="s">
        <v>36</v>
      </c>
    </row>
    <row r="41" spans="1:12" x14ac:dyDescent="0.25">
      <c r="A41" s="2" t="s">
        <v>7</v>
      </c>
      <c r="B41" s="6">
        <f t="shared" si="3"/>
        <v>489.95</v>
      </c>
      <c r="C41" s="2">
        <f t="shared" si="4"/>
        <v>96.98</v>
      </c>
      <c r="D41" s="2">
        <f t="shared" si="5"/>
        <v>3.9297</v>
      </c>
      <c r="E41" s="2">
        <v>96.98</v>
      </c>
      <c r="F41" s="2">
        <v>3.9297</v>
      </c>
      <c r="G41" s="2"/>
      <c r="H41" s="2"/>
      <c r="I41" s="2"/>
      <c r="J41" s="2"/>
      <c r="K41" s="2"/>
      <c r="L41" s="2" t="s">
        <v>6</v>
      </c>
    </row>
    <row r="42" spans="1:12" x14ac:dyDescent="0.25">
      <c r="A42" s="2" t="s">
        <v>113</v>
      </c>
      <c r="B42" s="6">
        <f t="shared" si="3"/>
        <v>479.99</v>
      </c>
      <c r="C42" s="2">
        <f t="shared" si="4"/>
        <v>287.12</v>
      </c>
      <c r="D42" s="2">
        <f t="shared" si="5"/>
        <v>1.9287000000000001</v>
      </c>
      <c r="E42" s="2">
        <v>287.12</v>
      </c>
      <c r="F42" s="2">
        <v>1.9287000000000001</v>
      </c>
      <c r="G42" s="2"/>
      <c r="H42" s="2"/>
      <c r="I42" s="2"/>
      <c r="J42" s="2"/>
      <c r="K42" s="2"/>
      <c r="L42" s="2" t="s">
        <v>114</v>
      </c>
    </row>
    <row r="43" spans="1:12" x14ac:dyDescent="0.25">
      <c r="A43" s="2" t="s">
        <v>48</v>
      </c>
      <c r="B43" s="6">
        <f t="shared" si="3"/>
        <v>477</v>
      </c>
      <c r="C43" s="2">
        <f t="shared" si="4"/>
        <v>83.61</v>
      </c>
      <c r="D43" s="2">
        <f t="shared" si="5"/>
        <v>3.9339</v>
      </c>
      <c r="E43" s="2">
        <v>83.61</v>
      </c>
      <c r="F43" s="2">
        <v>3.9339</v>
      </c>
      <c r="G43" s="2"/>
      <c r="H43" s="2"/>
      <c r="I43" s="2"/>
      <c r="J43" s="2"/>
      <c r="K43" s="2"/>
      <c r="L43" s="2" t="s">
        <v>49</v>
      </c>
    </row>
    <row r="44" spans="1:12" x14ac:dyDescent="0.25">
      <c r="A44" s="2" t="s">
        <v>87</v>
      </c>
      <c r="B44" s="6">
        <f t="shared" si="3"/>
        <v>476.67</v>
      </c>
      <c r="C44" s="2">
        <f t="shared" si="4"/>
        <v>266.42</v>
      </c>
      <c r="D44" s="2">
        <f t="shared" si="5"/>
        <v>2.1025</v>
      </c>
      <c r="E44" s="2">
        <v>266.42</v>
      </c>
      <c r="F44" s="2">
        <v>2.1025</v>
      </c>
      <c r="G44" s="2"/>
      <c r="H44" s="2"/>
      <c r="I44" s="2"/>
      <c r="J44" s="2"/>
      <c r="K44" s="2"/>
      <c r="L44" s="2" t="s">
        <v>86</v>
      </c>
    </row>
    <row r="45" spans="1:12" x14ac:dyDescent="0.25">
      <c r="A45" s="2" t="s">
        <v>67</v>
      </c>
      <c r="B45" s="6">
        <f t="shared" si="3"/>
        <v>474.56</v>
      </c>
      <c r="C45" s="2">
        <f t="shared" si="4"/>
        <v>276.5</v>
      </c>
      <c r="D45" s="2">
        <f t="shared" si="5"/>
        <v>1.9805999999999999</v>
      </c>
      <c r="E45" s="2">
        <v>276.5</v>
      </c>
      <c r="F45" s="2">
        <v>1.9805999999999999</v>
      </c>
      <c r="G45" s="2"/>
      <c r="H45" s="2"/>
      <c r="I45" s="2"/>
      <c r="J45" s="2"/>
      <c r="K45" s="2"/>
      <c r="L45" s="2" t="s">
        <v>68</v>
      </c>
    </row>
    <row r="46" spans="1:12" x14ac:dyDescent="0.25">
      <c r="A46" s="2" t="s">
        <v>105</v>
      </c>
      <c r="B46" s="6">
        <f t="shared" si="3"/>
        <v>472.87</v>
      </c>
      <c r="C46" s="2">
        <f t="shared" si="4"/>
        <v>142.63</v>
      </c>
      <c r="D46" s="2">
        <f t="shared" si="5"/>
        <v>3.3024</v>
      </c>
      <c r="E46" s="2">
        <v>136.69999999999999</v>
      </c>
      <c r="F46" s="2">
        <v>3.2850999999999999</v>
      </c>
      <c r="G46" s="2">
        <v>0.72</v>
      </c>
      <c r="H46" s="2">
        <v>1.7299999999999999E-2</v>
      </c>
      <c r="I46" s="2">
        <v>5.21</v>
      </c>
      <c r="J46" s="2"/>
      <c r="K46" s="2"/>
      <c r="L46" s="2" t="s">
        <v>106</v>
      </c>
    </row>
    <row r="47" spans="1:12" x14ac:dyDescent="0.25">
      <c r="A47" s="2" t="s">
        <v>27</v>
      </c>
      <c r="B47" s="6">
        <f t="shared" si="3"/>
        <v>464.39</v>
      </c>
      <c r="C47" s="2">
        <f t="shared" si="4"/>
        <v>121.1</v>
      </c>
      <c r="D47" s="2">
        <f t="shared" si="5"/>
        <v>3.4329000000000001</v>
      </c>
      <c r="E47" s="2">
        <v>121.1</v>
      </c>
      <c r="F47" s="2">
        <v>3.4329000000000001</v>
      </c>
      <c r="G47" s="2"/>
      <c r="H47" s="2"/>
      <c r="I47" s="2"/>
      <c r="J47" s="2"/>
      <c r="K47" s="2"/>
      <c r="L47" s="2" t="s">
        <v>26</v>
      </c>
    </row>
    <row r="48" spans="1:12" x14ac:dyDescent="0.25">
      <c r="A48" s="2" t="s">
        <v>120</v>
      </c>
      <c r="B48" s="6">
        <f t="shared" si="3"/>
        <v>450.11</v>
      </c>
      <c r="C48" s="2">
        <f t="shared" si="4"/>
        <v>198.06</v>
      </c>
      <c r="D48" s="2">
        <f t="shared" si="5"/>
        <v>2.5205000000000002</v>
      </c>
      <c r="E48" s="2">
        <v>198.06</v>
      </c>
      <c r="F48" s="2">
        <v>2.5205000000000002</v>
      </c>
      <c r="G48" s="2"/>
      <c r="H48" s="2"/>
      <c r="I48" s="2"/>
      <c r="J48" s="2"/>
      <c r="K48" s="2"/>
      <c r="L48" s="2" t="s">
        <v>119</v>
      </c>
    </row>
    <row r="49" spans="1:12" x14ac:dyDescent="0.25">
      <c r="A49" s="2" t="s">
        <v>64</v>
      </c>
      <c r="B49" s="6">
        <f t="shared" si="3"/>
        <v>448.91</v>
      </c>
      <c r="C49" s="2">
        <f t="shared" si="4"/>
        <v>147.01</v>
      </c>
      <c r="D49" s="2">
        <f t="shared" si="5"/>
        <v>3.0190000000000001</v>
      </c>
      <c r="E49" s="2">
        <v>147.01</v>
      </c>
      <c r="F49" s="2">
        <v>3.0190000000000001</v>
      </c>
      <c r="G49" s="2"/>
      <c r="H49" s="2"/>
      <c r="I49" s="2"/>
      <c r="J49" s="2"/>
      <c r="K49" s="2"/>
      <c r="L49" s="2" t="s">
        <v>63</v>
      </c>
    </row>
    <row r="50" spans="1:12" x14ac:dyDescent="0.25">
      <c r="A50" s="2" t="s">
        <v>100</v>
      </c>
      <c r="B50" s="6">
        <f t="shared" si="3"/>
        <v>443.61</v>
      </c>
      <c r="C50" s="2">
        <f t="shared" si="4"/>
        <v>378.72</v>
      </c>
      <c r="D50" s="2">
        <f t="shared" si="5"/>
        <v>0.64890000000000003</v>
      </c>
      <c r="E50" s="2">
        <v>378.72</v>
      </c>
      <c r="F50" s="2">
        <v>0.64890000000000003</v>
      </c>
      <c r="G50" s="2"/>
      <c r="H50" s="2"/>
      <c r="I50" s="2"/>
      <c r="J50" s="2"/>
      <c r="K50" s="2"/>
      <c r="L50" s="2" t="s">
        <v>99</v>
      </c>
    </row>
    <row r="51" spans="1:12" x14ac:dyDescent="0.25">
      <c r="A51" s="2" t="s">
        <v>112</v>
      </c>
      <c r="B51" s="6">
        <f t="shared" si="3"/>
        <v>438.20000000000005</v>
      </c>
      <c r="C51" s="2">
        <f t="shared" si="4"/>
        <v>187.4</v>
      </c>
      <c r="D51" s="2">
        <f t="shared" si="5"/>
        <v>2.508</v>
      </c>
      <c r="E51" s="2">
        <v>187.4</v>
      </c>
      <c r="F51" s="2">
        <v>2.508</v>
      </c>
      <c r="G51" s="2"/>
      <c r="H51" s="2"/>
      <c r="I51" s="2"/>
      <c r="J51" s="2"/>
      <c r="K51" s="2"/>
      <c r="L51" s="2" t="s">
        <v>111</v>
      </c>
    </row>
    <row r="52" spans="1:12" x14ac:dyDescent="0.25">
      <c r="A52" s="2" t="s">
        <v>35</v>
      </c>
      <c r="B52" s="6">
        <f t="shared" si="3"/>
        <v>437.38</v>
      </c>
      <c r="C52" s="2">
        <f t="shared" si="4"/>
        <v>224.32</v>
      </c>
      <c r="D52" s="2">
        <f t="shared" si="5"/>
        <v>2.1305999999999998</v>
      </c>
      <c r="E52" s="2">
        <v>224.32</v>
      </c>
      <c r="F52" s="2">
        <v>2.1305999999999998</v>
      </c>
      <c r="G52" s="2"/>
      <c r="H52" s="2"/>
      <c r="I52" s="2"/>
      <c r="J52" s="2"/>
      <c r="K52" s="2"/>
      <c r="L52" s="2" t="s">
        <v>34</v>
      </c>
    </row>
    <row r="53" spans="1:12" x14ac:dyDescent="0.25">
      <c r="A53" s="2" t="s">
        <v>142</v>
      </c>
      <c r="B53" s="6">
        <f t="shared" si="3"/>
        <v>430.24</v>
      </c>
      <c r="C53" s="2">
        <f t="shared" si="4"/>
        <v>139.96</v>
      </c>
      <c r="D53" s="2">
        <f t="shared" si="5"/>
        <v>2.9028</v>
      </c>
      <c r="E53" s="2">
        <v>139.96</v>
      </c>
      <c r="F53" s="2">
        <v>2.5777000000000001</v>
      </c>
      <c r="G53" s="2"/>
      <c r="H53" s="2">
        <v>0.3251</v>
      </c>
      <c r="I53" s="2"/>
      <c r="J53" s="2"/>
      <c r="K53" s="2"/>
      <c r="L53" s="2" t="s">
        <v>141</v>
      </c>
    </row>
    <row r="54" spans="1:12" x14ac:dyDescent="0.25">
      <c r="A54" s="2" t="s">
        <v>138</v>
      </c>
      <c r="B54" s="6">
        <f t="shared" si="3"/>
        <v>429.53</v>
      </c>
      <c r="C54" s="2">
        <f t="shared" si="4"/>
        <v>221.45</v>
      </c>
      <c r="D54" s="2">
        <f t="shared" si="5"/>
        <v>2.0808</v>
      </c>
      <c r="E54" s="2">
        <v>221.45</v>
      </c>
      <c r="F54" s="2">
        <v>2.0808</v>
      </c>
      <c r="G54" s="2"/>
      <c r="H54" s="2"/>
      <c r="I54" s="2"/>
      <c r="J54" s="2"/>
      <c r="K54" s="2"/>
      <c r="L54" s="2" t="s">
        <v>137</v>
      </c>
    </row>
    <row r="55" spans="1:12" x14ac:dyDescent="0.25">
      <c r="A55" s="2" t="s">
        <v>41</v>
      </c>
      <c r="B55" s="6">
        <f t="shared" si="3"/>
        <v>429.05999999999995</v>
      </c>
      <c r="C55" s="2">
        <f t="shared" si="4"/>
        <v>171.03</v>
      </c>
      <c r="D55" s="2">
        <f t="shared" si="5"/>
        <v>2.5802999999999998</v>
      </c>
      <c r="E55" s="2">
        <v>171.03</v>
      </c>
      <c r="F55" s="2">
        <v>2.5802999999999998</v>
      </c>
      <c r="G55" s="2"/>
      <c r="H55" s="2"/>
      <c r="I55" s="2"/>
      <c r="J55" s="2"/>
      <c r="K55" s="2"/>
      <c r="L55" s="2" t="s">
        <v>40</v>
      </c>
    </row>
    <row r="56" spans="1:12" x14ac:dyDescent="0.25">
      <c r="A56" s="2" t="s">
        <v>126</v>
      </c>
      <c r="B56" s="6">
        <f t="shared" si="3"/>
        <v>421.02000000000004</v>
      </c>
      <c r="C56" s="2">
        <f t="shared" si="4"/>
        <v>103.06</v>
      </c>
      <c r="D56" s="2">
        <f t="shared" si="5"/>
        <v>3.1796000000000002</v>
      </c>
      <c r="E56" s="2">
        <v>103.06</v>
      </c>
      <c r="F56" s="2">
        <v>3.1796000000000002</v>
      </c>
      <c r="G56" s="2"/>
      <c r="H56" s="2"/>
      <c r="I56" s="2"/>
      <c r="J56" s="2"/>
      <c r="K56" s="2"/>
      <c r="L56" s="2" t="s">
        <v>125</v>
      </c>
    </row>
    <row r="57" spans="1:12" x14ac:dyDescent="0.25">
      <c r="A57" s="2" t="s">
        <v>47</v>
      </c>
      <c r="B57" s="6">
        <f t="shared" si="3"/>
        <v>421.01</v>
      </c>
      <c r="C57" s="2">
        <f t="shared" si="4"/>
        <v>166.81</v>
      </c>
      <c r="D57" s="2">
        <f t="shared" si="5"/>
        <v>2.5419999999999998</v>
      </c>
      <c r="E57" s="2">
        <v>166.66</v>
      </c>
      <c r="F57" s="2">
        <v>2.5419999999999998</v>
      </c>
      <c r="G57" s="2"/>
      <c r="H57" s="2"/>
      <c r="I57" s="2"/>
      <c r="J57" s="2"/>
      <c r="K57" s="2">
        <v>0.15</v>
      </c>
      <c r="L57" s="2" t="s">
        <v>46</v>
      </c>
    </row>
    <row r="58" spans="1:12" x14ac:dyDescent="0.25">
      <c r="A58" s="2" t="s">
        <v>103</v>
      </c>
      <c r="B58" s="6">
        <f t="shared" si="3"/>
        <v>418.53000000000003</v>
      </c>
      <c r="C58" s="2">
        <f t="shared" si="4"/>
        <v>154.76</v>
      </c>
      <c r="D58" s="2">
        <f t="shared" si="5"/>
        <v>2.6377000000000002</v>
      </c>
      <c r="E58" s="2">
        <v>154.76</v>
      </c>
      <c r="F58" s="2">
        <v>2.6377000000000002</v>
      </c>
      <c r="G58" s="2"/>
      <c r="H58" s="2"/>
      <c r="I58" s="2"/>
      <c r="J58" s="2"/>
      <c r="K58" s="2"/>
      <c r="L58" s="2" t="s">
        <v>104</v>
      </c>
    </row>
    <row r="59" spans="1:12" x14ac:dyDescent="0.25">
      <c r="A59" s="2" t="s">
        <v>31</v>
      </c>
      <c r="B59" s="6">
        <f t="shared" si="3"/>
        <v>418.17999999999995</v>
      </c>
      <c r="C59" s="2">
        <f t="shared" si="4"/>
        <v>122.08</v>
      </c>
      <c r="D59" s="2">
        <f t="shared" si="5"/>
        <v>2.9609999999999999</v>
      </c>
      <c r="E59" s="2">
        <v>122.08</v>
      </c>
      <c r="F59" s="2">
        <v>2.9609999999999999</v>
      </c>
      <c r="G59" s="2"/>
      <c r="H59" s="2"/>
      <c r="I59" s="2"/>
      <c r="J59" s="2"/>
      <c r="K59" s="2"/>
      <c r="L59" s="2" t="s">
        <v>30</v>
      </c>
    </row>
    <row r="60" spans="1:12" x14ac:dyDescent="0.25">
      <c r="A60" s="2" t="s">
        <v>51</v>
      </c>
      <c r="B60" s="6">
        <f t="shared" si="3"/>
        <v>416.44000000000005</v>
      </c>
      <c r="C60" s="2">
        <f t="shared" si="4"/>
        <v>76.28</v>
      </c>
      <c r="D60" s="2">
        <f t="shared" si="5"/>
        <v>3.4016000000000002</v>
      </c>
      <c r="E60" s="2">
        <v>76.28</v>
      </c>
      <c r="F60" s="2">
        <v>3.4016000000000002</v>
      </c>
      <c r="G60" s="2"/>
      <c r="H60" s="2"/>
      <c r="I60" s="2"/>
      <c r="J60" s="2"/>
      <c r="K60" s="2"/>
      <c r="L60" s="2" t="s">
        <v>50</v>
      </c>
    </row>
    <row r="61" spans="1:12" x14ac:dyDescent="0.25">
      <c r="A61" s="2" t="s">
        <v>72</v>
      </c>
      <c r="B61" s="6">
        <f t="shared" si="3"/>
        <v>414.17</v>
      </c>
      <c r="C61" s="2">
        <f t="shared" si="4"/>
        <v>76.23</v>
      </c>
      <c r="D61" s="2">
        <f t="shared" si="5"/>
        <v>3.3794</v>
      </c>
      <c r="E61" s="2">
        <v>76.23</v>
      </c>
      <c r="F61" s="2">
        <v>3.3794</v>
      </c>
      <c r="G61" s="2"/>
      <c r="H61" s="2"/>
      <c r="I61" s="2"/>
      <c r="J61" s="2"/>
      <c r="K61" s="2"/>
      <c r="L61" s="2" t="s">
        <v>71</v>
      </c>
    </row>
    <row r="62" spans="1:12" x14ac:dyDescent="0.25">
      <c r="A62" s="2" t="s">
        <v>98</v>
      </c>
      <c r="B62" s="6">
        <f t="shared" si="3"/>
        <v>414.1</v>
      </c>
      <c r="C62" s="2">
        <f t="shared" si="4"/>
        <v>43.13</v>
      </c>
      <c r="D62" s="2">
        <f t="shared" si="5"/>
        <v>3.7097000000000002</v>
      </c>
      <c r="E62" s="2">
        <v>43.13</v>
      </c>
      <c r="F62" s="2">
        <v>3.7097000000000002</v>
      </c>
      <c r="G62" s="2"/>
      <c r="H62" s="2"/>
      <c r="I62" s="2"/>
      <c r="J62" s="2"/>
      <c r="K62" s="2"/>
      <c r="L62" s="2" t="s">
        <v>97</v>
      </c>
    </row>
    <row r="63" spans="1:12" x14ac:dyDescent="0.25">
      <c r="A63" s="2" t="s">
        <v>19</v>
      </c>
      <c r="B63" s="6">
        <f t="shared" si="3"/>
        <v>408.48</v>
      </c>
      <c r="C63" s="2">
        <f t="shared" si="4"/>
        <v>95.66</v>
      </c>
      <c r="D63" s="2">
        <f t="shared" si="5"/>
        <v>3.1282000000000001</v>
      </c>
      <c r="E63" s="2">
        <v>95.66</v>
      </c>
      <c r="F63" s="2">
        <v>3.1282000000000001</v>
      </c>
      <c r="G63" s="2"/>
      <c r="H63" s="2"/>
      <c r="I63" s="2"/>
      <c r="J63" s="2"/>
      <c r="K63" s="2"/>
      <c r="L63" s="2" t="s">
        <v>18</v>
      </c>
    </row>
    <row r="64" spans="1:12" x14ac:dyDescent="0.25">
      <c r="A64" s="2" t="s">
        <v>76</v>
      </c>
      <c r="B64" s="6">
        <f t="shared" si="3"/>
        <v>406.59000000000003</v>
      </c>
      <c r="C64" s="2">
        <f t="shared" si="4"/>
        <v>152.33000000000001</v>
      </c>
      <c r="D64" s="2">
        <f t="shared" si="5"/>
        <v>2.5426000000000002</v>
      </c>
      <c r="E64" s="2">
        <v>152.33000000000001</v>
      </c>
      <c r="F64" s="2">
        <v>2.5426000000000002</v>
      </c>
      <c r="G64" s="2"/>
      <c r="H64" s="2"/>
      <c r="I64" s="2"/>
      <c r="J64" s="2"/>
      <c r="K64" s="2"/>
      <c r="L64" s="2" t="s">
        <v>75</v>
      </c>
    </row>
    <row r="65" spans="1:12" x14ac:dyDescent="0.25">
      <c r="A65" s="2" t="s">
        <v>118</v>
      </c>
      <c r="B65" s="6">
        <f t="shared" si="3"/>
        <v>395.97</v>
      </c>
      <c r="C65" s="2">
        <f t="shared" si="4"/>
        <v>72.31</v>
      </c>
      <c r="D65" s="2">
        <f t="shared" si="5"/>
        <v>3.2366000000000001</v>
      </c>
      <c r="E65" s="2">
        <v>72.31</v>
      </c>
      <c r="F65" s="2">
        <v>3.2366000000000001</v>
      </c>
      <c r="G65" s="2"/>
      <c r="H65" s="2"/>
      <c r="I65" s="2"/>
      <c r="J65" s="2"/>
      <c r="K65" s="2"/>
      <c r="L65" s="2" t="s">
        <v>117</v>
      </c>
    </row>
    <row r="66" spans="1:12" x14ac:dyDescent="0.25">
      <c r="A66" s="2" t="s">
        <v>135</v>
      </c>
      <c r="B66" s="6">
        <f t="shared" ref="B66:B77" si="6">C66+100*D66</f>
        <v>386.25</v>
      </c>
      <c r="C66" s="2">
        <f t="shared" ref="C66:C77" si="7">E66+G66+I66+K66</f>
        <v>150.69</v>
      </c>
      <c r="D66" s="2">
        <f t="shared" ref="D66:D77" si="8">F66+H66+J66</f>
        <v>2.3555999999999999</v>
      </c>
      <c r="E66" s="2">
        <v>150.69</v>
      </c>
      <c r="F66" s="2">
        <v>2.3555999999999999</v>
      </c>
      <c r="G66" s="2"/>
      <c r="H66" s="2"/>
      <c r="I66" s="2"/>
      <c r="J66" s="2"/>
      <c r="K66" s="2"/>
      <c r="L66" s="2" t="s">
        <v>136</v>
      </c>
    </row>
    <row r="67" spans="1:12" x14ac:dyDescent="0.25">
      <c r="A67" s="2" t="s">
        <v>93</v>
      </c>
      <c r="B67" s="6">
        <f t="shared" si="6"/>
        <v>374.82000000000005</v>
      </c>
      <c r="C67" s="2">
        <f t="shared" si="7"/>
        <v>160</v>
      </c>
      <c r="D67" s="2">
        <f t="shared" si="8"/>
        <v>2.1482000000000001</v>
      </c>
      <c r="E67" s="2">
        <v>160</v>
      </c>
      <c r="F67" s="2">
        <v>2.1482000000000001</v>
      </c>
      <c r="G67" s="2"/>
      <c r="H67" s="2"/>
      <c r="I67" s="2"/>
      <c r="J67" s="2"/>
      <c r="K67" s="2"/>
      <c r="L67" s="2" t="s">
        <v>94</v>
      </c>
    </row>
    <row r="68" spans="1:12" x14ac:dyDescent="0.25">
      <c r="A68" s="2" t="s">
        <v>78</v>
      </c>
      <c r="B68" s="6">
        <f t="shared" si="6"/>
        <v>373.65000000000003</v>
      </c>
      <c r="C68" s="2">
        <f t="shared" si="7"/>
        <v>61.3</v>
      </c>
      <c r="D68" s="2">
        <f t="shared" si="8"/>
        <v>3.1234999999999999</v>
      </c>
      <c r="E68" s="2">
        <v>61.3</v>
      </c>
      <c r="F68" s="2">
        <v>3.1234999999999999</v>
      </c>
      <c r="G68" s="2"/>
      <c r="H68" s="2"/>
      <c r="I68" s="2"/>
      <c r="J68" s="2"/>
      <c r="K68" s="2"/>
      <c r="L68" s="2" t="s">
        <v>77</v>
      </c>
    </row>
    <row r="69" spans="1:12" x14ac:dyDescent="0.25">
      <c r="A69" s="2" t="s">
        <v>59</v>
      </c>
      <c r="B69" s="6">
        <f t="shared" si="6"/>
        <v>361.81</v>
      </c>
      <c r="C69" s="2">
        <f t="shared" si="7"/>
        <v>111.42</v>
      </c>
      <c r="D69" s="2">
        <f t="shared" si="8"/>
        <v>2.5038999999999998</v>
      </c>
      <c r="E69" s="2">
        <v>111.25</v>
      </c>
      <c r="F69" s="2">
        <v>2.5038999999999998</v>
      </c>
      <c r="G69" s="2"/>
      <c r="H69" s="2"/>
      <c r="I69" s="2"/>
      <c r="J69" s="2"/>
      <c r="K69" s="2">
        <v>0.17</v>
      </c>
      <c r="L69" s="2" t="s">
        <v>58</v>
      </c>
    </row>
    <row r="70" spans="1:12" x14ac:dyDescent="0.25">
      <c r="A70" s="2" t="s">
        <v>45</v>
      </c>
      <c r="B70" s="6">
        <f t="shared" si="6"/>
        <v>343.97</v>
      </c>
      <c r="C70" s="2">
        <f t="shared" si="7"/>
        <v>169.78</v>
      </c>
      <c r="D70" s="2">
        <f t="shared" si="8"/>
        <v>1.7419</v>
      </c>
      <c r="E70" s="2">
        <v>169.78</v>
      </c>
      <c r="F70" s="2">
        <v>1.7419</v>
      </c>
      <c r="G70" s="2"/>
      <c r="H70" s="2"/>
      <c r="I70" s="2"/>
      <c r="J70" s="2"/>
      <c r="K70" s="2"/>
      <c r="L70" s="2" t="s">
        <v>44</v>
      </c>
    </row>
    <row r="71" spans="1:12" x14ac:dyDescent="0.25">
      <c r="A71" s="2" t="s">
        <v>10</v>
      </c>
      <c r="B71" s="6">
        <f t="shared" si="6"/>
        <v>343.82</v>
      </c>
      <c r="C71" s="2">
        <f t="shared" si="7"/>
        <v>58.05</v>
      </c>
      <c r="D71" s="2">
        <f t="shared" si="8"/>
        <v>2.8576999999999999</v>
      </c>
      <c r="E71" s="2">
        <v>58.05</v>
      </c>
      <c r="F71" s="2">
        <v>2.8576999999999999</v>
      </c>
      <c r="G71" s="2"/>
      <c r="H71" s="2"/>
      <c r="I71" s="2"/>
      <c r="J71" s="2"/>
      <c r="K71" s="2"/>
      <c r="L71" s="2" t="s">
        <v>9</v>
      </c>
    </row>
    <row r="72" spans="1:12" x14ac:dyDescent="0.25">
      <c r="A72" s="2" t="s">
        <v>80</v>
      </c>
      <c r="B72" s="6">
        <f t="shared" si="6"/>
        <v>333</v>
      </c>
      <c r="C72" s="2">
        <f t="shared" si="7"/>
        <v>76.87</v>
      </c>
      <c r="D72" s="2">
        <f t="shared" si="8"/>
        <v>2.5613000000000001</v>
      </c>
      <c r="E72" s="2">
        <v>76.87</v>
      </c>
      <c r="F72" s="2">
        <v>2.5613000000000001</v>
      </c>
      <c r="G72" s="2"/>
      <c r="H72" s="2"/>
      <c r="I72" s="2"/>
      <c r="J72" s="2"/>
      <c r="K72" s="2"/>
      <c r="L72" s="2" t="s">
        <v>79</v>
      </c>
    </row>
    <row r="73" spans="1:12" x14ac:dyDescent="0.25">
      <c r="A73" s="2" t="s">
        <v>23</v>
      </c>
      <c r="B73" s="6">
        <f t="shared" si="6"/>
        <v>332.9</v>
      </c>
      <c r="C73" s="2">
        <f t="shared" si="7"/>
        <v>180.33</v>
      </c>
      <c r="D73" s="2">
        <f t="shared" si="8"/>
        <v>1.5257000000000001</v>
      </c>
      <c r="E73" s="2">
        <v>180.33</v>
      </c>
      <c r="F73" s="2">
        <v>1.5257000000000001</v>
      </c>
      <c r="G73" s="2"/>
      <c r="H73" s="2"/>
      <c r="I73" s="2"/>
      <c r="J73" s="2"/>
      <c r="K73" s="2"/>
      <c r="L73" s="2" t="s">
        <v>22</v>
      </c>
    </row>
    <row r="74" spans="1:12" x14ac:dyDescent="0.25">
      <c r="A74" s="2" t="s">
        <v>122</v>
      </c>
      <c r="B74" s="6">
        <f t="shared" si="6"/>
        <v>330.69</v>
      </c>
      <c r="C74" s="2">
        <f t="shared" si="7"/>
        <v>131.63</v>
      </c>
      <c r="D74" s="2">
        <f t="shared" si="8"/>
        <v>1.9905999999999999</v>
      </c>
      <c r="E74" s="2">
        <v>131.63</v>
      </c>
      <c r="F74" s="2">
        <v>1.9905999999999999</v>
      </c>
      <c r="G74" s="2"/>
      <c r="H74" s="2"/>
      <c r="I74" s="2"/>
      <c r="J74" s="2"/>
      <c r="K74" s="2"/>
      <c r="L74" s="2" t="s">
        <v>121</v>
      </c>
    </row>
    <row r="75" spans="1:12" x14ac:dyDescent="0.25">
      <c r="A75" s="2" t="s">
        <v>55</v>
      </c>
      <c r="B75" s="6">
        <f t="shared" si="6"/>
        <v>294.68</v>
      </c>
      <c r="C75" s="2">
        <f t="shared" si="7"/>
        <v>97.35</v>
      </c>
      <c r="D75" s="2">
        <f t="shared" si="8"/>
        <v>1.9733000000000001</v>
      </c>
      <c r="E75" s="2">
        <v>97.35</v>
      </c>
      <c r="F75" s="2">
        <v>1.9733000000000001</v>
      </c>
      <c r="G75" s="2"/>
      <c r="H75" s="2"/>
      <c r="I75" s="2"/>
      <c r="J75" s="2"/>
      <c r="K75" s="2"/>
      <c r="L75" s="2" t="s">
        <v>54</v>
      </c>
    </row>
    <row r="76" spans="1:12" x14ac:dyDescent="0.25">
      <c r="A76" s="2" t="s">
        <v>90</v>
      </c>
      <c r="B76" s="6">
        <f t="shared" si="6"/>
        <v>273.15999999999997</v>
      </c>
      <c r="C76" s="2">
        <f t="shared" si="7"/>
        <v>184.7</v>
      </c>
      <c r="D76" s="2">
        <f t="shared" si="8"/>
        <v>0.88460000000000005</v>
      </c>
      <c r="E76" s="2">
        <v>184.7</v>
      </c>
      <c r="F76" s="2">
        <v>0.88460000000000005</v>
      </c>
      <c r="G76" s="2"/>
      <c r="H76" s="2"/>
      <c r="I76" s="2"/>
      <c r="J76" s="2"/>
      <c r="K76" s="2"/>
      <c r="L76" s="2" t="s">
        <v>89</v>
      </c>
    </row>
    <row r="77" spans="1:12" x14ac:dyDescent="0.25">
      <c r="A77" s="2" t="s">
        <v>52</v>
      </c>
      <c r="B77" s="6">
        <f t="shared" si="6"/>
        <v>221.32</v>
      </c>
      <c r="C77" s="2">
        <f t="shared" si="7"/>
        <v>81.05</v>
      </c>
      <c r="D77" s="2">
        <f t="shared" si="8"/>
        <v>1.4027000000000001</v>
      </c>
      <c r="E77" s="2">
        <v>81.05</v>
      </c>
      <c r="F77" s="2">
        <v>1.4027000000000001</v>
      </c>
      <c r="G77" s="2"/>
      <c r="H77" s="2"/>
      <c r="I77" s="2"/>
      <c r="J77" s="2"/>
      <c r="K77" s="2"/>
      <c r="L77" s="2" t="s">
        <v>53</v>
      </c>
    </row>
  </sheetData>
  <autoFilter ref="A1:L1">
    <sortState ref="A2:L79">
      <sortCondition descending="1" ref="B1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2014-10-12T13:05:40Z</dcterms:created>
  <dcterms:modified xsi:type="dcterms:W3CDTF">2014-10-15T15:34:30Z</dcterms:modified>
</cp:coreProperties>
</file>