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05" yWindow="-15" windowWidth="12120" windowHeight="9585"/>
  </bookViews>
  <sheets>
    <sheet name="Adjustment Summary" sheetId="1" r:id="rId1"/>
    <sheet name="Review" sheetId="2" r:id="rId2"/>
    <sheet name="Sheet3" sheetId="3" r:id="rId3"/>
  </sheets>
  <definedNames>
    <definedName name="_xlnm.Print_Area" localSheetId="0">'Adjustment Summary'!$A$1:$N$69</definedName>
  </definedNames>
  <calcPr calcId="145621" iterate="1"/>
</workbook>
</file>

<file path=xl/calcChain.xml><?xml version="1.0" encoding="utf-8"?>
<calcChain xmlns="http://schemas.openxmlformats.org/spreadsheetml/2006/main">
  <c r="D68" i="1" l="1"/>
  <c r="G20" i="1" l="1"/>
  <c r="H62" i="1" l="1"/>
  <c r="H63" i="1"/>
  <c r="H64" i="1"/>
  <c r="H65" i="1"/>
  <c r="H66" i="1"/>
  <c r="H67" i="1"/>
  <c r="H61" i="1"/>
  <c r="G68" i="1" l="1"/>
  <c r="F68" i="1"/>
  <c r="H68" i="1" l="1"/>
  <c r="C68" i="1"/>
  <c r="B20" i="1"/>
  <c r="J28" i="1" l="1"/>
  <c r="C20" i="1"/>
  <c r="B68" i="1"/>
  <c r="J29" i="1" l="1"/>
  <c r="J30" i="1"/>
  <c r="J11" i="1"/>
  <c r="H37" i="1"/>
  <c r="D45" i="1"/>
  <c r="H45" i="1" l="1"/>
  <c r="J45" i="1" s="1"/>
  <c r="J31" i="1"/>
  <c r="D46" i="1"/>
  <c r="J12" i="1" l="1"/>
  <c r="H46" i="1"/>
  <c r="J46" i="1" s="1"/>
  <c r="J32" i="1"/>
  <c r="D47" i="1"/>
  <c r="J13" i="1" l="1"/>
  <c r="H47" i="1"/>
  <c r="J47" i="1" s="1"/>
  <c r="D48" i="1"/>
  <c r="J33" i="1"/>
  <c r="J14" i="1" l="1"/>
  <c r="J15" i="1"/>
  <c r="H48" i="1"/>
  <c r="J48" i="1" s="1"/>
  <c r="J34" i="1"/>
  <c r="D49" i="1"/>
  <c r="H49" i="1" l="1"/>
  <c r="J49" i="1" s="1"/>
  <c r="D50" i="1"/>
  <c r="D37" i="1"/>
  <c r="J35" i="1"/>
  <c r="J16" i="1" l="1"/>
  <c r="J17" i="1"/>
  <c r="H50" i="1"/>
  <c r="J50" i="1" s="1"/>
  <c r="J37" i="1"/>
  <c r="D51" i="1"/>
  <c r="H51" i="1" l="1"/>
  <c r="J51" i="1" s="1"/>
  <c r="H21" i="1" l="1"/>
  <c r="H40" i="1" s="1"/>
  <c r="J18" i="1"/>
  <c r="D21" i="1"/>
  <c r="D52" i="1" s="1"/>
  <c r="H52" i="1" l="1"/>
  <c r="J52" i="1"/>
  <c r="J21" i="1"/>
  <c r="D40" i="1"/>
  <c r="J40" i="1" s="1"/>
  <c r="B10" i="2"/>
</calcChain>
</file>

<file path=xl/sharedStrings.xml><?xml version="1.0" encoding="utf-8"?>
<sst xmlns="http://schemas.openxmlformats.org/spreadsheetml/2006/main" count="48" uniqueCount="33">
  <si>
    <t>Running Balance Asset (Liability)</t>
  </si>
  <si>
    <t>Revised Ending Balance</t>
  </si>
  <si>
    <t>Carrying Charges</t>
  </si>
  <si>
    <t>Revised - Interest</t>
  </si>
  <si>
    <t>Original Ending Balance</t>
  </si>
  <si>
    <t>Originally Submitted - Interest</t>
  </si>
  <si>
    <t>Variance</t>
  </si>
  <si>
    <t>Total</t>
  </si>
  <si>
    <t>Cumulative Variance</t>
  </si>
  <si>
    <t>Impact</t>
  </si>
  <si>
    <t>e) Class A Customer GA correction</t>
  </si>
  <si>
    <t>d) Long term load transfer charges</t>
  </si>
  <si>
    <t>b) GA filing error with IESO</t>
  </si>
  <si>
    <t>Excess (Shortfall)</t>
  </si>
  <si>
    <t>1598 Request</t>
  </si>
  <si>
    <t>IESO</t>
  </si>
  <si>
    <t>Class A Customer</t>
  </si>
  <si>
    <t>GA Correction</t>
  </si>
  <si>
    <t>a) IESO adjustment request</t>
  </si>
  <si>
    <t>c) Unbilled accruals not properly reflected</t>
  </si>
  <si>
    <t>f) GA published rate variance</t>
  </si>
  <si>
    <t xml:space="preserve">Total adjustment - principle RSVA 1589 GA </t>
  </si>
  <si>
    <t xml:space="preserve">Reconciliation between IESO Adjustment &amp; RSVA 1589 GA – Principle </t>
  </si>
  <si>
    <t>Balances at Year of Disposition</t>
  </si>
  <si>
    <t>Filing Discrepancy</t>
  </si>
  <si>
    <t>LTLT</t>
  </si>
  <si>
    <t>IESO &amp; OEB</t>
  </si>
  <si>
    <t>Principal and Interest Account Balance Asset(Liability)</t>
  </si>
  <si>
    <t>Balance</t>
  </si>
  <si>
    <t>Board Approved Disposition</t>
  </si>
  <si>
    <t>Revised - Principal</t>
  </si>
  <si>
    <t>Originally Submitted - Principal</t>
  </si>
  <si>
    <t>Impact of Adjustment Schedule ~ RSVA 1589 GA, by year of disposition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</si>
</sst>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;[Red]\(&quot;$&quot;#,##0\)"/>
    <numFmt numFmtId="166" formatCode="&quot;$&quot;#,##0;\(&quot;$&quot;#,##0\)"/>
  </numFmts>
  <fonts count="27" x14ac:knownFonts="1">
    <font>
      <sz val="11"/>
      <color theme="1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rgb="FFFA7D00"/>
      <name val="Arial"/>
      <family val="2"/>
    </font>
    <font>
      <sz val="14"/>
      <color rgb="FFFA7D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1" applyNumberFormat="0" applyAlignment="0" applyProtection="0"/>
    <xf numFmtId="0" fontId="4" fillId="0" borderId="2" applyNumberFormat="0" applyFill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165" fontId="0" fillId="0" borderId="0" xfId="0" applyNumberFormat="1"/>
    <xf numFmtId="165" fontId="5" fillId="0" borderId="0" xfId="0" applyNumberFormat="1" applyFont="1"/>
    <xf numFmtId="0" fontId="9" fillId="0" borderId="0" xfId="0" applyFont="1"/>
    <xf numFmtId="0" fontId="9" fillId="4" borderId="3" xfId="0" applyFont="1" applyFill="1" applyBorder="1" applyAlignment="1">
      <alignment vertical="center"/>
    </xf>
    <xf numFmtId="165" fontId="11" fillId="4" borderId="3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 wrapText="1"/>
    </xf>
    <xf numFmtId="165" fontId="14" fillId="0" borderId="0" xfId="0" applyNumberFormat="1" applyFont="1"/>
    <xf numFmtId="0" fontId="14" fillId="0" borderId="0" xfId="0" applyFont="1"/>
    <xf numFmtId="165" fontId="10" fillId="0" borderId="5" xfId="0" applyNumberFormat="1" applyFont="1" applyBorder="1" applyAlignment="1">
      <alignment vertical="center"/>
    </xf>
    <xf numFmtId="165" fontId="0" fillId="0" borderId="0" xfId="0" applyNumberFormat="1" applyAlignment="1">
      <alignment horizontal="center"/>
    </xf>
    <xf numFmtId="165" fontId="11" fillId="4" borderId="3" xfId="0" applyNumberFormat="1" applyFont="1" applyFill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 wrapText="1"/>
    </xf>
    <xf numFmtId="0" fontId="0" fillId="0" borderId="4" xfId="0" applyFont="1" applyBorder="1"/>
    <xf numFmtId="0" fontId="15" fillId="5" borderId="0" xfId="0" applyFont="1" applyFill="1"/>
    <xf numFmtId="0" fontId="6" fillId="5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165" fontId="5" fillId="0" borderId="0" xfId="0" applyNumberFormat="1" applyFont="1" applyFill="1"/>
    <xf numFmtId="0" fontId="5" fillId="0" borderId="0" xfId="0" applyFont="1" applyFill="1"/>
    <xf numFmtId="0" fontId="12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vertical="top"/>
    </xf>
    <xf numFmtId="165" fontId="17" fillId="3" borderId="1" xfId="3" applyNumberFormat="1" applyFont="1"/>
    <xf numFmtId="165" fontId="18" fillId="3" borderId="1" xfId="3" applyNumberFormat="1" applyFont="1"/>
    <xf numFmtId="165" fontId="18" fillId="0" borderId="2" xfId="4" applyNumberFormat="1" applyFont="1"/>
    <xf numFmtId="0" fontId="9" fillId="0" borderId="0" xfId="0" applyFont="1" applyAlignment="1">
      <alignment horizontal="center"/>
    </xf>
    <xf numFmtId="0" fontId="9" fillId="0" borderId="0" xfId="0" applyFont="1" applyFill="1"/>
    <xf numFmtId="165" fontId="17" fillId="0" borderId="1" xfId="3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5" fontId="9" fillId="0" borderId="0" xfId="0" applyNumberFormat="1" applyFont="1" applyFill="1" applyAlignment="1">
      <alignment horizontal="center"/>
    </xf>
    <xf numFmtId="0" fontId="19" fillId="6" borderId="6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vertical="center"/>
    </xf>
    <xf numFmtId="165" fontId="20" fillId="6" borderId="7" xfId="3" applyNumberFormat="1" applyFont="1" applyFill="1" applyBorder="1" applyAlignment="1">
      <alignment horizontal="center" vertical="center"/>
    </xf>
    <xf numFmtId="165" fontId="20" fillId="6" borderId="6" xfId="0" applyNumberFormat="1" applyFont="1" applyFill="1" applyBorder="1" applyAlignment="1">
      <alignment horizontal="center" vertical="center"/>
    </xf>
    <xf numFmtId="165" fontId="11" fillId="0" borderId="0" xfId="0" applyNumberFormat="1" applyFont="1"/>
    <xf numFmtId="0" fontId="1" fillId="0" borderId="0" xfId="1" applyFill="1" applyBorder="1" applyAlignment="1">
      <alignment horizontal="center"/>
    </xf>
    <xf numFmtId="0" fontId="21" fillId="0" borderId="0" xfId="0" applyFont="1"/>
    <xf numFmtId="0" fontId="5" fillId="0" borderId="6" xfId="0" applyFont="1" applyFill="1" applyBorder="1" applyAlignment="1">
      <alignment vertical="center"/>
    </xf>
    <xf numFmtId="0" fontId="22" fillId="0" borderId="0" xfId="0" applyFont="1" applyFill="1" applyAlignment="1">
      <alignment vertical="center" wrapText="1"/>
    </xf>
    <xf numFmtId="166" fontId="23" fillId="0" borderId="0" xfId="2" applyNumberFormat="1" applyFont="1" applyFill="1" applyBorder="1"/>
    <xf numFmtId="166" fontId="23" fillId="0" borderId="0" xfId="0" applyNumberFormat="1" applyFont="1" applyFill="1" applyBorder="1"/>
    <xf numFmtId="166" fontId="24" fillId="0" borderId="6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 wrapText="1"/>
    </xf>
    <xf numFmtId="0" fontId="26" fillId="0" borderId="0" xfId="1" applyFont="1" applyBorder="1" applyAlignment="1">
      <alignment horizontal="center"/>
    </xf>
    <xf numFmtId="0" fontId="25" fillId="0" borderId="0" xfId="0" applyFont="1" applyBorder="1"/>
  </cellXfs>
  <cellStyles count="7">
    <cellStyle name="Calculation" xfId="3" builtinId="22"/>
    <cellStyle name="Comma 2" xfId="6"/>
    <cellStyle name="Heading 4" xfId="1" builtinId="19"/>
    <cellStyle name="Input" xfId="2" builtinId="20"/>
    <cellStyle name="Linked Cell" xfId="4" builtinId="24"/>
    <cellStyle name="Normal" xfId="0" builtinId="0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zoomScale="70" zoomScaleNormal="70" workbookViewId="0">
      <pane xSplit="1" ySplit="3" topLeftCell="B41" activePane="bottomRight" state="frozen"/>
      <selection pane="topRight" activeCell="B1" sqref="B1"/>
      <selection pane="bottomLeft" activeCell="A12" sqref="A12"/>
      <selection pane="bottomRight" activeCell="L49" sqref="L49"/>
    </sheetView>
  </sheetViews>
  <sheetFormatPr defaultRowHeight="14.25" x14ac:dyDescent="0.2"/>
  <cols>
    <col min="2" max="2" width="15.375" customWidth="1"/>
    <col min="3" max="3" width="14" customWidth="1"/>
    <col min="4" max="4" width="16.75" customWidth="1"/>
    <col min="5" max="5" width="4.375" customWidth="1"/>
    <col min="6" max="6" width="15.125" customWidth="1"/>
    <col min="7" max="8" width="15.25" customWidth="1"/>
    <col min="9" max="9" width="4.25" customWidth="1"/>
    <col min="10" max="10" width="16.875" customWidth="1"/>
    <col min="11" max="11" width="3.25" customWidth="1"/>
    <col min="12" max="13" width="17.75" customWidth="1"/>
    <col min="14" max="14" width="13.75" customWidth="1"/>
    <col min="15" max="15" width="4.375" customWidth="1"/>
    <col min="16" max="17" width="15.625" customWidth="1"/>
    <col min="18" max="21" width="16.25" customWidth="1"/>
    <col min="22" max="22" width="12.125" customWidth="1"/>
    <col min="23" max="23" width="14.625" customWidth="1"/>
    <col min="24" max="24" width="12.75" customWidth="1"/>
    <col min="25" max="25" width="12" customWidth="1"/>
  </cols>
  <sheetData>
    <row r="1" spans="1:10" ht="27.75" x14ac:dyDescent="0.4">
      <c r="A1" s="41" t="s">
        <v>32</v>
      </c>
    </row>
    <row r="2" spans="1:10" ht="15.75" x14ac:dyDescent="0.25">
      <c r="A2" s="1"/>
    </row>
    <row r="3" spans="1:10" x14ac:dyDescent="0.2">
      <c r="I3" s="3"/>
    </row>
    <row r="4" spans="1:10" ht="18" x14ac:dyDescent="0.25">
      <c r="A4" s="5"/>
      <c r="B4" s="5"/>
      <c r="C4" s="5"/>
      <c r="D4" s="5"/>
    </row>
    <row r="6" spans="1:10" ht="20.25" x14ac:dyDescent="0.3">
      <c r="A6" s="17" t="s">
        <v>30</v>
      </c>
      <c r="B6" s="18"/>
      <c r="C6" s="18"/>
      <c r="D6" s="18"/>
      <c r="F6" s="17" t="s">
        <v>31</v>
      </c>
      <c r="G6" s="18"/>
      <c r="H6" s="18"/>
      <c r="J6" s="18"/>
    </row>
    <row r="8" spans="1:10" ht="43.5" customHeight="1" thickBot="1" x14ac:dyDescent="0.25">
      <c r="A8" s="47" t="s">
        <v>23</v>
      </c>
      <c r="B8" s="8" t="s">
        <v>28</v>
      </c>
      <c r="C8" s="24" t="s">
        <v>29</v>
      </c>
      <c r="D8" s="9" t="s">
        <v>0</v>
      </c>
      <c r="F8" s="8" t="s">
        <v>28</v>
      </c>
      <c r="G8" s="24" t="s">
        <v>29</v>
      </c>
      <c r="H8" s="9" t="s">
        <v>0</v>
      </c>
      <c r="J8" s="9" t="s">
        <v>8</v>
      </c>
    </row>
    <row r="10" spans="1:10" x14ac:dyDescent="0.2">
      <c r="A10" s="19"/>
      <c r="B10" s="19"/>
      <c r="C10" s="19"/>
      <c r="D10" s="19"/>
    </row>
    <row r="11" spans="1:10" ht="18.75" thickBot="1" x14ac:dyDescent="0.3">
      <c r="A11" s="2">
        <v>2007</v>
      </c>
      <c r="B11" s="27">
        <v>329659.42164730025</v>
      </c>
      <c r="C11" s="29"/>
      <c r="D11" s="27">
        <v>329659.42164730025</v>
      </c>
      <c r="E11" s="26"/>
      <c r="F11" s="27">
        <v>331479.09000000003</v>
      </c>
      <c r="G11" s="29">
        <v>0</v>
      </c>
      <c r="H11" s="27">
        <v>331479.09000000003</v>
      </c>
      <c r="J11" s="13">
        <f t="shared" ref="J11:J18" si="0">+D11-H11</f>
        <v>-1819.6683526997804</v>
      </c>
    </row>
    <row r="12" spans="1:10" ht="19.5" thickTop="1" thickBot="1" x14ac:dyDescent="0.3">
      <c r="A12" s="20">
        <v>2008</v>
      </c>
      <c r="B12" s="27">
        <v>18035.643665500451</v>
      </c>
      <c r="C12" s="29"/>
      <c r="D12" s="27">
        <v>347695.0653128007</v>
      </c>
      <c r="E12" s="26"/>
      <c r="F12" s="27">
        <v>-58411</v>
      </c>
      <c r="G12" s="29">
        <v>0</v>
      </c>
      <c r="H12" s="27">
        <v>273068.09000000003</v>
      </c>
      <c r="J12" s="13">
        <f t="shared" si="0"/>
        <v>74626.975312800671</v>
      </c>
    </row>
    <row r="13" spans="1:10" ht="19.5" thickTop="1" thickBot="1" x14ac:dyDescent="0.3">
      <c r="A13" s="20">
        <v>2009</v>
      </c>
      <c r="B13" s="27">
        <v>1935140.1508882958</v>
      </c>
      <c r="C13" s="29">
        <v>331479</v>
      </c>
      <c r="D13" s="27">
        <v>1951356.2162010968</v>
      </c>
      <c r="E13" s="26"/>
      <c r="F13" s="27">
        <v>1702491.9699999997</v>
      </c>
      <c r="G13" s="29">
        <v>331479</v>
      </c>
      <c r="H13" s="27">
        <v>1644081.0599999998</v>
      </c>
      <c r="J13" s="13">
        <f t="shared" si="0"/>
        <v>307275.15620109695</v>
      </c>
    </row>
    <row r="14" spans="1:10" ht="19.5" thickTop="1" thickBot="1" x14ac:dyDescent="0.3">
      <c r="A14" s="20">
        <v>2010</v>
      </c>
      <c r="B14" s="27">
        <v>-523198.15778760798</v>
      </c>
      <c r="C14" s="29">
        <v>-58411</v>
      </c>
      <c r="D14" s="27">
        <v>1486569.0584134888</v>
      </c>
      <c r="E14" s="26"/>
      <c r="F14" s="27">
        <v>-137011.75999999995</v>
      </c>
      <c r="G14" s="29">
        <v>-58411</v>
      </c>
      <c r="H14" s="27">
        <v>1565480.2999999998</v>
      </c>
      <c r="J14" s="13">
        <f t="shared" si="0"/>
        <v>-78911.241586511023</v>
      </c>
    </row>
    <row r="15" spans="1:10" ht="19.5" thickTop="1" thickBot="1" x14ac:dyDescent="0.3">
      <c r="A15" s="20">
        <v>2011</v>
      </c>
      <c r="B15" s="27">
        <v>559882.76907270774</v>
      </c>
      <c r="C15" s="29">
        <v>1702492</v>
      </c>
      <c r="D15" s="27">
        <v>343959.82748619653</v>
      </c>
      <c r="E15" s="26"/>
      <c r="F15" s="27">
        <v>996189.57999999821</v>
      </c>
      <c r="G15" s="29">
        <v>1702492</v>
      </c>
      <c r="H15" s="27">
        <v>859177.87999999803</v>
      </c>
      <c r="J15" s="13">
        <f t="shared" si="0"/>
        <v>-515218.05251380149</v>
      </c>
    </row>
    <row r="16" spans="1:10" ht="19.5" thickTop="1" thickBot="1" x14ac:dyDescent="0.3">
      <c r="A16" s="20">
        <v>2012</v>
      </c>
      <c r="B16" s="27">
        <v>-190271.63781728223</v>
      </c>
      <c r="C16" s="29">
        <v>-137011</v>
      </c>
      <c r="D16" s="27">
        <v>290699.1896689143</v>
      </c>
      <c r="E16" s="26"/>
      <c r="F16" s="27">
        <v>990789.55000000075</v>
      </c>
      <c r="G16" s="29">
        <v>-137011</v>
      </c>
      <c r="H16" s="27">
        <v>1986978.4299999988</v>
      </c>
      <c r="J16" s="13">
        <f t="shared" si="0"/>
        <v>-1696279.2403310845</v>
      </c>
    </row>
    <row r="17" spans="1:10" ht="19.5" thickTop="1" thickBot="1" x14ac:dyDescent="0.3">
      <c r="A17" s="20">
        <v>2013</v>
      </c>
      <c r="B17" s="27">
        <v>662877.2728599906</v>
      </c>
      <c r="C17" s="29">
        <v>996189</v>
      </c>
      <c r="D17" s="27">
        <v>-42612.5374710951</v>
      </c>
      <c r="E17" s="26"/>
      <c r="F17" s="27">
        <v>1904374.370000001</v>
      </c>
      <c r="G17" s="29">
        <v>996189</v>
      </c>
      <c r="H17" s="27">
        <v>2895163.8</v>
      </c>
      <c r="J17" s="13">
        <f t="shared" si="0"/>
        <v>-2937776.3374710949</v>
      </c>
    </row>
    <row r="18" spans="1:10" ht="19.5" thickTop="1" thickBot="1" x14ac:dyDescent="0.3">
      <c r="A18" s="20">
        <v>2014</v>
      </c>
      <c r="B18" s="19"/>
      <c r="C18" s="29">
        <v>990790</v>
      </c>
      <c r="D18" s="27">
        <v>-1033402.5374710951</v>
      </c>
      <c r="G18" s="29">
        <v>990790</v>
      </c>
      <c r="H18" s="27">
        <v>1904373.7999999998</v>
      </c>
      <c r="J18" s="13">
        <f t="shared" si="0"/>
        <v>-2937776.3374710949</v>
      </c>
    </row>
    <row r="19" spans="1:10" ht="15" thickTop="1" x14ac:dyDescent="0.2">
      <c r="A19" s="19"/>
      <c r="B19" s="19"/>
      <c r="C19" s="19"/>
      <c r="D19" s="19"/>
    </row>
    <row r="20" spans="1:10" ht="15" x14ac:dyDescent="0.25">
      <c r="A20" s="19"/>
      <c r="B20" s="22">
        <f t="shared" ref="B20:C20" si="1">SUM(B11:B18)</f>
        <v>2792125.4625289049</v>
      </c>
      <c r="C20" s="22">
        <f t="shared" si="1"/>
        <v>3825528</v>
      </c>
      <c r="D20" s="23"/>
      <c r="G20" s="4">
        <f>SUM(G11:G18)</f>
        <v>3825528</v>
      </c>
      <c r="H20" s="4"/>
    </row>
    <row r="21" spans="1:10" ht="18" x14ac:dyDescent="0.2">
      <c r="A21" s="6"/>
      <c r="B21" s="6" t="s">
        <v>1</v>
      </c>
      <c r="C21" s="6"/>
      <c r="D21" s="7">
        <f>+D18</f>
        <v>-1033402.5374710951</v>
      </c>
      <c r="F21" s="6" t="s">
        <v>4</v>
      </c>
      <c r="G21" s="6"/>
      <c r="H21" s="7">
        <f>+H18</f>
        <v>1904373.7999999998</v>
      </c>
      <c r="J21" s="14">
        <f>+D21-H21</f>
        <v>-2937776.3374710949</v>
      </c>
    </row>
    <row r="24" spans="1:10" ht="20.25" x14ac:dyDescent="0.3">
      <c r="A24" s="17" t="s">
        <v>3</v>
      </c>
      <c r="B24" s="18"/>
      <c r="C24" s="18"/>
      <c r="D24" s="18"/>
      <c r="F24" s="17" t="s">
        <v>5</v>
      </c>
      <c r="G24" s="18"/>
      <c r="H24" s="18"/>
      <c r="J24" s="18"/>
    </row>
    <row r="26" spans="1:10" ht="39.75" customHeight="1" thickBot="1" x14ac:dyDescent="0.25">
      <c r="A26" s="47" t="s">
        <v>23</v>
      </c>
      <c r="B26" s="24" t="s">
        <v>2</v>
      </c>
      <c r="C26" s="24" t="s">
        <v>29</v>
      </c>
      <c r="D26" s="9" t="s">
        <v>0</v>
      </c>
      <c r="F26" s="24" t="s">
        <v>2</v>
      </c>
      <c r="G26" s="24" t="s">
        <v>29</v>
      </c>
      <c r="H26" s="9" t="s">
        <v>0</v>
      </c>
      <c r="J26" s="9" t="s">
        <v>8</v>
      </c>
    </row>
    <row r="28" spans="1:10" ht="18" x14ac:dyDescent="0.25">
      <c r="A28" s="2">
        <v>2007</v>
      </c>
      <c r="B28" s="28">
        <v>-330.22308624913603</v>
      </c>
      <c r="D28" s="27">
        <v>-330.22308624913603</v>
      </c>
      <c r="F28" s="28">
        <v>3004.920000000001</v>
      </c>
      <c r="H28" s="27">
        <v>3004.920000000001</v>
      </c>
      <c r="J28" s="13">
        <f t="shared" ref="J28:J35" si="2">+D28-H28</f>
        <v>-3335.143086249137</v>
      </c>
    </row>
    <row r="29" spans="1:10" ht="18" x14ac:dyDescent="0.25">
      <c r="A29" s="2">
        <v>2008</v>
      </c>
      <c r="B29" s="28">
        <v>12790.2040177202</v>
      </c>
      <c r="C29" s="21"/>
      <c r="D29" s="27">
        <v>12459.980931471064</v>
      </c>
      <c r="F29" s="28">
        <v>11723</v>
      </c>
      <c r="H29" s="27">
        <v>14727.920000000002</v>
      </c>
      <c r="J29" s="13">
        <f t="shared" si="2"/>
        <v>-2267.9390685289382</v>
      </c>
    </row>
    <row r="30" spans="1:10" ht="18.75" thickBot="1" x14ac:dyDescent="0.3">
      <c r="A30" s="2">
        <v>2009</v>
      </c>
      <c r="B30" s="28">
        <v>10253.66304187905</v>
      </c>
      <c r="C30" s="29">
        <v>3004.6</v>
      </c>
      <c r="D30" s="27">
        <v>19709.043973350112</v>
      </c>
      <c r="F30" s="28">
        <v>14641.77</v>
      </c>
      <c r="G30" s="29">
        <v>3004.6</v>
      </c>
      <c r="H30" s="27">
        <v>26365.090000000004</v>
      </c>
      <c r="J30" s="13">
        <f t="shared" si="2"/>
        <v>-6656.0460266498922</v>
      </c>
    </row>
    <row r="31" spans="1:10" ht="19.5" thickTop="1" thickBot="1" x14ac:dyDescent="0.3">
      <c r="A31" s="2">
        <v>2010</v>
      </c>
      <c r="B31" s="28">
        <v>9755.5616792408655</v>
      </c>
      <c r="C31" s="29">
        <v>10958</v>
      </c>
      <c r="D31" s="27">
        <v>18506.605652590977</v>
      </c>
      <c r="F31" s="28">
        <v>9856.9999999999982</v>
      </c>
      <c r="G31" s="29">
        <v>10958</v>
      </c>
      <c r="H31" s="27">
        <v>25264.090000000004</v>
      </c>
      <c r="J31" s="13">
        <f t="shared" si="2"/>
        <v>-6757.4843474090267</v>
      </c>
    </row>
    <row r="32" spans="1:10" ht="19.5" thickTop="1" thickBot="1" x14ac:dyDescent="0.3">
      <c r="A32" s="2">
        <v>2011</v>
      </c>
      <c r="B32" s="28">
        <v>7133.325167746616</v>
      </c>
      <c r="C32" s="29">
        <v>32672</v>
      </c>
      <c r="D32" s="27">
        <v>-7032.0691796624051</v>
      </c>
      <c r="F32" s="28">
        <v>13036</v>
      </c>
      <c r="G32" s="29">
        <v>32672</v>
      </c>
      <c r="H32" s="27">
        <v>5628.0900000000038</v>
      </c>
      <c r="J32" s="13">
        <f t="shared" si="2"/>
        <v>-12660.159179662409</v>
      </c>
    </row>
    <row r="33" spans="1:17" ht="19.5" thickTop="1" thickBot="1" x14ac:dyDescent="0.3">
      <c r="A33" s="2">
        <v>2012</v>
      </c>
      <c r="B33" s="28">
        <v>10957.114525663832</v>
      </c>
      <c r="C33" s="29">
        <v>-1080</v>
      </c>
      <c r="D33" s="27">
        <v>5005.0453460014269</v>
      </c>
      <c r="F33" s="28">
        <v>22350.35</v>
      </c>
      <c r="G33" s="29">
        <v>-1080</v>
      </c>
      <c r="H33" s="27">
        <v>29058.440000000002</v>
      </c>
      <c r="J33" s="13">
        <f t="shared" si="2"/>
        <v>-24053.394653998577</v>
      </c>
    </row>
    <row r="34" spans="1:17" ht="19.5" thickTop="1" thickBot="1" x14ac:dyDescent="0.3">
      <c r="A34" s="2">
        <v>2013</v>
      </c>
      <c r="B34" s="28">
        <v>6963.8807196626312</v>
      </c>
      <c r="C34" s="29">
        <v>26233</v>
      </c>
      <c r="D34" s="27">
        <v>-14264.073934335944</v>
      </c>
      <c r="F34" s="28">
        <v>31753</v>
      </c>
      <c r="G34" s="29">
        <v>26233</v>
      </c>
      <c r="H34" s="27">
        <v>34578.44</v>
      </c>
      <c r="J34" s="13">
        <f t="shared" si="2"/>
        <v>-48842.513934335948</v>
      </c>
    </row>
    <row r="35" spans="1:17" ht="19.5" thickTop="1" thickBot="1" x14ac:dyDescent="0.3">
      <c r="A35" s="20">
        <v>2014</v>
      </c>
      <c r="C35" s="29">
        <v>22245</v>
      </c>
      <c r="D35" s="27">
        <v>-36509.073934335946</v>
      </c>
      <c r="G35" s="29">
        <v>22245</v>
      </c>
      <c r="H35" s="27">
        <v>12333.440000000002</v>
      </c>
      <c r="J35" s="13">
        <f t="shared" si="2"/>
        <v>-48842.513934335948</v>
      </c>
    </row>
    <row r="36" spans="1:17" ht="15" thickTop="1" x14ac:dyDescent="0.2">
      <c r="B36" s="21"/>
      <c r="C36" s="21"/>
    </row>
    <row r="37" spans="1:17" ht="18" x14ac:dyDescent="0.2">
      <c r="B37" s="6" t="s">
        <v>1</v>
      </c>
      <c r="C37" s="6"/>
      <c r="D37" s="14">
        <f>+D35</f>
        <v>-36509.073934335946</v>
      </c>
      <c r="F37" s="6" t="s">
        <v>4</v>
      </c>
      <c r="G37" s="6"/>
      <c r="H37" s="14">
        <f>+H35</f>
        <v>12333.440000000002</v>
      </c>
      <c r="I37" s="7"/>
      <c r="J37" s="14">
        <f>+D37-H37</f>
        <v>-48842.513934335948</v>
      </c>
    </row>
    <row r="40" spans="1:17" ht="21" thickBot="1" x14ac:dyDescent="0.25">
      <c r="D40" s="12">
        <f>+D37+D21</f>
        <v>-1069911.6114054311</v>
      </c>
      <c r="H40" s="12">
        <f>+H37+H21</f>
        <v>1916707.2399999998</v>
      </c>
      <c r="J40" s="12">
        <f>+D40-H40</f>
        <v>-2986618.8514054306</v>
      </c>
    </row>
    <row r="41" spans="1:17" x14ac:dyDescent="0.2">
      <c r="D41" s="10"/>
      <c r="E41" s="11"/>
      <c r="J41" s="10"/>
    </row>
    <row r="43" spans="1:17" ht="51.75" thickBot="1" x14ac:dyDescent="0.25">
      <c r="A43" s="47" t="s">
        <v>23</v>
      </c>
      <c r="D43" s="15" t="s">
        <v>27</v>
      </c>
      <c r="E43" s="16"/>
      <c r="F43" s="16"/>
      <c r="G43" s="16"/>
      <c r="H43" s="15" t="s">
        <v>27</v>
      </c>
      <c r="I43" s="16"/>
      <c r="J43" s="9" t="s">
        <v>8</v>
      </c>
    </row>
    <row r="44" spans="1:17" x14ac:dyDescent="0.2">
      <c r="B44" s="19"/>
      <c r="C44" s="19"/>
      <c r="D44" s="19"/>
      <c r="E44" s="19"/>
      <c r="F44" s="19"/>
      <c r="G44" s="19"/>
      <c r="H44" s="19"/>
      <c r="I44" s="19"/>
      <c r="J44" s="19"/>
    </row>
    <row r="45" spans="1:17" ht="18" x14ac:dyDescent="0.25">
      <c r="A45" s="30">
        <v>2007</v>
      </c>
      <c r="B45" s="31"/>
      <c r="C45" s="31"/>
      <c r="D45" s="32">
        <f>+D11+D28</f>
        <v>329329.1985610511</v>
      </c>
      <c r="E45" s="31"/>
      <c r="F45" s="33"/>
      <c r="G45" s="31"/>
      <c r="H45" s="32">
        <f>+H11+H28</f>
        <v>334484.01</v>
      </c>
      <c r="I45" s="31"/>
      <c r="J45" s="34">
        <f t="shared" ref="J45:J52" si="3">+D45-H45</f>
        <v>-5154.8114389489056</v>
      </c>
      <c r="K45" s="25"/>
      <c r="L45" s="25"/>
      <c r="M45" s="25"/>
      <c r="N45" s="25"/>
      <c r="O45" s="25"/>
      <c r="P45" s="25"/>
      <c r="Q45" s="25"/>
    </row>
    <row r="46" spans="1:17" ht="18" x14ac:dyDescent="0.25">
      <c r="A46" s="30">
        <v>2008</v>
      </c>
      <c r="B46" s="31"/>
      <c r="C46" s="31"/>
      <c r="D46" s="32">
        <f t="shared" ref="D46:D51" si="4">+D12+D29</f>
        <v>360155.04624427174</v>
      </c>
      <c r="E46" s="31"/>
      <c r="F46" s="33"/>
      <c r="G46" s="31"/>
      <c r="H46" s="32">
        <f t="shared" ref="H46:H51" si="5">+H12+H29</f>
        <v>287796.01</v>
      </c>
      <c r="I46" s="31"/>
      <c r="J46" s="34">
        <f t="shared" si="3"/>
        <v>72359.036244271731</v>
      </c>
      <c r="K46" s="25"/>
      <c r="L46" s="25"/>
      <c r="M46" s="25"/>
      <c r="N46" s="25"/>
      <c r="O46" s="25"/>
      <c r="P46" s="25"/>
      <c r="Q46" s="25"/>
    </row>
    <row r="47" spans="1:17" ht="18" x14ac:dyDescent="0.25">
      <c r="A47" s="30">
        <v>2009</v>
      </c>
      <c r="B47" s="31"/>
      <c r="C47" s="31"/>
      <c r="D47" s="32">
        <f t="shared" si="4"/>
        <v>1971065.260174447</v>
      </c>
      <c r="E47" s="31"/>
      <c r="F47" s="33"/>
      <c r="G47" s="31"/>
      <c r="H47" s="32">
        <f t="shared" si="5"/>
        <v>1670446.15</v>
      </c>
      <c r="I47" s="31"/>
      <c r="J47" s="34">
        <f t="shared" si="3"/>
        <v>300619.11017444707</v>
      </c>
      <c r="K47" s="25"/>
      <c r="L47" s="25"/>
      <c r="M47" s="25"/>
      <c r="N47" s="25"/>
      <c r="O47" s="25"/>
      <c r="P47" s="25"/>
      <c r="Q47" s="25"/>
    </row>
    <row r="48" spans="1:17" ht="18" x14ac:dyDescent="0.25">
      <c r="A48" s="30">
        <v>2010</v>
      </c>
      <c r="B48" s="31"/>
      <c r="C48" s="31"/>
      <c r="D48" s="32">
        <f t="shared" si="4"/>
        <v>1505075.6640660798</v>
      </c>
      <c r="E48" s="31"/>
      <c r="F48" s="33"/>
      <c r="G48" s="31"/>
      <c r="H48" s="32">
        <f t="shared" si="5"/>
        <v>1590744.39</v>
      </c>
      <c r="I48" s="31"/>
      <c r="J48" s="34">
        <f t="shared" si="3"/>
        <v>-85668.725933920126</v>
      </c>
      <c r="K48" s="25"/>
      <c r="L48" s="25"/>
      <c r="M48" s="25"/>
      <c r="N48" s="25"/>
      <c r="O48" s="25"/>
      <c r="P48" s="25"/>
      <c r="Q48" s="25"/>
    </row>
    <row r="49" spans="1:17" ht="18" x14ac:dyDescent="0.25">
      <c r="A49" s="30">
        <v>2011</v>
      </c>
      <c r="B49" s="31"/>
      <c r="C49" s="31"/>
      <c r="D49" s="32">
        <f t="shared" si="4"/>
        <v>336927.75830653415</v>
      </c>
      <c r="E49" s="31"/>
      <c r="F49" s="33"/>
      <c r="G49" s="31"/>
      <c r="H49" s="32">
        <f t="shared" si="5"/>
        <v>864805.96999999799</v>
      </c>
      <c r="I49" s="31"/>
      <c r="J49" s="34">
        <f t="shared" si="3"/>
        <v>-527878.21169346385</v>
      </c>
      <c r="K49" s="25"/>
      <c r="L49" s="25"/>
      <c r="M49" s="25"/>
      <c r="N49" s="25"/>
      <c r="O49" s="25"/>
      <c r="P49" s="25"/>
      <c r="Q49" s="25"/>
    </row>
    <row r="50" spans="1:17" ht="18" x14ac:dyDescent="0.25">
      <c r="A50" s="30">
        <v>2012</v>
      </c>
      <c r="B50" s="31"/>
      <c r="C50" s="31"/>
      <c r="D50" s="32">
        <f t="shared" si="4"/>
        <v>295704.23501491576</v>
      </c>
      <c r="E50" s="31"/>
      <c r="F50" s="33"/>
      <c r="G50" s="31"/>
      <c r="H50" s="32">
        <f t="shared" si="5"/>
        <v>2016036.8699999987</v>
      </c>
      <c r="I50" s="31"/>
      <c r="J50" s="34">
        <f t="shared" si="3"/>
        <v>-1720332.634985083</v>
      </c>
      <c r="K50" s="25"/>
      <c r="L50" s="25"/>
      <c r="M50" s="25"/>
      <c r="N50" s="25"/>
      <c r="O50" s="25"/>
      <c r="P50" s="25"/>
      <c r="Q50" s="25"/>
    </row>
    <row r="51" spans="1:17" ht="18" x14ac:dyDescent="0.25">
      <c r="A51" s="30">
        <v>2013</v>
      </c>
      <c r="B51" s="31"/>
      <c r="C51" s="31"/>
      <c r="D51" s="32">
        <f t="shared" si="4"/>
        <v>-56876.611405431046</v>
      </c>
      <c r="E51" s="31"/>
      <c r="F51" s="33"/>
      <c r="G51" s="31"/>
      <c r="H51" s="32">
        <f t="shared" si="5"/>
        <v>2929742.2399999998</v>
      </c>
      <c r="I51" s="31"/>
      <c r="J51" s="34">
        <f t="shared" si="3"/>
        <v>-2986618.8514054306</v>
      </c>
      <c r="K51" s="25"/>
      <c r="L51" s="25"/>
      <c r="M51" s="25"/>
      <c r="N51" s="25"/>
      <c r="O51" s="25"/>
      <c r="P51" s="25"/>
      <c r="Q51" s="25"/>
    </row>
    <row r="52" spans="1:17" ht="18.75" thickBot="1" x14ac:dyDescent="0.25">
      <c r="A52" s="35">
        <v>2014</v>
      </c>
      <c r="B52" s="36"/>
      <c r="C52" s="36"/>
      <c r="D52" s="37">
        <f>+D37+D21</f>
        <v>-1069911.6114054311</v>
      </c>
      <c r="E52" s="36"/>
      <c r="F52" s="35"/>
      <c r="G52" s="36"/>
      <c r="H52" s="37">
        <f>+H37+H21</f>
        <v>1916707.2399999998</v>
      </c>
      <c r="I52" s="36"/>
      <c r="J52" s="38">
        <f t="shared" si="3"/>
        <v>-2986618.8514054306</v>
      </c>
    </row>
    <row r="53" spans="1:17" ht="15" thickTop="1" x14ac:dyDescent="0.2"/>
    <row r="57" spans="1:17" x14ac:dyDescent="0.2">
      <c r="B57" s="48" t="s">
        <v>15</v>
      </c>
      <c r="C57" s="49"/>
      <c r="D57" s="49"/>
      <c r="E57" s="49"/>
    </row>
    <row r="58" spans="1:17" x14ac:dyDescent="0.2">
      <c r="B58" s="48" t="s">
        <v>13</v>
      </c>
      <c r="C58" s="48" t="s">
        <v>26</v>
      </c>
      <c r="D58" s="48"/>
      <c r="F58" s="48" t="s">
        <v>16</v>
      </c>
    </row>
    <row r="59" spans="1:17" ht="15" x14ac:dyDescent="0.25">
      <c r="B59" s="48" t="s">
        <v>14</v>
      </c>
      <c r="C59" s="48" t="s">
        <v>24</v>
      </c>
      <c r="D59" s="48" t="s">
        <v>25</v>
      </c>
      <c r="F59" s="48" t="s">
        <v>17</v>
      </c>
      <c r="G59" s="48" t="s">
        <v>6</v>
      </c>
      <c r="H59" s="40" t="s">
        <v>7</v>
      </c>
    </row>
    <row r="61" spans="1:17" ht="18" x14ac:dyDescent="0.25">
      <c r="A61" s="30">
        <v>2007</v>
      </c>
      <c r="B61" s="28">
        <v>76290.821749188937</v>
      </c>
      <c r="C61" s="28">
        <v>-66223.850000000035</v>
      </c>
      <c r="D61" s="28">
        <v>-3418.92</v>
      </c>
      <c r="F61" s="28"/>
      <c r="G61" s="28">
        <v>3367.4103544000586</v>
      </c>
      <c r="H61" s="39">
        <f t="shared" ref="H61:H67" si="6">SUM(B61:G61)</f>
        <v>10015.462103588961</v>
      </c>
    </row>
    <row r="62" spans="1:17" ht="18" x14ac:dyDescent="0.25">
      <c r="A62" s="30">
        <v>2008</v>
      </c>
      <c r="B62" s="28">
        <v>60222.231821130961</v>
      </c>
      <c r="C62" s="28">
        <v>-66645.069999999949</v>
      </c>
      <c r="D62" s="28">
        <v>6853.1</v>
      </c>
      <c r="F62" s="28"/>
      <c r="G62" s="28">
        <v>1771.1688537098248</v>
      </c>
      <c r="H62" s="39">
        <f t="shared" si="6"/>
        <v>2201.4306748408376</v>
      </c>
    </row>
    <row r="63" spans="1:17" ht="18" x14ac:dyDescent="0.25">
      <c r="A63" s="30">
        <v>2009</v>
      </c>
      <c r="B63" s="28">
        <v>24896.466647073627</v>
      </c>
      <c r="C63" s="28">
        <v>-53867.139999999985</v>
      </c>
      <c r="D63" s="28">
        <v>5204.3500000000004</v>
      </c>
      <c r="F63" s="28"/>
      <c r="G63" s="28">
        <v>-2193.5597990106112</v>
      </c>
      <c r="H63" s="39">
        <f t="shared" si="6"/>
        <v>-25959.883151936971</v>
      </c>
    </row>
    <row r="64" spans="1:17" ht="18" x14ac:dyDescent="0.25">
      <c r="A64" s="30">
        <v>2010</v>
      </c>
      <c r="B64" s="28">
        <v>-91122.300876881927</v>
      </c>
      <c r="C64" s="28">
        <v>-56373.130000000121</v>
      </c>
      <c r="D64" s="28">
        <v>42665.15</v>
      </c>
      <c r="F64" s="28"/>
      <c r="G64" s="28">
        <v>35142.2033992324</v>
      </c>
      <c r="H64" s="39">
        <f t="shared" si="6"/>
        <v>-69688.077477649655</v>
      </c>
    </row>
    <row r="65" spans="1:8" ht="18" x14ac:dyDescent="0.25">
      <c r="A65" s="30">
        <v>2011</v>
      </c>
      <c r="B65" s="28">
        <v>-459340.08058770746</v>
      </c>
      <c r="C65" s="28">
        <v>-35990.199999999953</v>
      </c>
      <c r="D65" s="28">
        <v>24013.22</v>
      </c>
      <c r="F65" s="28"/>
      <c r="G65" s="28">
        <v>2984.1429661690063</v>
      </c>
      <c r="H65" s="39">
        <f t="shared" si="6"/>
        <v>-468332.91762153845</v>
      </c>
    </row>
    <row r="66" spans="1:8" ht="18" x14ac:dyDescent="0.25">
      <c r="A66" s="30">
        <v>2012</v>
      </c>
      <c r="B66" s="28">
        <v>-1451635.2877377085</v>
      </c>
      <c r="C66" s="28">
        <v>-3.0099999990779907</v>
      </c>
      <c r="D66" s="28">
        <v>0</v>
      </c>
      <c r="F66" s="28"/>
      <c r="G66" s="28">
        <v>184467.8665880312</v>
      </c>
      <c r="H66" s="39">
        <f t="shared" si="6"/>
        <v>-1267170.4311496764</v>
      </c>
    </row>
    <row r="67" spans="1:8" ht="18" x14ac:dyDescent="0.25">
      <c r="A67" s="30">
        <v>2013</v>
      </c>
      <c r="B67" s="28">
        <v>-1309801.6537766159</v>
      </c>
      <c r="C67" s="28">
        <v>1.474999999627471</v>
      </c>
      <c r="D67" s="28">
        <v>0</v>
      </c>
      <c r="F67" s="28">
        <v>326117.5</v>
      </c>
      <c r="G67" s="28">
        <v>-135159.08730375653</v>
      </c>
      <c r="H67" s="39">
        <f t="shared" si="6"/>
        <v>-1118841.7660803727</v>
      </c>
    </row>
    <row r="68" spans="1:8" ht="18.75" thickBot="1" x14ac:dyDescent="0.25">
      <c r="B68" s="37">
        <f>SUM(B61:B67)</f>
        <v>-3150489.8027615203</v>
      </c>
      <c r="C68" s="37">
        <f>SUM(C61:C67)</f>
        <v>-279100.92499999946</v>
      </c>
      <c r="D68" s="37">
        <f>SUM(D61:D67)</f>
        <v>75316.899999999994</v>
      </c>
      <c r="F68" s="37">
        <f t="shared" ref="F68" si="7">SUM(F61:F67)</f>
        <v>326117.5</v>
      </c>
      <c r="G68" s="37">
        <f>SUM(G61:G67)</f>
        <v>90380.14505877535</v>
      </c>
      <c r="H68" s="37">
        <f>SUM(H61:H67)</f>
        <v>-2937776.1827027444</v>
      </c>
    </row>
    <row r="69" spans="1:8" ht="15" thickTop="1" x14ac:dyDescent="0.2"/>
  </sheetData>
  <printOptions headings="1"/>
  <pageMargins left="0.31496062992125984" right="0.11811023622047245" top="0.35433070866141736" bottom="0.35433070866141736" header="0.11811023622047245" footer="0"/>
  <pageSetup scale="51" orientation="portrait" verticalDpi="4" r:id="rId1"/>
  <headerFooter>
    <oddHeader>&amp;L&amp;"Arial,Bold"&amp;12Thunder Bay Hydro&amp;"Arial,Regular"&amp;11
EB-2014-0114</oddHeader>
    <oddFooter>&amp;L&amp;Z&amp;F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B6" sqref="B6"/>
    </sheetView>
  </sheetViews>
  <sheetFormatPr defaultRowHeight="14.25" x14ac:dyDescent="0.2"/>
  <cols>
    <col min="1" max="1" width="38.375" customWidth="1"/>
    <col min="2" max="2" width="12.125" customWidth="1"/>
  </cols>
  <sheetData>
    <row r="1" spans="1:5" ht="36.75" customHeight="1" x14ac:dyDescent="0.2">
      <c r="A1" s="43" t="s">
        <v>22</v>
      </c>
      <c r="B1" s="20" t="s">
        <v>9</v>
      </c>
      <c r="C1" s="19"/>
      <c r="D1" s="19"/>
      <c r="E1" s="19"/>
    </row>
    <row r="2" spans="1:5" ht="13.9" x14ac:dyDescent="0.25">
      <c r="A2" s="19"/>
      <c r="B2" s="19"/>
      <c r="C2" s="19"/>
      <c r="D2" s="19"/>
      <c r="E2" s="19"/>
    </row>
    <row r="3" spans="1:5" ht="13.9" x14ac:dyDescent="0.25">
      <c r="A3" s="19" t="s">
        <v>18</v>
      </c>
      <c r="B3" s="44">
        <v>-3150490</v>
      </c>
      <c r="C3" s="19"/>
      <c r="D3" s="19"/>
      <c r="E3" s="19"/>
    </row>
    <row r="4" spans="1:5" ht="13.9" x14ac:dyDescent="0.25">
      <c r="A4" s="19" t="s">
        <v>12</v>
      </c>
      <c r="B4" s="44">
        <v>-113714</v>
      </c>
      <c r="C4" s="19"/>
      <c r="D4" s="19"/>
      <c r="E4" s="19"/>
    </row>
    <row r="5" spans="1:5" ht="13.9" x14ac:dyDescent="0.25">
      <c r="A5" s="19" t="s">
        <v>19</v>
      </c>
      <c r="B5" s="44">
        <v>-165381</v>
      </c>
      <c r="C5" s="19"/>
      <c r="D5" s="19"/>
      <c r="E5" s="19"/>
    </row>
    <row r="6" spans="1:5" ht="13.9" x14ac:dyDescent="0.25">
      <c r="A6" s="19" t="s">
        <v>11</v>
      </c>
      <c r="B6" s="44">
        <v>75316.899999999994</v>
      </c>
      <c r="C6" s="19"/>
      <c r="D6" s="19"/>
      <c r="E6" s="19"/>
    </row>
    <row r="7" spans="1:5" ht="13.9" x14ac:dyDescent="0.25">
      <c r="A7" s="19" t="s">
        <v>10</v>
      </c>
      <c r="B7" s="44">
        <v>326111</v>
      </c>
      <c r="C7" s="19"/>
      <c r="D7" s="19"/>
      <c r="E7" s="19"/>
    </row>
    <row r="8" spans="1:5" ht="13.9" x14ac:dyDescent="0.25">
      <c r="A8" s="19" t="s">
        <v>20</v>
      </c>
      <c r="B8" s="44">
        <v>90380</v>
      </c>
      <c r="C8" s="19"/>
      <c r="D8" s="19"/>
      <c r="E8" s="19"/>
    </row>
    <row r="9" spans="1:5" ht="13.9" x14ac:dyDescent="0.25">
      <c r="A9" s="19"/>
      <c r="B9" s="45"/>
      <c r="C9" s="19"/>
      <c r="D9" s="19"/>
      <c r="E9" s="19"/>
    </row>
    <row r="10" spans="1:5" ht="14.45" thickBot="1" x14ac:dyDescent="0.3">
      <c r="A10" s="42" t="s">
        <v>21</v>
      </c>
      <c r="B10" s="46">
        <f>SUM(B3:B9)</f>
        <v>-2937777.1</v>
      </c>
      <c r="C10" s="19"/>
      <c r="D10" s="19"/>
      <c r="E10" s="19"/>
    </row>
    <row r="11" spans="1:5" ht="14.45" thickTop="1" x14ac:dyDescent="0.25">
      <c r="A11" s="19"/>
      <c r="B11" s="19"/>
      <c r="C11" s="19"/>
      <c r="D11" s="19"/>
      <c r="E11" s="19"/>
    </row>
    <row r="12" spans="1:5" ht="13.9" x14ac:dyDescent="0.25">
      <c r="A12" s="19"/>
      <c r="B12" s="19"/>
      <c r="C12" s="19"/>
      <c r="D12" s="19"/>
      <c r="E12" s="19"/>
    </row>
    <row r="13" spans="1:5" ht="13.9" x14ac:dyDescent="0.25">
      <c r="A13" s="19"/>
      <c r="B13" s="19"/>
      <c r="C13" s="19"/>
      <c r="D13" s="19"/>
      <c r="E13" s="19"/>
    </row>
    <row r="14" spans="1:5" ht="13.9" x14ac:dyDescent="0.25">
      <c r="A14" s="19"/>
      <c r="B14" s="19"/>
      <c r="C14" s="19"/>
      <c r="D14" s="19"/>
      <c r="E14" s="19"/>
    </row>
    <row r="15" spans="1:5" ht="13.9" x14ac:dyDescent="0.25">
      <c r="A15" s="19"/>
      <c r="B15" s="19"/>
      <c r="C15" s="19"/>
      <c r="D15" s="19"/>
      <c r="E15" s="19"/>
    </row>
    <row r="16" spans="1:5" ht="13.9" x14ac:dyDescent="0.25">
      <c r="A16" s="19"/>
      <c r="B16" s="19"/>
      <c r="C16" s="19"/>
      <c r="D16" s="19"/>
      <c r="E16" s="19"/>
    </row>
    <row r="17" spans="1:5" ht="13.9" x14ac:dyDescent="0.25">
      <c r="A17" s="19"/>
      <c r="B17" s="19"/>
      <c r="C17" s="19"/>
      <c r="D17" s="19"/>
      <c r="E17" s="19"/>
    </row>
    <row r="18" spans="1:5" ht="13.9" x14ac:dyDescent="0.25">
      <c r="A18" s="19"/>
      <c r="B18" s="19"/>
      <c r="C18" s="19"/>
      <c r="D18" s="19"/>
      <c r="E18" s="19"/>
    </row>
    <row r="19" spans="1:5" ht="13.9" x14ac:dyDescent="0.25">
      <c r="A19" s="19"/>
      <c r="B19" s="19"/>
      <c r="C19" s="19"/>
      <c r="D19" s="19"/>
      <c r="E19" s="19"/>
    </row>
    <row r="20" spans="1:5" ht="13.9" x14ac:dyDescent="0.25">
      <c r="A20" s="19"/>
      <c r="B20" s="19"/>
      <c r="C20" s="19"/>
      <c r="D20" s="19"/>
      <c r="E20" s="1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Adjustment Summary</vt:lpstr>
      <vt:lpstr>Review</vt:lpstr>
      <vt:lpstr>Sheet3</vt:lpstr>
      <vt:lpstr>'Adjustment Summary'!Print_Area</vt:lpstr>
    </vt:vector>
  </TitlesOfParts>
  <Company>Thunder Bay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Leonetti</dc:creator>
  <cp:lastModifiedBy>Sandra Leonetti</cp:lastModifiedBy>
  <cp:lastPrinted>2015-02-19T14:58:30Z</cp:lastPrinted>
  <dcterms:created xsi:type="dcterms:W3CDTF">2015-01-30T20:49:36Z</dcterms:created>
  <dcterms:modified xsi:type="dcterms:W3CDTF">2015-02-19T15:03:18Z</dcterms:modified>
</cp:coreProperties>
</file>