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7400" windowHeight="11985" tabRatio="733"/>
  </bookViews>
  <sheets>
    <sheet name="Union-Fort Frances" sheetId="2" r:id="rId1"/>
    <sheet name="Union-Northwestern" sheetId="4" r:id="rId2"/>
    <sheet name="Union-Northern" sheetId="3" r:id="rId3"/>
    <sheet name="Union-Eastern" sheetId="1" r:id="rId4"/>
    <sheet name="Union-Southern" sheetId="5" r:id="rId5"/>
  </sheets>
  <externalReferences>
    <externalReference r:id="rId6"/>
  </externalReferences>
  <definedNames>
    <definedName name="_xlnm.Print_Area" localSheetId="3">'Union-Eastern'!$A$1:$E$38</definedName>
    <definedName name="_xlnm.Print_Area" localSheetId="4">'Union-Southern'!$A$1:$E$39</definedName>
  </definedNames>
  <calcPr calcId="145621" iterate="1" iterateDelta="1" fullPrecision="0" calcOnSave="0"/>
</workbook>
</file>

<file path=xl/calcChain.xml><?xml version="1.0" encoding="utf-8"?>
<calcChain xmlns="http://schemas.openxmlformats.org/spreadsheetml/2006/main">
  <c r="D14" i="2" l="1"/>
  <c r="D13" i="2"/>
  <c r="D12" i="2"/>
  <c r="D14" i="4"/>
  <c r="D13" i="4"/>
  <c r="D12" i="4"/>
  <c r="D14" i="3"/>
  <c r="D13" i="3"/>
  <c r="D12" i="3"/>
  <c r="D14" i="1"/>
  <c r="D13" i="1"/>
  <c r="D12" i="1"/>
  <c r="D13" i="5"/>
  <c r="D12" i="5"/>
  <c r="C14" i="1" l="1"/>
  <c r="A3" i="1" l="1"/>
  <c r="A3" i="3"/>
  <c r="A3" i="4"/>
  <c r="A3" i="2"/>
  <c r="D21" i="5" l="1"/>
  <c r="E21" i="5" s="1"/>
  <c r="D29" i="4"/>
  <c r="E29" i="4" s="1"/>
  <c r="C29" i="4"/>
  <c r="D37" i="3"/>
  <c r="E37" i="3" s="1"/>
  <c r="C37" i="3"/>
  <c r="D36" i="1"/>
  <c r="E36" i="1" s="1"/>
  <c r="C36" i="1"/>
  <c r="D38" i="5"/>
  <c r="E38" i="5" s="1"/>
  <c r="D37" i="5"/>
  <c r="E37" i="5" s="1"/>
  <c r="C37" i="5"/>
  <c r="D36" i="5"/>
  <c r="E36" i="5" s="1"/>
  <c r="C38" i="5"/>
  <c r="D30" i="5"/>
  <c r="E30" i="5" s="1"/>
  <c r="D29" i="5"/>
  <c r="E29" i="5" s="1"/>
  <c r="C29" i="5"/>
  <c r="D28" i="5"/>
  <c r="E28" i="5" s="1"/>
  <c r="C30" i="5"/>
  <c r="D23" i="5"/>
  <c r="E23" i="5" s="1"/>
  <c r="C23" i="5"/>
  <c r="D22" i="5"/>
  <c r="E22" i="5" s="1"/>
  <c r="C22" i="5"/>
  <c r="C14" i="5"/>
  <c r="E14" i="5" s="1"/>
  <c r="D38" i="4"/>
  <c r="E38" i="4" s="1"/>
  <c r="D37" i="4"/>
  <c r="E37" i="4" s="1"/>
  <c r="C37" i="4"/>
  <c r="D36" i="4"/>
  <c r="E36" i="4" s="1"/>
  <c r="D30" i="4"/>
  <c r="E30" i="4" s="1"/>
  <c r="D28" i="4"/>
  <c r="E28" i="4" s="1"/>
  <c r="D23" i="4"/>
  <c r="E23" i="4" s="1"/>
  <c r="C23" i="4"/>
  <c r="D22" i="4"/>
  <c r="E22" i="4" s="1"/>
  <c r="C22" i="4"/>
  <c r="D21" i="4"/>
  <c r="E21" i="4" s="1"/>
  <c r="C14" i="4"/>
  <c r="E14" i="4" s="1"/>
  <c r="D38" i="3"/>
  <c r="E38" i="3" s="1"/>
  <c r="C38" i="3"/>
  <c r="D36" i="3"/>
  <c r="E36" i="3" s="1"/>
  <c r="D30" i="3"/>
  <c r="C29" i="3"/>
  <c r="D28" i="3"/>
  <c r="E28" i="3" s="1"/>
  <c r="C30" i="3"/>
  <c r="E30" i="3"/>
  <c r="D23" i="3"/>
  <c r="D22" i="3"/>
  <c r="E22" i="3" s="1"/>
  <c r="C22" i="3"/>
  <c r="D21" i="3"/>
  <c r="E21" i="3" s="1"/>
  <c r="C23" i="3"/>
  <c r="C14" i="3"/>
  <c r="E14" i="3"/>
  <c r="D38" i="2"/>
  <c r="E38" i="2" s="1"/>
  <c r="D37" i="2"/>
  <c r="E37" i="2" s="1"/>
  <c r="D36" i="2"/>
  <c r="E36" i="2" s="1"/>
  <c r="C37" i="2"/>
  <c r="D30" i="2"/>
  <c r="E30" i="2" s="1"/>
  <c r="D29" i="2"/>
  <c r="E29" i="2" s="1"/>
  <c r="D28" i="2"/>
  <c r="E28" i="2" s="1"/>
  <c r="C29" i="2"/>
  <c r="D23" i="2"/>
  <c r="E23" i="2" s="1"/>
  <c r="D22" i="2"/>
  <c r="E22" i="2" s="1"/>
  <c r="C22" i="2"/>
  <c r="D21" i="2"/>
  <c r="E21" i="2" s="1"/>
  <c r="C14" i="2"/>
  <c r="E14" i="2"/>
  <c r="D37" i="1"/>
  <c r="E37" i="1" s="1"/>
  <c r="C37" i="1"/>
  <c r="D35" i="1"/>
  <c r="E35" i="1" s="1"/>
  <c r="D29" i="1"/>
  <c r="E29" i="1" s="1"/>
  <c r="D28" i="1"/>
  <c r="E28" i="1" s="1"/>
  <c r="D27" i="1"/>
  <c r="E27" i="1" s="1"/>
  <c r="C28" i="1"/>
  <c r="D22" i="1"/>
  <c r="E22" i="1" s="1"/>
  <c r="D21" i="1"/>
  <c r="E21" i="1" s="1"/>
  <c r="C21" i="1"/>
  <c r="D20" i="1"/>
  <c r="E20" i="1" s="1"/>
  <c r="E14" i="1"/>
  <c r="C13" i="5"/>
  <c r="E13" i="5"/>
  <c r="E12" i="4"/>
  <c r="C13" i="4"/>
  <c r="E12" i="3"/>
  <c r="C13" i="3"/>
  <c r="E13" i="3" s="1"/>
  <c r="E12" i="2"/>
  <c r="C13" i="2"/>
  <c r="E13" i="2"/>
  <c r="E12" i="1"/>
  <c r="C13" i="1"/>
  <c r="E13" i="1"/>
  <c r="E23" i="3"/>
  <c r="E12" i="5"/>
  <c r="C30" i="4"/>
  <c r="C38" i="4"/>
  <c r="C23" i="2"/>
  <c r="C30" i="2"/>
  <c r="C38" i="2"/>
  <c r="C29" i="1"/>
  <c r="C22" i="1"/>
  <c r="E13" i="4"/>
  <c r="D29" i="3"/>
  <c r="E29" i="3" s="1"/>
  <c r="E15" i="4" l="1"/>
  <c r="E15" i="2"/>
  <c r="E31" i="4"/>
  <c r="E15" i="1"/>
  <c r="E23" i="1"/>
  <c r="E30" i="1"/>
  <c r="E38" i="1"/>
  <c r="E15" i="3"/>
  <c r="E31" i="3"/>
  <c r="E24" i="3"/>
  <c r="E39" i="3"/>
  <c r="E39" i="4"/>
  <c r="E24" i="4"/>
  <c r="E31" i="2"/>
  <c r="E24" i="2"/>
  <c r="E39" i="2"/>
  <c r="E15" i="5"/>
  <c r="E31" i="5"/>
  <c r="E24" i="5"/>
  <c r="E39" i="5"/>
</calcChain>
</file>

<file path=xl/sharedStrings.xml><?xml version="1.0" encoding="utf-8"?>
<sst xmlns="http://schemas.openxmlformats.org/spreadsheetml/2006/main" count="206" uniqueCount="19">
  <si>
    <t>Price Comparison for Natural Gas Consumers</t>
  </si>
  <si>
    <t>Union Gas Ltd. - Eastern Rate Zone</t>
  </si>
  <si>
    <t>Residential</t>
  </si>
  <si>
    <r>
      <t>Annual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</si>
  <si>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Line Item</t>
  </si>
  <si>
    <r>
      <t>Monthly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</si>
  <si>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Effective Price (Cost +/- Adjustment</t>
  </si>
  <si>
    <t>Total</t>
  </si>
  <si>
    <t>Gas Supply</t>
  </si>
  <si>
    <t>Transportation</t>
  </si>
  <si>
    <t>Storage</t>
  </si>
  <si>
    <t xml:space="preserve">Estimated Monthly Gas Supply, Transportation and Storage Cost: </t>
  </si>
  <si>
    <t>Non-Residential</t>
  </si>
  <si>
    <t>Union Gas Ltd. - Fort Frances Rate Zone</t>
  </si>
  <si>
    <t>Union Gas Ltd. - Northern Rate Zone</t>
  </si>
  <si>
    <t>Union Gas Ltd. - Northwestern Rate Zone</t>
  </si>
  <si>
    <t>Union Gas Ltd. - Southern Rate Zone</t>
  </si>
  <si>
    <t>Please enter data into blue-shaded cells only</t>
  </si>
  <si>
    <t>Valid from April 1, 2015 to June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</si>
</sst>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00"/>
    <numFmt numFmtId="165" formatCode="&quot;$&quot;#,##0.00"/>
    <numFmt numFmtId="166" formatCode="&quot;$&quot;#,##0.0000"/>
    <numFmt numFmtId="167" formatCode="&quot;$&quot;#,##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" fontId="3" fillId="0" borderId="6" xfId="0" applyNumberFormat="1" applyFont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0" fillId="0" borderId="0" xfId="0" applyNumberFormat="1"/>
    <xf numFmtId="164" fontId="3" fillId="0" borderId="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167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Fill="1" applyBorder="1" applyAlignment="1">
      <alignment horizontal="right" wrapText="1"/>
    </xf>
  </cellXfs>
  <cellStyles count="10">
    <cellStyle name="Comma 2" xfId="2"/>
    <cellStyle name="Comma 5" xfId="9"/>
    <cellStyle name="Currency 2" xfId="3"/>
    <cellStyle name="Normal" xfId="0" builtinId="0"/>
    <cellStyle name="Normal 2" xfId="5"/>
    <cellStyle name="Normal 3" xfId="6"/>
    <cellStyle name="Normal 4" xfId="8"/>
    <cellStyle name="Normal 5" xfId="1"/>
    <cellStyle name="Percent 2" xfId="7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endix%20A%20Apr15%20Q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</sheetNames>
    <sheetDataSet>
      <sheetData sheetId="0">
        <row r="32">
          <cell r="I32">
            <v>5.8929846860550565</v>
          </cell>
        </row>
        <row r="33">
          <cell r="I33">
            <v>5.0784721585943213</v>
          </cell>
        </row>
        <row r="34">
          <cell r="I34">
            <v>6.6160431753447622</v>
          </cell>
        </row>
        <row r="35">
          <cell r="I35">
            <v>7.8378119665358641</v>
          </cell>
        </row>
        <row r="37">
          <cell r="I37">
            <v>-0.68230000000000013</v>
          </cell>
        </row>
        <row r="40">
          <cell r="I40">
            <v>3.5676999999999999</v>
          </cell>
        </row>
        <row r="41">
          <cell r="I41">
            <v>3.2422</v>
          </cell>
        </row>
        <row r="42">
          <cell r="I42">
            <v>3.8565999999999998</v>
          </cell>
        </row>
        <row r="43">
          <cell r="I43">
            <v>4.3449</v>
          </cell>
        </row>
        <row r="48">
          <cell r="I48">
            <v>11.735799999999999</v>
          </cell>
        </row>
        <row r="49">
          <cell r="I49">
            <v>11.8154</v>
          </cell>
        </row>
        <row r="50">
          <cell r="I50">
            <v>11.9384</v>
          </cell>
        </row>
        <row r="51">
          <cell r="I51">
            <v>12.0364</v>
          </cell>
        </row>
        <row r="53">
          <cell r="I53">
            <v>-0.54759999999999998</v>
          </cell>
        </row>
        <row r="320">
          <cell r="I320">
            <v>12.0265</v>
          </cell>
        </row>
        <row r="321">
          <cell r="I321">
            <v>-0.89</v>
          </cell>
        </row>
        <row r="322">
          <cell r="I322">
            <v>3.5196000000000001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9"/>
  <sheetViews>
    <sheetView tabSelected="1" workbookViewId="0">
      <selection activeCell="F15" sqref="F15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April 1, 2015 to June 30,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13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A'!$I$48,'[1]Appendix A'!$I$53)/100</f>
        <v>0.111882</v>
      </c>
      <c r="E12" s="12">
        <f>SUM(C12*D12)</f>
        <v>20.47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A'!$I$32,'[1]Appendix A'!$I$37)/100</f>
        <v>5.2107000000000001E-2</v>
      </c>
      <c r="E13" s="12">
        <f>SUM(C13*D13)</f>
        <v>9.5399999999999991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A'!$I$40/100</f>
        <v>3.5677E-2</v>
      </c>
      <c r="E14" s="18">
        <f>SUM(C14*D14)</f>
        <v>6.53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36.54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0.111882</v>
      </c>
      <c r="E21" s="12">
        <f>SUM(C21*D21)</f>
        <v>39.159999999999997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5.2107000000000001E-2</v>
      </c>
      <c r="E22" s="12">
        <f>SUM(C22*D22)</f>
        <v>18.239999999999998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3.5677E-2</v>
      </c>
      <c r="E23" s="18">
        <f>SUM(C23*D23)</f>
        <v>12.49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69.89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0.111882</v>
      </c>
      <c r="E28" s="12">
        <f>SUM(C28*D28)</f>
        <v>246.14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5.2107000000000001E-2</v>
      </c>
      <c r="E29" s="12">
        <f>SUM(C29*D29)</f>
        <v>114.64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3.5677E-2</v>
      </c>
      <c r="E30" s="18">
        <f>SUM(C30*D30)</f>
        <v>78.489999999999995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439.27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0.111882</v>
      </c>
      <c r="E36" s="12">
        <f>SUM(C36*D36)</f>
        <v>447.53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5.2107000000000001E-2</v>
      </c>
      <c r="E37" s="12">
        <f>SUM(C37*D37)</f>
        <v>208.43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3.5677E-2</v>
      </c>
      <c r="E38" s="18">
        <f>SUM(C38*D38)</f>
        <v>142.71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798.67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39"/>
  <sheetViews>
    <sheetView workbookViewId="0">
      <selection activeCell="B15" sqref="B15:D15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April 1, 2015 to June 30,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15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A'!$I$49,'[1]Appendix A'!$I$53)/100</f>
        <v>0.112678</v>
      </c>
      <c r="E12" s="12">
        <f>SUM(C12*D12)</f>
        <v>20.62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A'!$I$33,'[1]Appendix A'!$I$37)/100</f>
        <v>4.3962000000000001E-2</v>
      </c>
      <c r="E13" s="12">
        <f>SUM(C13*D13)</f>
        <v>8.0500000000000007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A'!$I$41/100</f>
        <v>3.2421999999999999E-2</v>
      </c>
      <c r="E14" s="18">
        <f>SUM(C14*D14)</f>
        <v>5.93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34.6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0.112678</v>
      </c>
      <c r="E21" s="12">
        <f>SUM(C21*D21)</f>
        <v>39.44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4.3962000000000001E-2</v>
      </c>
      <c r="E22" s="12">
        <f>SUM(C22*D22)</f>
        <v>15.39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3.2421999999999999E-2</v>
      </c>
      <c r="E23" s="18">
        <f>SUM(C23*D23)</f>
        <v>11.35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66.180000000000007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0.112678</v>
      </c>
      <c r="E28" s="12">
        <f>SUM(C28*D28)</f>
        <v>247.89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4.3962000000000001E-2</v>
      </c>
      <c r="E29" s="12">
        <f>SUM(C29*D29)</f>
        <v>96.72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3.2421999999999999E-2</v>
      </c>
      <c r="E30" s="18">
        <f>SUM(C30*D30)</f>
        <v>71.33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415.94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0.112678</v>
      </c>
      <c r="E36" s="12">
        <f>SUM(C36*D36)</f>
        <v>450.71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4.3962000000000001E-2</v>
      </c>
      <c r="E37" s="12">
        <f>SUM(C37*D37)</f>
        <v>175.85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3.2421999999999999E-2</v>
      </c>
      <c r="E38" s="18">
        <f>SUM(C38*D38)</f>
        <v>129.69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756.25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9"/>
  <sheetViews>
    <sheetView workbookViewId="0">
      <selection activeCell="D14" sqref="D14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April 1, 2015 to June 30,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14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A'!$I$50,'[1]Appendix A'!$I$53)/100</f>
        <v>0.113908</v>
      </c>
      <c r="E12" s="12">
        <f>SUM(C12*D12)</f>
        <v>20.85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A'!$I$34,'[1]Appendix A'!$I$37)/100</f>
        <v>5.9337000000000001E-2</v>
      </c>
      <c r="E13" s="12">
        <f>SUM(C13*D13)</f>
        <v>10.86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SUM('[1]Appendix A'!$I$42)/100</f>
        <v>3.8566000000000003E-2</v>
      </c>
      <c r="E14" s="18">
        <f>SUM(C14*D14)</f>
        <v>7.06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38.770000000000003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0.113908</v>
      </c>
      <c r="E21" s="12">
        <f>SUM(C21*D21)</f>
        <v>39.869999999999997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5.9337000000000001E-2</v>
      </c>
      <c r="E22" s="12">
        <f>SUM(C22*D22)</f>
        <v>20.77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3.8566000000000003E-2</v>
      </c>
      <c r="E23" s="18">
        <f>SUM(C23*D23)</f>
        <v>13.5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74.14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0.113908</v>
      </c>
      <c r="E28" s="12">
        <f>SUM(C28*D28)</f>
        <v>250.6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5.9337000000000001E-2</v>
      </c>
      <c r="E29" s="12">
        <f>SUM(C29*D29)</f>
        <v>130.54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3.8566000000000003E-2</v>
      </c>
      <c r="E30" s="18">
        <f>SUM(C30*D30)</f>
        <v>84.85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465.99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0.113908</v>
      </c>
      <c r="E36" s="12">
        <f>SUM(C36*D36)</f>
        <v>455.63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5.9337000000000001E-2</v>
      </c>
      <c r="E37" s="12">
        <f>SUM(C37*D37)</f>
        <v>237.35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3.8566000000000003E-2</v>
      </c>
      <c r="E38" s="18">
        <f>SUM(C38*D38)</f>
        <v>154.26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847.24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8"/>
  <sheetViews>
    <sheetView workbookViewId="0">
      <selection activeCell="D14" sqref="D14"/>
    </sheetView>
  </sheetViews>
  <sheetFormatPr defaultRowHeight="15" x14ac:dyDescent="0.25"/>
  <cols>
    <col min="1" max="5" width="20.71093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April 1, 2015 to June 30,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A5" s="31" t="s">
        <v>1</v>
      </c>
      <c r="B5" s="31"/>
      <c r="C5" s="31"/>
      <c r="D5" s="31"/>
      <c r="E5" s="31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A'!$I$51,'[1]Appendix A'!$I$53)/100</f>
        <v>0.114888</v>
      </c>
      <c r="E12" s="12">
        <f>SUM(C12*D12)</f>
        <v>21.02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A'!$I$35,'[1]Appendix A'!$I$37)/100</f>
        <v>7.1554999999999994E-2</v>
      </c>
      <c r="E13" s="12">
        <f>SUM(C13*D13)</f>
        <v>13.09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A'!$I$43/100</f>
        <v>4.3449000000000002E-2</v>
      </c>
      <c r="E14" s="18">
        <f>SUM(C14*D14)</f>
        <v>7.95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42.06</v>
      </c>
    </row>
    <row r="16" spans="1:5" x14ac:dyDescent="0.25">
      <c r="B16" s="20"/>
      <c r="C16" s="21"/>
    </row>
    <row r="17" spans="1:5" x14ac:dyDescent="0.25">
      <c r="A17" s="4" t="s">
        <v>12</v>
      </c>
    </row>
    <row r="18" spans="1:5" ht="15.75" thickBot="1" x14ac:dyDescent="0.3">
      <c r="A18" s="4"/>
    </row>
    <row r="19" spans="1:5" ht="28.5" thickTop="1" x14ac:dyDescent="0.25">
      <c r="A19" s="32" t="s">
        <v>3</v>
      </c>
      <c r="B19" s="5" t="s">
        <v>4</v>
      </c>
      <c r="C19" s="6" t="s">
        <v>5</v>
      </c>
      <c r="D19" s="7" t="s">
        <v>6</v>
      </c>
      <c r="E19" s="8" t="s">
        <v>7</v>
      </c>
    </row>
    <row r="20" spans="1:5" x14ac:dyDescent="0.25">
      <c r="A20" s="33"/>
      <c r="B20" s="9" t="s">
        <v>8</v>
      </c>
      <c r="C20" s="10">
        <v>350</v>
      </c>
      <c r="D20" s="22">
        <f>D12</f>
        <v>0.114888</v>
      </c>
      <c r="E20" s="12">
        <f>SUM(C20*D20)</f>
        <v>40.21</v>
      </c>
    </row>
    <row r="21" spans="1:5" x14ac:dyDescent="0.25">
      <c r="A21" s="34"/>
      <c r="B21" s="13" t="s">
        <v>9</v>
      </c>
      <c r="C21" s="10">
        <f>C20</f>
        <v>350</v>
      </c>
      <c r="D21" s="22">
        <f>D13</f>
        <v>7.1554999999999994E-2</v>
      </c>
      <c r="E21" s="12">
        <f>SUM(C21*D21)</f>
        <v>25.04</v>
      </c>
    </row>
    <row r="22" spans="1:5" ht="15.75" thickBot="1" x14ac:dyDescent="0.3">
      <c r="A22" s="14">
        <v>4200</v>
      </c>
      <c r="B22" s="15" t="s">
        <v>10</v>
      </c>
      <c r="C22" s="16">
        <f>C20</f>
        <v>350</v>
      </c>
      <c r="D22" s="23">
        <f>D14</f>
        <v>4.3449000000000002E-2</v>
      </c>
      <c r="E22" s="18">
        <f>SUM(C22*D22)</f>
        <v>15.21</v>
      </c>
    </row>
    <row r="23" spans="1:5" ht="15.75" thickTop="1" x14ac:dyDescent="0.25">
      <c r="A23" s="4"/>
      <c r="B23" s="35" t="s">
        <v>11</v>
      </c>
      <c r="C23" s="35"/>
      <c r="D23" s="35"/>
      <c r="E23" s="19">
        <f>SUM(E20:E22)</f>
        <v>80.459999999999994</v>
      </c>
    </row>
    <row r="25" spans="1:5" ht="15.75" thickBot="1" x14ac:dyDescent="0.3"/>
    <row r="26" spans="1:5" ht="28.5" thickTop="1" x14ac:dyDescent="0.25">
      <c r="A26" s="32" t="s">
        <v>3</v>
      </c>
      <c r="B26" s="5" t="s">
        <v>4</v>
      </c>
      <c r="C26" s="6" t="s">
        <v>5</v>
      </c>
      <c r="D26" s="7" t="s">
        <v>6</v>
      </c>
      <c r="E26" s="8" t="s">
        <v>7</v>
      </c>
    </row>
    <row r="27" spans="1:5" x14ac:dyDescent="0.25">
      <c r="A27" s="33"/>
      <c r="B27" s="9" t="s">
        <v>8</v>
      </c>
      <c r="C27" s="24">
        <v>2200</v>
      </c>
      <c r="D27" s="22">
        <f>D12</f>
        <v>0.114888</v>
      </c>
      <c r="E27" s="12">
        <f>SUM(C27*D27)</f>
        <v>252.75</v>
      </c>
    </row>
    <row r="28" spans="1:5" x14ac:dyDescent="0.25">
      <c r="A28" s="34"/>
      <c r="B28" s="13" t="s">
        <v>9</v>
      </c>
      <c r="C28" s="24">
        <f>C27</f>
        <v>2200</v>
      </c>
      <c r="D28" s="22">
        <f>D13</f>
        <v>7.1554999999999994E-2</v>
      </c>
      <c r="E28" s="12">
        <f>SUM(C28*D28)</f>
        <v>157.41999999999999</v>
      </c>
    </row>
    <row r="29" spans="1:5" ht="15.75" thickBot="1" x14ac:dyDescent="0.3">
      <c r="A29" s="14">
        <v>26400</v>
      </c>
      <c r="B29" s="15" t="s">
        <v>10</v>
      </c>
      <c r="C29" s="25">
        <f>C27</f>
        <v>2200</v>
      </c>
      <c r="D29" s="23">
        <f>D14</f>
        <v>4.3449000000000002E-2</v>
      </c>
      <c r="E29" s="18">
        <f>SUM(C29*D29)</f>
        <v>95.59</v>
      </c>
    </row>
    <row r="30" spans="1:5" ht="15.75" thickTop="1" x14ac:dyDescent="0.25">
      <c r="A30" s="4"/>
      <c r="B30" s="35" t="s">
        <v>11</v>
      </c>
      <c r="C30" s="35"/>
      <c r="D30" s="35"/>
      <c r="E30" s="19">
        <f>SUM(E27:E29)</f>
        <v>505.76</v>
      </c>
    </row>
    <row r="33" spans="1:5" ht="15.75" thickBot="1" x14ac:dyDescent="0.3"/>
    <row r="34" spans="1:5" ht="28.5" thickTop="1" x14ac:dyDescent="0.25">
      <c r="A34" s="32" t="s">
        <v>3</v>
      </c>
      <c r="B34" s="5" t="s">
        <v>4</v>
      </c>
      <c r="C34" s="6" t="s">
        <v>5</v>
      </c>
      <c r="D34" s="7" t="s">
        <v>6</v>
      </c>
      <c r="E34" s="8" t="s">
        <v>7</v>
      </c>
    </row>
    <row r="35" spans="1:5" x14ac:dyDescent="0.25">
      <c r="A35" s="33"/>
      <c r="B35" s="9" t="s">
        <v>8</v>
      </c>
      <c r="C35" s="24">
        <v>4000</v>
      </c>
      <c r="D35" s="22">
        <f>D12</f>
        <v>0.114888</v>
      </c>
      <c r="E35" s="12">
        <f>SUM(C35*D35)</f>
        <v>459.55</v>
      </c>
    </row>
    <row r="36" spans="1:5" x14ac:dyDescent="0.25">
      <c r="A36" s="34"/>
      <c r="B36" s="13" t="s">
        <v>9</v>
      </c>
      <c r="C36" s="24">
        <f>C35</f>
        <v>4000</v>
      </c>
      <c r="D36" s="22">
        <f>D13</f>
        <v>7.1554999999999994E-2</v>
      </c>
      <c r="E36" s="12">
        <f>SUM(C36*D36)</f>
        <v>286.22000000000003</v>
      </c>
    </row>
    <row r="37" spans="1:5" ht="15.75" thickBot="1" x14ac:dyDescent="0.3">
      <c r="A37" s="14">
        <v>48000</v>
      </c>
      <c r="B37" s="15" t="s">
        <v>10</v>
      </c>
      <c r="C37" s="25">
        <f>C35</f>
        <v>4000</v>
      </c>
      <c r="D37" s="23">
        <f>D14</f>
        <v>4.3449000000000002E-2</v>
      </c>
      <c r="E37" s="18">
        <f>SUM(C37*D37)</f>
        <v>173.8</v>
      </c>
    </row>
    <row r="38" spans="1:5" ht="15.75" thickTop="1" x14ac:dyDescent="0.25">
      <c r="A38" s="4"/>
      <c r="B38" s="35" t="s">
        <v>11</v>
      </c>
      <c r="C38" s="35"/>
      <c r="D38" s="35"/>
      <c r="E38" s="19">
        <f>SUM(E35:E37)</f>
        <v>919.57</v>
      </c>
    </row>
  </sheetData>
  <mergeCells count="12">
    <mergeCell ref="A7:E7"/>
    <mergeCell ref="A1:E1"/>
    <mergeCell ref="A5:E5"/>
    <mergeCell ref="A3:E3"/>
    <mergeCell ref="B38:D38"/>
    <mergeCell ref="A11:A13"/>
    <mergeCell ref="B15:D15"/>
    <mergeCell ref="A19:A21"/>
    <mergeCell ref="B23:D23"/>
    <mergeCell ref="A26:A28"/>
    <mergeCell ref="B30:D30"/>
    <mergeCell ref="A34:A36"/>
  </mergeCells>
  <phoneticPr fontId="0" type="noConversion"/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9"/>
  <sheetViews>
    <sheetView workbookViewId="0">
      <selection activeCell="D12" sqref="D12"/>
    </sheetView>
  </sheetViews>
  <sheetFormatPr defaultRowHeight="15" x14ac:dyDescent="0.25"/>
  <cols>
    <col min="1" max="6" width="20.7109375" customWidth="1"/>
  </cols>
  <sheetData>
    <row r="1" spans="1:6" x14ac:dyDescent="0.25">
      <c r="A1" s="31" t="s">
        <v>0</v>
      </c>
      <c r="B1" s="31"/>
      <c r="C1" s="31"/>
      <c r="D1" s="31"/>
      <c r="E1" s="3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1" t="s">
        <v>18</v>
      </c>
      <c r="B3" s="31"/>
      <c r="C3" s="31"/>
      <c r="D3" s="31"/>
      <c r="E3" s="31"/>
      <c r="F3" s="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1" t="s">
        <v>16</v>
      </c>
      <c r="B5" s="31"/>
      <c r="C5" s="31"/>
      <c r="D5" s="31"/>
      <c r="E5" s="31"/>
      <c r="F5" s="1"/>
    </row>
    <row r="6" spans="1:6" x14ac:dyDescent="0.25">
      <c r="B6" s="3"/>
      <c r="C6" s="2"/>
      <c r="D6" s="3"/>
      <c r="E6" s="3"/>
      <c r="F6" s="1"/>
    </row>
    <row r="7" spans="1:6" x14ac:dyDescent="0.25">
      <c r="A7" s="30" t="s">
        <v>17</v>
      </c>
      <c r="B7" s="30"/>
      <c r="C7" s="30"/>
      <c r="D7" s="30"/>
      <c r="E7" s="30"/>
      <c r="F7" s="1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4" t="s">
        <v>2</v>
      </c>
    </row>
    <row r="10" spans="1:6" ht="15.75" thickBot="1" x14ac:dyDescent="0.3">
      <c r="A10" s="4"/>
    </row>
    <row r="11" spans="1:6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  <c r="F11" s="26"/>
    </row>
    <row r="12" spans="1:6" x14ac:dyDescent="0.25">
      <c r="A12" s="33"/>
      <c r="B12" s="9" t="s">
        <v>8</v>
      </c>
      <c r="C12" s="10">
        <v>183</v>
      </c>
      <c r="D12" s="11">
        <f>SUM('[1]Appendix A'!$I$320:$I$321)/100</f>
        <v>0.11136500000000001</v>
      </c>
      <c r="E12" s="12">
        <f>SUM(C12*D12)</f>
        <v>20.38</v>
      </c>
      <c r="F12" s="27"/>
    </row>
    <row r="13" spans="1:6" x14ac:dyDescent="0.25">
      <c r="A13" s="34"/>
      <c r="B13" s="13" t="s">
        <v>9</v>
      </c>
      <c r="C13" s="10">
        <f>C12</f>
        <v>183</v>
      </c>
      <c r="D13" s="11">
        <f>'[1]Appendix A'!$I$322/100</f>
        <v>3.5195999999999998E-2</v>
      </c>
      <c r="E13" s="12">
        <f>SUM(C13*D13)</f>
        <v>6.44</v>
      </c>
      <c r="F13" s="28"/>
    </row>
    <row r="14" spans="1:6" ht="15.75" thickBot="1" x14ac:dyDescent="0.3">
      <c r="A14" s="14">
        <v>2200</v>
      </c>
      <c r="B14" s="15" t="s">
        <v>10</v>
      </c>
      <c r="C14" s="16">
        <f>C12</f>
        <v>183</v>
      </c>
      <c r="D14" s="17">
        <v>7.4159999999999998E-3</v>
      </c>
      <c r="E14" s="18">
        <f>SUM(C14*D14)</f>
        <v>1.36</v>
      </c>
      <c r="F14" s="29"/>
    </row>
    <row r="15" spans="1:6" ht="15.75" thickTop="1" x14ac:dyDescent="0.25">
      <c r="A15" s="4"/>
      <c r="B15" s="35" t="s">
        <v>11</v>
      </c>
      <c r="C15" s="35"/>
      <c r="D15" s="35"/>
      <c r="E15" s="19">
        <f>SUM(E12:E14)</f>
        <v>28.18</v>
      </c>
    </row>
    <row r="16" spans="1:6" x14ac:dyDescent="0.25">
      <c r="B16" s="20"/>
      <c r="C16" s="21"/>
    </row>
    <row r="17" spans="1:6" x14ac:dyDescent="0.25">
      <c r="A17" s="20"/>
      <c r="B17" s="20"/>
      <c r="C17" s="21"/>
    </row>
    <row r="18" spans="1:6" x14ac:dyDescent="0.25">
      <c r="A18" s="4" t="s">
        <v>12</v>
      </c>
    </row>
    <row r="19" spans="1:6" ht="15.75" thickBot="1" x14ac:dyDescent="0.3">
      <c r="A19" s="4"/>
    </row>
    <row r="20" spans="1:6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  <c r="F20" s="26"/>
    </row>
    <row r="21" spans="1:6" x14ac:dyDescent="0.25">
      <c r="A21" s="33"/>
      <c r="B21" s="9" t="s">
        <v>8</v>
      </c>
      <c r="C21" s="10">
        <v>350</v>
      </c>
      <c r="D21" s="22">
        <f>D12</f>
        <v>0.11136500000000001</v>
      </c>
      <c r="E21" s="12">
        <f>SUM(C21*D21)</f>
        <v>38.979999999999997</v>
      </c>
      <c r="F21" s="27"/>
    </row>
    <row r="22" spans="1:6" x14ac:dyDescent="0.25">
      <c r="A22" s="34"/>
      <c r="B22" s="13" t="s">
        <v>9</v>
      </c>
      <c r="C22" s="10">
        <f>C21</f>
        <v>350</v>
      </c>
      <c r="D22" s="22">
        <f>D13</f>
        <v>3.5195999999999998E-2</v>
      </c>
      <c r="E22" s="12">
        <f>SUM(C22*D22)</f>
        <v>12.32</v>
      </c>
      <c r="F22" s="28"/>
    </row>
    <row r="23" spans="1:6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7.4159999999999998E-3</v>
      </c>
      <c r="E23" s="18">
        <f>SUM(C23*D23)</f>
        <v>2.6</v>
      </c>
      <c r="F23" s="29"/>
    </row>
    <row r="24" spans="1:6" ht="15.75" thickTop="1" x14ac:dyDescent="0.25">
      <c r="A24" s="4"/>
      <c r="B24" s="35" t="s">
        <v>11</v>
      </c>
      <c r="C24" s="35"/>
      <c r="D24" s="35"/>
      <c r="E24" s="19">
        <f>SUM(E21:E23)</f>
        <v>53.9</v>
      </c>
    </row>
    <row r="26" spans="1:6" ht="15.75" thickBot="1" x14ac:dyDescent="0.3"/>
    <row r="27" spans="1:6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6" x14ac:dyDescent="0.25">
      <c r="A28" s="33"/>
      <c r="B28" s="9" t="s">
        <v>8</v>
      </c>
      <c r="C28" s="24">
        <v>2200</v>
      </c>
      <c r="D28" s="22">
        <f>D12</f>
        <v>0.11136500000000001</v>
      </c>
      <c r="E28" s="12">
        <f>SUM(C28*D28)</f>
        <v>245</v>
      </c>
    </row>
    <row r="29" spans="1:6" x14ac:dyDescent="0.25">
      <c r="A29" s="34"/>
      <c r="B29" s="13" t="s">
        <v>9</v>
      </c>
      <c r="C29" s="24">
        <f>C28</f>
        <v>2200</v>
      </c>
      <c r="D29" s="22">
        <f>D13</f>
        <v>3.5195999999999998E-2</v>
      </c>
      <c r="E29" s="12">
        <f>SUM(C29*D29)</f>
        <v>77.430000000000007</v>
      </c>
    </row>
    <row r="30" spans="1:6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7.4159999999999998E-3</v>
      </c>
      <c r="E30" s="18">
        <f>SUM(C30*D30)</f>
        <v>16.32</v>
      </c>
    </row>
    <row r="31" spans="1:6" ht="15.75" thickTop="1" x14ac:dyDescent="0.25">
      <c r="A31" s="4"/>
      <c r="B31" s="35" t="s">
        <v>11</v>
      </c>
      <c r="C31" s="35"/>
      <c r="D31" s="35"/>
      <c r="E31" s="19">
        <f>SUM(E28:E30)</f>
        <v>338.75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0.11136500000000001</v>
      </c>
      <c r="E36" s="12">
        <f>SUM(C36*D36)</f>
        <v>445.46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3.5195999999999998E-2</v>
      </c>
      <c r="E37" s="12">
        <f>SUM(C37*D37)</f>
        <v>140.78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7.4159999999999998E-3</v>
      </c>
      <c r="E38" s="18">
        <f>SUM(C38*D38)</f>
        <v>29.66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615.9</v>
      </c>
    </row>
  </sheetData>
  <mergeCells count="12">
    <mergeCell ref="B39:D39"/>
    <mergeCell ref="A11:A13"/>
    <mergeCell ref="B15:D15"/>
    <mergeCell ref="A20:A22"/>
    <mergeCell ref="B24:D24"/>
    <mergeCell ref="A27:A29"/>
    <mergeCell ref="B31:D31"/>
    <mergeCell ref="A7:E7"/>
    <mergeCell ref="A1:E1"/>
    <mergeCell ref="A3:E3"/>
    <mergeCell ref="A5:E5"/>
    <mergeCell ref="A35:A37"/>
  </mergeCells>
  <phoneticPr fontId="0" type="noConversion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Union-Fort Frances</vt:lpstr>
      <vt:lpstr>Union-Northwestern</vt:lpstr>
      <vt:lpstr>Union-Northern</vt:lpstr>
      <vt:lpstr>Union-Eastern</vt:lpstr>
      <vt:lpstr>Union-Southern</vt:lpstr>
      <vt:lpstr>'Union-Eastern'!Print_Area</vt:lpstr>
      <vt:lpstr>'Union-Southern'!Print_Area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 Margis</dc:creator>
  <cp:lastModifiedBy>Straeche, Martin</cp:lastModifiedBy>
  <cp:lastPrinted>2014-03-11T17:25:54Z</cp:lastPrinted>
  <dcterms:created xsi:type="dcterms:W3CDTF">2010-12-01T20:29:19Z</dcterms:created>
  <dcterms:modified xsi:type="dcterms:W3CDTF">2015-03-11T19:12:14Z</dcterms:modified>
</cp:coreProperties>
</file>