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60" windowWidth="22980" windowHeight="92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0" i="1" l="1"/>
  <c r="G11" i="1" s="1"/>
  <c r="F10" i="1"/>
  <c r="F11" i="1" s="1"/>
  <c r="E10" i="1"/>
  <c r="E11" i="1" s="1"/>
  <c r="D10" i="1"/>
  <c r="D11" i="1" s="1"/>
  <c r="C10" i="1"/>
  <c r="C11" i="1" s="1"/>
  <c r="B10" i="1"/>
  <c r="B11" i="1" s="1"/>
  <c r="C4" i="1"/>
  <c r="D4" i="1" s="1"/>
  <c r="E4" i="1" s="1"/>
  <c r="F4" i="1" s="1"/>
  <c r="G4" i="1" s="1"/>
  <c r="B13" i="1" l="1"/>
  <c r="B14" i="1" s="1"/>
  <c r="G13" i="1"/>
  <c r="G14" i="1" s="1"/>
  <c r="D13" i="1"/>
  <c r="D14" i="1" s="1"/>
  <c r="F13" i="1"/>
  <c r="F14" i="1" s="1"/>
  <c r="E13" i="1"/>
  <c r="E14" i="1" s="1"/>
  <c r="C13" i="1"/>
  <c r="C14" i="1" s="1"/>
  <c r="B21" i="1" l="1"/>
  <c r="G18" i="1"/>
  <c r="G19" i="1" s="1"/>
  <c r="B22" i="1"/>
  <c r="G15" i="1"/>
  <c r="G16" i="1" s="1"/>
  <c r="F15" i="1"/>
  <c r="F16" i="1" s="1"/>
  <c r="E15" i="1"/>
  <c r="E16" i="1" s="1"/>
  <c r="D15" i="1"/>
  <c r="D16" i="1" s="1"/>
  <c r="C15" i="1"/>
  <c r="C16" i="1" s="1"/>
  <c r="B23" i="1" l="1"/>
</calcChain>
</file>

<file path=xl/sharedStrings.xml><?xml version="1.0" encoding="utf-8"?>
<sst xmlns="http://schemas.openxmlformats.org/spreadsheetml/2006/main" count="16" uniqueCount="15">
  <si>
    <t>Sample School Distribution Rate Calculations 2014-2019</t>
  </si>
  <si>
    <t>Volumetric Rate</t>
  </si>
  <si>
    <t>Smoothing Rider</t>
  </si>
  <si>
    <t>Net Volumetric Rate</t>
  </si>
  <si>
    <t>Result at 100 KW</t>
  </si>
  <si>
    <t>Annual Bill</t>
  </si>
  <si>
    <t>Increase over Prior Year</t>
  </si>
  <si>
    <t>Percentage</t>
  </si>
  <si>
    <t>Five Year Increase</t>
  </si>
  <si>
    <t>Revenue at Current Rates</t>
  </si>
  <si>
    <t>Proposed Revenue</t>
  </si>
  <si>
    <t>Increased Charge</t>
  </si>
  <si>
    <t>GS&gt;50 to 999 KW</t>
  </si>
  <si>
    <t>Monthly Fixed</t>
  </si>
  <si>
    <t>Total Monthly Distribution Changes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</si>
</sst>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&quot;$&quot;#,##0.00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165" fontId="0" fillId="0" borderId="0" xfId="0" applyNumberFormat="1"/>
    <xf numFmtId="10" fontId="0" fillId="0" borderId="0" xfId="0" applyNumberFormat="1"/>
    <xf numFmtId="0" fontId="1" fillId="0" borderId="0" xfId="0" applyFont="1" applyAlignment="1">
      <alignment horizontal="centerContinuous"/>
    </xf>
    <xf numFmtId="0" fontId="1" fillId="0" borderId="0" xfId="0" applyFont="1"/>
    <xf numFmtId="0" fontId="2" fillId="0" borderId="0" xfId="0" applyFont="1" applyAlignment="1">
      <alignment horizontal="centerContinuous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3"/>
  <sheetViews>
    <sheetView tabSelected="1" workbookViewId="0">
      <selection activeCell="D19" sqref="D19"/>
    </sheetView>
  </sheetViews>
  <sheetFormatPr defaultRowHeight="15" x14ac:dyDescent="0.25"/>
  <cols>
    <col min="1" max="1" width="33" customWidth="1"/>
    <col min="2" max="10" width="10.7109375" customWidth="1"/>
  </cols>
  <sheetData>
    <row r="2" spans="1:7" ht="18" x14ac:dyDescent="0.35">
      <c r="A2" s="6" t="s">
        <v>0</v>
      </c>
      <c r="B2" s="4"/>
      <c r="C2" s="4"/>
      <c r="D2" s="4"/>
      <c r="E2" s="4"/>
      <c r="F2" s="4"/>
      <c r="G2" s="4"/>
    </row>
    <row r="3" spans="1:7" thickBot="1" x14ac:dyDescent="0.35"/>
    <row r="4" spans="1:7" ht="15.75" thickBot="1" x14ac:dyDescent="0.3">
      <c r="A4" s="7" t="s">
        <v>12</v>
      </c>
      <c r="B4" s="5">
        <v>2014</v>
      </c>
      <c r="C4" s="5">
        <f>+B4+1</f>
        <v>2015</v>
      </c>
      <c r="D4" s="5">
        <f t="shared" ref="D4:G4" si="0">+C4+1</f>
        <v>2016</v>
      </c>
      <c r="E4" s="5">
        <f t="shared" si="0"/>
        <v>2017</v>
      </c>
      <c r="F4" s="5">
        <f t="shared" si="0"/>
        <v>2018</v>
      </c>
      <c r="G4" s="5">
        <f t="shared" si="0"/>
        <v>2019</v>
      </c>
    </row>
    <row r="6" spans="1:7" x14ac:dyDescent="0.25">
      <c r="A6" s="5" t="s">
        <v>13</v>
      </c>
      <c r="B6" s="1">
        <v>43.13</v>
      </c>
      <c r="C6" s="1">
        <v>49.73</v>
      </c>
      <c r="D6" s="1">
        <v>53.51</v>
      </c>
      <c r="E6" s="1">
        <v>54.49</v>
      </c>
      <c r="F6" s="1">
        <v>56.13</v>
      </c>
      <c r="G6" s="1">
        <v>56.36</v>
      </c>
    </row>
    <row r="7" spans="1:7" x14ac:dyDescent="0.25">
      <c r="A7" s="5"/>
      <c r="B7" s="1"/>
      <c r="C7" s="1"/>
      <c r="D7" s="1"/>
      <c r="E7" s="1"/>
      <c r="F7" s="1"/>
      <c r="G7" s="1"/>
    </row>
    <row r="8" spans="1:7" x14ac:dyDescent="0.25">
      <c r="A8" s="5" t="s">
        <v>1</v>
      </c>
      <c r="B8" s="2">
        <v>3.7097000000000002</v>
      </c>
      <c r="C8" s="2">
        <v>4.2653999999999996</v>
      </c>
      <c r="D8" s="2">
        <v>4.5835999999999997</v>
      </c>
      <c r="E8" s="2">
        <v>4.6665000000000001</v>
      </c>
      <c r="F8" s="2">
        <v>4.8048999999999999</v>
      </c>
      <c r="G8" s="2">
        <v>4.8239999999999998</v>
      </c>
    </row>
    <row r="9" spans="1:7" ht="14.45" x14ac:dyDescent="0.3">
      <c r="A9" s="5" t="s">
        <v>2</v>
      </c>
      <c r="B9" s="2"/>
      <c r="C9" s="2">
        <v>-0.39450000000000002</v>
      </c>
      <c r="D9" s="2">
        <v>-0.35549999999999998</v>
      </c>
      <c r="E9" s="2">
        <v>-7.3800000000000004E-2</v>
      </c>
      <c r="F9" s="2">
        <v>0.17560000000000001</v>
      </c>
      <c r="G9" s="2">
        <v>0.55259999999999998</v>
      </c>
    </row>
    <row r="10" spans="1:7" ht="14.45" x14ac:dyDescent="0.3">
      <c r="A10" s="5" t="s">
        <v>3</v>
      </c>
      <c r="B10" s="2">
        <f>+B8+B9</f>
        <v>3.7097000000000002</v>
      </c>
      <c r="C10" s="2">
        <f t="shared" ref="C10:G10" si="1">+C8+C9</f>
        <v>3.8708999999999998</v>
      </c>
      <c r="D10" s="2">
        <f t="shared" si="1"/>
        <v>4.2280999999999995</v>
      </c>
      <c r="E10" s="2">
        <f t="shared" si="1"/>
        <v>4.5926999999999998</v>
      </c>
      <c r="F10" s="2">
        <f t="shared" si="1"/>
        <v>4.9805000000000001</v>
      </c>
      <c r="G10" s="2">
        <f t="shared" si="1"/>
        <v>5.3765999999999998</v>
      </c>
    </row>
    <row r="11" spans="1:7" ht="14.45" x14ac:dyDescent="0.3">
      <c r="A11" s="5" t="s">
        <v>4</v>
      </c>
      <c r="B11" s="1">
        <f>+B10*100</f>
        <v>370.97</v>
      </c>
      <c r="C11" s="1">
        <f t="shared" ref="C11:G11" si="2">+C10*100</f>
        <v>387.09</v>
      </c>
      <c r="D11" s="1">
        <f t="shared" si="2"/>
        <v>422.80999999999995</v>
      </c>
      <c r="E11" s="1">
        <f t="shared" si="2"/>
        <v>459.27</v>
      </c>
      <c r="F11" s="1">
        <f t="shared" si="2"/>
        <v>498.05</v>
      </c>
      <c r="G11" s="1">
        <f t="shared" si="2"/>
        <v>537.66</v>
      </c>
    </row>
    <row r="12" spans="1:7" ht="14.45" x14ac:dyDescent="0.3">
      <c r="A12" s="5"/>
      <c r="B12" s="1"/>
      <c r="C12" s="1"/>
      <c r="D12" s="1"/>
      <c r="E12" s="1"/>
      <c r="F12" s="1"/>
      <c r="G12" s="1"/>
    </row>
    <row r="13" spans="1:7" ht="14.45" x14ac:dyDescent="0.3">
      <c r="A13" s="5" t="s">
        <v>14</v>
      </c>
      <c r="B13" s="1">
        <f t="shared" ref="B13:G13" si="3">+B11+B6</f>
        <v>414.1</v>
      </c>
      <c r="C13" s="1">
        <f t="shared" si="3"/>
        <v>436.82</v>
      </c>
      <c r="D13" s="1">
        <f t="shared" si="3"/>
        <v>476.31999999999994</v>
      </c>
      <c r="E13" s="1">
        <f t="shared" si="3"/>
        <v>513.76</v>
      </c>
      <c r="F13" s="1">
        <f t="shared" si="3"/>
        <v>554.18000000000006</v>
      </c>
      <c r="G13" s="1">
        <f t="shared" si="3"/>
        <v>594.02</v>
      </c>
    </row>
    <row r="14" spans="1:7" ht="14.45" x14ac:dyDescent="0.3">
      <c r="A14" s="5" t="s">
        <v>5</v>
      </c>
      <c r="B14" s="1">
        <f>+B13*12</f>
        <v>4969.2000000000007</v>
      </c>
      <c r="C14" s="1">
        <f t="shared" ref="C14:G14" si="4">+C13*12</f>
        <v>5241.84</v>
      </c>
      <c r="D14" s="1">
        <f t="shared" si="4"/>
        <v>5715.8399999999992</v>
      </c>
      <c r="E14" s="1">
        <f t="shared" si="4"/>
        <v>6165.12</v>
      </c>
      <c r="F14" s="1">
        <f t="shared" si="4"/>
        <v>6650.1600000000008</v>
      </c>
      <c r="G14" s="1">
        <f t="shared" si="4"/>
        <v>7128.24</v>
      </c>
    </row>
    <row r="15" spans="1:7" ht="14.45" x14ac:dyDescent="0.3">
      <c r="A15" s="5" t="s">
        <v>6</v>
      </c>
      <c r="B15" s="1"/>
      <c r="C15" s="1">
        <f>+C14-B14</f>
        <v>272.63999999999942</v>
      </c>
      <c r="D15" s="1">
        <f t="shared" ref="D15:G15" si="5">+D14-C14</f>
        <v>473.99999999999909</v>
      </c>
      <c r="E15" s="1">
        <f t="shared" si="5"/>
        <v>449.28000000000065</v>
      </c>
      <c r="F15" s="1">
        <f t="shared" si="5"/>
        <v>485.04000000000087</v>
      </c>
      <c r="G15" s="1">
        <f t="shared" si="5"/>
        <v>478.07999999999902</v>
      </c>
    </row>
    <row r="16" spans="1:7" ht="14.45" x14ac:dyDescent="0.3">
      <c r="A16" s="5" t="s">
        <v>7</v>
      </c>
      <c r="B16" s="1"/>
      <c r="C16" s="3">
        <f>+C15/B14</f>
        <v>5.4865974402318156E-2</v>
      </c>
      <c r="D16" s="3">
        <f t="shared" ref="D16:G16" si="6">+D15/C14</f>
        <v>9.0426262533766594E-2</v>
      </c>
      <c r="E16" s="3">
        <f t="shared" si="6"/>
        <v>7.8602620087336372E-2</v>
      </c>
      <c r="F16" s="3">
        <f t="shared" si="6"/>
        <v>7.8674867642479121E-2</v>
      </c>
      <c r="G16" s="3">
        <f t="shared" si="6"/>
        <v>7.1889999639106278E-2</v>
      </c>
    </row>
    <row r="17" spans="1:7" ht="14.45" x14ac:dyDescent="0.3">
      <c r="A17" s="5"/>
      <c r="B17" s="1"/>
      <c r="C17" s="1"/>
      <c r="D17" s="1"/>
      <c r="E17" s="1"/>
      <c r="F17" s="1"/>
      <c r="G17" s="1"/>
    </row>
    <row r="18" spans="1:7" ht="14.45" x14ac:dyDescent="0.3">
      <c r="A18" s="5" t="s">
        <v>8</v>
      </c>
      <c r="B18" s="1"/>
      <c r="C18" s="1"/>
      <c r="D18" s="1"/>
      <c r="E18" s="1"/>
      <c r="F18" s="1"/>
      <c r="G18" s="1">
        <f>+G14-B14</f>
        <v>2159.0399999999991</v>
      </c>
    </row>
    <row r="19" spans="1:7" ht="14.45" x14ac:dyDescent="0.3">
      <c r="A19" s="5" t="s">
        <v>7</v>
      </c>
      <c r="B19" s="1"/>
      <c r="C19" s="1"/>
      <c r="D19" s="1"/>
      <c r="E19" s="1"/>
      <c r="F19" s="1"/>
      <c r="G19" s="3">
        <f>+G18/B14</f>
        <v>0.43448442405216103</v>
      </c>
    </row>
    <row r="21" spans="1:7" ht="14.45" x14ac:dyDescent="0.3">
      <c r="A21" s="5" t="s">
        <v>9</v>
      </c>
      <c r="B21" s="1">
        <f>+B14*5</f>
        <v>24846.000000000004</v>
      </c>
    </row>
    <row r="22" spans="1:7" ht="14.45" x14ac:dyDescent="0.3">
      <c r="A22" s="5" t="s">
        <v>10</v>
      </c>
      <c r="B22" s="1">
        <f>SUM(C14:G14)</f>
        <v>30901.199999999997</v>
      </c>
    </row>
    <row r="23" spans="1:7" ht="14.45" x14ac:dyDescent="0.3">
      <c r="A23" s="5" t="s">
        <v>11</v>
      </c>
      <c r="B23" s="1">
        <f>+B22-B21</f>
        <v>6055.1999999999935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2015-04-17T19:52:23Z</dcterms:created>
  <dcterms:modified xsi:type="dcterms:W3CDTF">2015-04-17T19:52:31Z</dcterms:modified>
</cp:coreProperties>
</file>