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Quarterly" sheetId="1" r:id="rId1"/>
    <sheet name="EconData" sheetId="2" r:id="rId2"/>
  </sheets>
  <definedNames/>
  <calcPr fullCalcOnLoad="1"/>
</workbook>
</file>

<file path=xl/sharedStrings.xml><?xml version="1.0" encoding="utf-8"?>
<sst xmlns="http://schemas.openxmlformats.org/spreadsheetml/2006/main" count="232" uniqueCount="230">
  <si>
    <t>Description:</t>
  </si>
  <si>
    <t>Mnemonic:</t>
  </si>
  <si>
    <t>Employment by Industry - Manufacturing - Ottawa and Gatineau (Thousands ('000s))</t>
  </si>
  <si>
    <t>CLEMMFO</t>
  </si>
  <si>
    <t xml:space="preserve">1987.01  </t>
  </si>
  <si>
    <t xml:space="preserve">1987.02  </t>
  </si>
  <si>
    <t xml:space="preserve">1987.03  </t>
  </si>
  <si>
    <t xml:space="preserve">1987.04  </t>
  </si>
  <si>
    <t xml:space="preserve">1988.01  </t>
  </si>
  <si>
    <t xml:space="preserve">1988.02  </t>
  </si>
  <si>
    <t xml:space="preserve">1988.03  </t>
  </si>
  <si>
    <t xml:space="preserve">1988.04  </t>
  </si>
  <si>
    <t xml:space="preserve">1989.01  </t>
  </si>
  <si>
    <t xml:space="preserve">1989.02  </t>
  </si>
  <si>
    <t xml:space="preserve">1989.03  </t>
  </si>
  <si>
    <t xml:space="preserve">1989.04  </t>
  </si>
  <si>
    <t xml:space="preserve">1990.01  </t>
  </si>
  <si>
    <t xml:space="preserve">1990.02  </t>
  </si>
  <si>
    <t xml:space="preserve">1990.03  </t>
  </si>
  <si>
    <t xml:space="preserve">1990.04  </t>
  </si>
  <si>
    <t xml:space="preserve">1991.01  </t>
  </si>
  <si>
    <t xml:space="preserve">1991.02  </t>
  </si>
  <si>
    <t xml:space="preserve">1991.03  </t>
  </si>
  <si>
    <t xml:space="preserve">1991.04  </t>
  </si>
  <si>
    <t xml:space="preserve">1992.01  </t>
  </si>
  <si>
    <t xml:space="preserve">1992.02  </t>
  </si>
  <si>
    <t xml:space="preserve">1992.03  </t>
  </si>
  <si>
    <t xml:space="preserve">1992.04  </t>
  </si>
  <si>
    <t xml:space="preserve">1993.01  </t>
  </si>
  <si>
    <t xml:space="preserve">1993.02  </t>
  </si>
  <si>
    <t xml:space="preserve">1993.03  </t>
  </si>
  <si>
    <t xml:space="preserve">1993.04  </t>
  </si>
  <si>
    <t xml:space="preserve">1994.01  </t>
  </si>
  <si>
    <t xml:space="preserve">1994.02  </t>
  </si>
  <si>
    <t xml:space="preserve">1994.03  </t>
  </si>
  <si>
    <t xml:space="preserve">1994.04  </t>
  </si>
  <si>
    <t xml:space="preserve">1995.01  </t>
  </si>
  <si>
    <t xml:space="preserve">1995.02  </t>
  </si>
  <si>
    <t xml:space="preserve">1995.03  </t>
  </si>
  <si>
    <t xml:space="preserve">1995.04  </t>
  </si>
  <si>
    <t xml:space="preserve">1996.01  </t>
  </si>
  <si>
    <t xml:space="preserve">1996.02  </t>
  </si>
  <si>
    <t xml:space="preserve">1996.03  </t>
  </si>
  <si>
    <t xml:space="preserve">1996.04  </t>
  </si>
  <si>
    <t xml:space="preserve">1997.01  </t>
  </si>
  <si>
    <t xml:space="preserve">1997.02  </t>
  </si>
  <si>
    <t xml:space="preserve">1997.03  </t>
  </si>
  <si>
    <t xml:space="preserve">1997.04  </t>
  </si>
  <si>
    <t xml:space="preserve">1998.01  </t>
  </si>
  <si>
    <t xml:space="preserve">1998.02  </t>
  </si>
  <si>
    <t xml:space="preserve">1998.03  </t>
  </si>
  <si>
    <t xml:space="preserve">1998.04  </t>
  </si>
  <si>
    <t xml:space="preserve">1999.01  </t>
  </si>
  <si>
    <t xml:space="preserve">1999.02  </t>
  </si>
  <si>
    <t xml:space="preserve">1999.03  </t>
  </si>
  <si>
    <t xml:space="preserve">1999.04  </t>
  </si>
  <si>
    <t xml:space="preserve">2000.01  </t>
  </si>
  <si>
    <t xml:space="preserve">2000.02  </t>
  </si>
  <si>
    <t xml:space="preserve">2000.03  </t>
  </si>
  <si>
    <t xml:space="preserve">2000.04  </t>
  </si>
  <si>
    <t xml:space="preserve">2001.01  </t>
  </si>
  <si>
    <t xml:space="preserve">2001.02  </t>
  </si>
  <si>
    <t xml:space="preserve">2001.03  </t>
  </si>
  <si>
    <t xml:space="preserve">2001.04  </t>
  </si>
  <si>
    <t xml:space="preserve">2002.01  </t>
  </si>
  <si>
    <t xml:space="preserve">2002.02  </t>
  </si>
  <si>
    <t xml:space="preserve">2002.03  </t>
  </si>
  <si>
    <t xml:space="preserve">2002.04  </t>
  </si>
  <si>
    <t xml:space="preserve">2003.01  </t>
  </si>
  <si>
    <t xml:space="preserve">2003.02  </t>
  </si>
  <si>
    <t xml:space="preserve">2003.03  </t>
  </si>
  <si>
    <t xml:space="preserve">2003.04  </t>
  </si>
  <si>
    <t xml:space="preserve">2004.01  </t>
  </si>
  <si>
    <t xml:space="preserve">2004.02  </t>
  </si>
  <si>
    <t xml:space="preserve">2004.03  </t>
  </si>
  <si>
    <t xml:space="preserve">2004.04  </t>
  </si>
  <si>
    <t xml:space="preserve">2005.01  </t>
  </si>
  <si>
    <t xml:space="preserve">2005.02  </t>
  </si>
  <si>
    <t xml:space="preserve">2005.03  </t>
  </si>
  <si>
    <t xml:space="preserve">2005.04  </t>
  </si>
  <si>
    <t xml:space="preserve">2006.01  </t>
  </si>
  <si>
    <t xml:space="preserve">2006.02  </t>
  </si>
  <si>
    <t xml:space="preserve">2006.03  </t>
  </si>
  <si>
    <t xml:space="preserve">2006.04  </t>
  </si>
  <si>
    <t xml:space="preserve">2007.01  </t>
  </si>
  <si>
    <t xml:space="preserve">2007.02  </t>
  </si>
  <si>
    <t xml:space="preserve">2007.03  </t>
  </si>
  <si>
    <t xml:space="preserve">2007.04  </t>
  </si>
  <si>
    <t xml:space="preserve">2008.01  </t>
  </si>
  <si>
    <t xml:space="preserve">2008.02  </t>
  </si>
  <si>
    <t xml:space="preserve">2008.03  </t>
  </si>
  <si>
    <t xml:space="preserve">2008.04  </t>
  </si>
  <si>
    <t xml:space="preserve">2009.01  </t>
  </si>
  <si>
    <t xml:space="preserve">2009.02  </t>
  </si>
  <si>
    <t xml:space="preserve">2009.03  </t>
  </si>
  <si>
    <t xml:space="preserve">2009.04  </t>
  </si>
  <si>
    <t xml:space="preserve">2010.01  </t>
  </si>
  <si>
    <t xml:space="preserve">2010.02  </t>
  </si>
  <si>
    <t xml:space="preserve">2010.03  </t>
  </si>
  <si>
    <t xml:space="preserve">2010.04  </t>
  </si>
  <si>
    <t xml:space="preserve">2011.01  </t>
  </si>
  <si>
    <t xml:space="preserve">2011.02  </t>
  </si>
  <si>
    <t xml:space="preserve">2011.03  </t>
  </si>
  <si>
    <t xml:space="preserve">2011.04  </t>
  </si>
  <si>
    <t xml:space="preserve">2012.01  </t>
  </si>
  <si>
    <t xml:space="preserve">2012.02  </t>
  </si>
  <si>
    <t xml:space="preserve">2012.03  </t>
  </si>
  <si>
    <t xml:space="preserve">2012.04  </t>
  </si>
  <si>
    <t xml:space="preserve">2013.01  </t>
  </si>
  <si>
    <t xml:space="preserve">2013.02  </t>
  </si>
  <si>
    <t xml:space="preserve">2013.03  </t>
  </si>
  <si>
    <t xml:space="preserve">2013.04  </t>
  </si>
  <si>
    <t xml:space="preserve">2014.01  </t>
  </si>
  <si>
    <t xml:space="preserve">2014.02  </t>
  </si>
  <si>
    <t xml:space="preserve">2014.03  </t>
  </si>
  <si>
    <t xml:space="preserve">2014.04  </t>
  </si>
  <si>
    <t xml:space="preserve">2015.01  </t>
  </si>
  <si>
    <t xml:space="preserve">2015.02  </t>
  </si>
  <si>
    <t xml:space="preserve">2015.03  </t>
  </si>
  <si>
    <t xml:space="preserve">2015.04  </t>
  </si>
  <si>
    <t xml:space="preserve">2016.01  </t>
  </si>
  <si>
    <t xml:space="preserve">2016.02  </t>
  </si>
  <si>
    <t xml:space="preserve">2016.03  </t>
  </si>
  <si>
    <t xml:space="preserve">2016.04  </t>
  </si>
  <si>
    <t xml:space="preserve">2017.01  </t>
  </si>
  <si>
    <t xml:space="preserve">2017.02  </t>
  </si>
  <si>
    <t xml:space="preserve">2017.03  </t>
  </si>
  <si>
    <t xml:space="preserve">2017.04  </t>
  </si>
  <si>
    <t xml:space="preserve">2018.01  </t>
  </si>
  <si>
    <t xml:space="preserve">2018.02  </t>
  </si>
  <si>
    <t xml:space="preserve">2018.03  </t>
  </si>
  <si>
    <t xml:space="preserve">2018.04  </t>
  </si>
  <si>
    <t>GDP at Basic Prices by Industry - Manufacturing - Ottawa and Gatineau (Millions $ 2007)</t>
  </si>
  <si>
    <t>CQMFO</t>
  </si>
  <si>
    <t>GDP at Basic Prices by Industry - All Industries - Ottawa and Gatineau (Millions $ 2007)</t>
  </si>
  <si>
    <t>CQTOO</t>
  </si>
  <si>
    <t>Consumer Price Index - Ottawa and Gatineau (2002=1.0)</t>
  </si>
  <si>
    <t>CPCPIO</t>
  </si>
  <si>
    <t>1986.04</t>
  </si>
  <si>
    <t>1986.03</t>
  </si>
  <si>
    <t>1986.02</t>
  </si>
  <si>
    <t>1986.01</t>
  </si>
  <si>
    <t>1985.04</t>
  </si>
  <si>
    <t>1985.03</t>
  </si>
  <si>
    <t>1985.02</t>
  </si>
  <si>
    <t>1985.01</t>
  </si>
  <si>
    <t>1984.04</t>
  </si>
  <si>
    <t>1984.03</t>
  </si>
  <si>
    <t>1984.02</t>
  </si>
  <si>
    <t>1984.01</t>
  </si>
  <si>
    <t>1983.04</t>
  </si>
  <si>
    <t>1983.03</t>
  </si>
  <si>
    <t>1983.02</t>
  </si>
  <si>
    <t>1983.01</t>
  </si>
  <si>
    <t>1982.04</t>
  </si>
  <si>
    <t>1982.03</t>
  </si>
  <si>
    <t>1982.02</t>
  </si>
  <si>
    <t>1982.01</t>
  </si>
  <si>
    <t>1981.04</t>
  </si>
  <si>
    <t>1981.03</t>
  </si>
  <si>
    <t>1981.02</t>
  </si>
  <si>
    <t>1981.01</t>
  </si>
  <si>
    <t>1980.04</t>
  </si>
  <si>
    <t>1980.03</t>
  </si>
  <si>
    <t>1980.02</t>
  </si>
  <si>
    <t>1980.01</t>
  </si>
  <si>
    <t>1979.04</t>
  </si>
  <si>
    <t>1979.03</t>
  </si>
  <si>
    <t>1979.02</t>
  </si>
  <si>
    <t>1979.01</t>
  </si>
  <si>
    <t>1978.04</t>
  </si>
  <si>
    <t>1978.03</t>
  </si>
  <si>
    <t>1978.02</t>
  </si>
  <si>
    <t>1978.01</t>
  </si>
  <si>
    <t>1977.04</t>
  </si>
  <si>
    <t>1977.03</t>
  </si>
  <si>
    <t>1977.02</t>
  </si>
  <si>
    <t>1977.01</t>
  </si>
  <si>
    <t>1976.04</t>
  </si>
  <si>
    <t>1976.03</t>
  </si>
  <si>
    <t>1976.02</t>
  </si>
  <si>
    <t>1976.01</t>
  </si>
  <si>
    <t>1975.04</t>
  </si>
  <si>
    <t>1975.03</t>
  </si>
  <si>
    <t>1975.02</t>
  </si>
  <si>
    <t>1975.01</t>
  </si>
  <si>
    <t>1974.04</t>
  </si>
  <si>
    <t>1974.03</t>
  </si>
  <si>
    <t>1974.02</t>
  </si>
  <si>
    <t>1974.01</t>
  </si>
  <si>
    <t>1973.04</t>
  </si>
  <si>
    <t>1973.03</t>
  </si>
  <si>
    <t>1973.02</t>
  </si>
  <si>
    <t>1973.01</t>
  </si>
  <si>
    <t>1972.04</t>
  </si>
  <si>
    <t>1972.03</t>
  </si>
  <si>
    <t>1972.02</t>
  </si>
  <si>
    <t>1972.01</t>
  </si>
  <si>
    <t>Personal Income - Ottawa and Gatineau (Millions $)</t>
  </si>
  <si>
    <t>CYPO</t>
  </si>
  <si>
    <t>Personal Income per Capita - Ottawa and Gatineau ($)</t>
  </si>
  <si>
    <t>CYPPCO</t>
  </si>
  <si>
    <t>Personal Disposable Income - Ottawa and Gatineau (Millions $)</t>
  </si>
  <si>
    <t>CYDO</t>
  </si>
  <si>
    <t>Personal Disposable Income per Capita - Ottawa and Gatineau ($)</t>
  </si>
  <si>
    <t>CYDPCO</t>
  </si>
  <si>
    <t>Total Population - Ottawa and Gatineau (Thousands ('000s))</t>
  </si>
  <si>
    <t>CHO</t>
  </si>
  <si>
    <t>Labour Force - Ottawa and Gatineau (Thousands ('000s))</t>
  </si>
  <si>
    <t>CLO</t>
  </si>
  <si>
    <t>Employment by Industry - Total - Ottawa and Gatineau (Thousands ('000s))</t>
  </si>
  <si>
    <t>CLEMO</t>
  </si>
  <si>
    <t>Unemployment Rate - Ottawa and Gatineau ()</t>
  </si>
  <si>
    <t>CLURO</t>
  </si>
  <si>
    <t>Retail Sales - Ottawa and Gatineau (Millions $)</t>
  </si>
  <si>
    <t>CRTO</t>
  </si>
  <si>
    <t>Housing Starts, Total - Ottawa and Gatineau (Thousands ('000s))</t>
  </si>
  <si>
    <t>CIHTSO</t>
  </si>
  <si>
    <t>GDP</t>
  </si>
  <si>
    <t>CPI</t>
  </si>
  <si>
    <t>Persinc</t>
  </si>
  <si>
    <t>Population</t>
  </si>
  <si>
    <t xml:space="preserve">Emp </t>
  </si>
  <si>
    <t>Year</t>
  </si>
  <si>
    <t>Quarter</t>
  </si>
  <si>
    <t>PersInc</t>
  </si>
  <si>
    <t>Pop</t>
  </si>
  <si>
    <t>Employ</t>
  </si>
  <si>
    <t>ManEmp</t>
  </si>
  <si>
    <t>ManGDP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</si>
</sst>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%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3" fontId="0" fillId="33" borderId="0" xfId="42" applyFont="1" applyFill="1" applyAlignment="1">
      <alignment/>
    </xf>
    <xf numFmtId="43" fontId="0" fillId="0" borderId="0" xfId="42" applyFont="1" applyAlignment="1">
      <alignment/>
    </xf>
    <xf numFmtId="10" fontId="0" fillId="0" borderId="0" xfId="59" applyNumberFormat="1" applyFont="1" applyAlignment="1">
      <alignment/>
    </xf>
    <xf numFmtId="0" fontId="0" fillId="0" borderId="0" xfId="0" applyAlignment="1">
      <alignment horizontal="left"/>
    </xf>
    <xf numFmtId="10" fontId="1" fillId="0" borderId="0" xfId="59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3" fontId="0" fillId="0" borderId="0" xfId="42" applyFont="1" applyFill="1" applyAlignment="1">
      <alignment/>
    </xf>
    <xf numFmtId="0" fontId="0" fillId="0" borderId="0" xfId="0" applyAlignment="1">
      <alignment horizontal="right"/>
    </xf>
    <xf numFmtId="43" fontId="1" fillId="0" borderId="0" xfId="42" applyFont="1" applyAlignment="1">
      <alignment/>
    </xf>
    <xf numFmtId="0" fontId="1" fillId="0" borderId="0" xfId="56" applyFont="1">
      <alignment/>
      <protection/>
    </xf>
    <xf numFmtId="0" fontId="35" fillId="0" borderId="0" xfId="0" applyFont="1" applyAlignment="1">
      <alignment horizontal="right"/>
    </xf>
    <xf numFmtId="43" fontId="35" fillId="0" borderId="0" xfId="42" applyFont="1" applyAlignment="1">
      <alignment/>
    </xf>
    <xf numFmtId="0" fontId="35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35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zoomScalePageLayoutView="0" workbookViewId="0" topLeftCell="A1">
      <pane ySplit="3" topLeftCell="A179" activePane="bottomLeft" state="frozen"/>
      <selection pane="topLeft" activeCell="A1" sqref="A1"/>
      <selection pane="bottomLeft" activeCell="P200" sqref="P200"/>
    </sheetView>
  </sheetViews>
  <sheetFormatPr defaultColWidth="9.140625" defaultRowHeight="12.75"/>
  <cols>
    <col min="1" max="1" width="11.8515625" style="0" customWidth="1"/>
    <col min="2" max="2" width="13.28125" style="0" customWidth="1"/>
    <col min="4" max="4" width="10.28125" style="2" bestFit="1" customWidth="1"/>
    <col min="5" max="5" width="10.28125" style="9" customWidth="1"/>
    <col min="6" max="6" width="9.140625" style="2" customWidth="1"/>
    <col min="7" max="7" width="9.140625" style="9" customWidth="1"/>
    <col min="8" max="8" width="10.28125" style="2" bestFit="1" customWidth="1"/>
    <col min="9" max="9" width="10.28125" style="9" customWidth="1"/>
    <col min="13" max="13" width="9.140625" style="2" customWidth="1"/>
    <col min="14" max="14" width="9.140625" style="9" customWidth="1"/>
  </cols>
  <sheetData>
    <row r="1" spans="4:16" ht="12.75">
      <c r="D1" s="2" t="s">
        <v>218</v>
      </c>
      <c r="F1" s="2" t="s">
        <v>219</v>
      </c>
      <c r="H1" s="2" t="s">
        <v>220</v>
      </c>
      <c r="M1" s="2" t="s">
        <v>221</v>
      </c>
      <c r="P1" t="s">
        <v>222</v>
      </c>
    </row>
    <row r="2" spans="1:20" s="1" customFormat="1" ht="145.5" customHeight="1">
      <c r="A2" s="1" t="s">
        <v>0</v>
      </c>
      <c r="B2" s="1" t="s">
        <v>2</v>
      </c>
      <c r="C2" s="1" t="s">
        <v>132</v>
      </c>
      <c r="D2" s="3" t="s">
        <v>134</v>
      </c>
      <c r="E2" s="10"/>
      <c r="F2" s="3" t="s">
        <v>136</v>
      </c>
      <c r="G2" s="10"/>
      <c r="H2" s="3" t="s">
        <v>198</v>
      </c>
      <c r="I2" s="10"/>
      <c r="J2" s="1" t="s">
        <v>200</v>
      </c>
      <c r="K2" s="1" t="s">
        <v>202</v>
      </c>
      <c r="L2" s="1" t="s">
        <v>204</v>
      </c>
      <c r="M2" s="3" t="s">
        <v>206</v>
      </c>
      <c r="N2" s="10"/>
      <c r="O2" s="1" t="s">
        <v>208</v>
      </c>
      <c r="P2" s="1" t="s">
        <v>210</v>
      </c>
      <c r="R2" s="1" t="s">
        <v>212</v>
      </c>
      <c r="S2" s="1" t="s">
        <v>214</v>
      </c>
      <c r="T2" s="1" t="s">
        <v>216</v>
      </c>
    </row>
    <row r="3" spans="1:20" ht="15.75" customHeight="1">
      <c r="A3" t="s">
        <v>1</v>
      </c>
      <c r="B3" t="s">
        <v>3</v>
      </c>
      <c r="C3" t="s">
        <v>133</v>
      </c>
      <c r="D3" s="2" t="s">
        <v>135</v>
      </c>
      <c r="F3" s="2" t="s">
        <v>137</v>
      </c>
      <c r="H3" s="2" t="s">
        <v>199</v>
      </c>
      <c r="J3" t="s">
        <v>201</v>
      </c>
      <c r="K3" t="s">
        <v>203</v>
      </c>
      <c r="L3" t="s">
        <v>205</v>
      </c>
      <c r="M3" s="2" t="s">
        <v>207</v>
      </c>
      <c r="O3" t="s">
        <v>209</v>
      </c>
      <c r="P3" t="s">
        <v>211</v>
      </c>
      <c r="R3" t="s">
        <v>213</v>
      </c>
      <c r="S3" t="s">
        <v>215</v>
      </c>
      <c r="T3" t="s">
        <v>217</v>
      </c>
    </row>
    <row r="4" spans="1:20" ht="12.75" customHeight="1">
      <c r="A4" t="s">
        <v>197</v>
      </c>
      <c r="D4" s="4"/>
      <c r="E4" s="11"/>
      <c r="F4" s="2">
        <v>0.214333333</v>
      </c>
      <c r="M4" s="4"/>
      <c r="N4" s="11"/>
      <c r="T4">
        <v>18.1324928</v>
      </c>
    </row>
    <row r="5" spans="1:20" ht="12.75" customHeight="1">
      <c r="A5" t="s">
        <v>196</v>
      </c>
      <c r="D5" s="4"/>
      <c r="E5" s="11"/>
      <c r="F5" s="2">
        <v>0.216666667</v>
      </c>
      <c r="H5" s="4"/>
      <c r="I5" s="11"/>
      <c r="M5" s="4"/>
      <c r="N5" s="11"/>
      <c r="T5">
        <v>12.1457525</v>
      </c>
    </row>
    <row r="6" spans="1:20" ht="12.75" customHeight="1">
      <c r="A6" t="s">
        <v>195</v>
      </c>
      <c r="D6" s="4"/>
      <c r="E6" s="11"/>
      <c r="F6" s="2">
        <v>0.220333333</v>
      </c>
      <c r="H6" s="4"/>
      <c r="I6" s="11"/>
      <c r="M6" s="4"/>
      <c r="N6" s="11"/>
      <c r="T6">
        <v>13.5954001</v>
      </c>
    </row>
    <row r="7" spans="1:20" ht="12.75" customHeight="1">
      <c r="A7" t="s">
        <v>194</v>
      </c>
      <c r="D7" s="4"/>
      <c r="E7" s="11"/>
      <c r="F7" s="2">
        <v>0.222666667</v>
      </c>
      <c r="H7" s="4"/>
      <c r="I7" s="11"/>
      <c r="M7" s="4"/>
      <c r="N7" s="11"/>
      <c r="T7">
        <v>15.6743546</v>
      </c>
    </row>
    <row r="8" spans="1:20" ht="12.75" customHeight="1">
      <c r="A8" t="s">
        <v>193</v>
      </c>
      <c r="D8" s="4"/>
      <c r="E8" s="11"/>
      <c r="F8" s="2">
        <v>0.226666667</v>
      </c>
      <c r="H8" s="4"/>
      <c r="I8" s="11"/>
      <c r="M8" s="4"/>
      <c r="N8" s="11"/>
      <c r="T8">
        <v>16.736512</v>
      </c>
    </row>
    <row r="9" spans="1:20" ht="12.75" customHeight="1">
      <c r="A9" t="s">
        <v>192</v>
      </c>
      <c r="D9" s="4"/>
      <c r="E9" s="11"/>
      <c r="F9" s="2">
        <v>0.232</v>
      </c>
      <c r="H9" s="4"/>
      <c r="I9" s="11"/>
      <c r="M9" s="4"/>
      <c r="N9" s="11"/>
      <c r="T9">
        <v>14.8696052</v>
      </c>
    </row>
    <row r="10" spans="1:20" ht="12.75" customHeight="1">
      <c r="A10" t="s">
        <v>191</v>
      </c>
      <c r="D10" s="4"/>
      <c r="E10" s="11"/>
      <c r="F10" s="2">
        <v>0.239</v>
      </c>
      <c r="H10" s="4"/>
      <c r="I10" s="11"/>
      <c r="M10" s="4"/>
      <c r="N10" s="11"/>
      <c r="T10">
        <v>13.7311599</v>
      </c>
    </row>
    <row r="11" spans="1:20" ht="12.75" customHeight="1">
      <c r="A11" t="s">
        <v>190</v>
      </c>
      <c r="D11" s="4"/>
      <c r="E11" s="11"/>
      <c r="F11" s="2">
        <v>0.245</v>
      </c>
      <c r="H11" s="4"/>
      <c r="I11" s="11"/>
      <c r="M11" s="4"/>
      <c r="N11" s="11"/>
      <c r="T11">
        <v>16.7067229</v>
      </c>
    </row>
    <row r="12" spans="1:20" ht="12.75" customHeight="1">
      <c r="A12" t="s">
        <v>189</v>
      </c>
      <c r="D12" s="4"/>
      <c r="E12" s="11"/>
      <c r="F12" s="2">
        <v>0.251666667</v>
      </c>
      <c r="H12" s="4"/>
      <c r="I12" s="11"/>
      <c r="M12" s="4"/>
      <c r="N12" s="11"/>
      <c r="T12">
        <v>12.7727478</v>
      </c>
    </row>
    <row r="13" spans="1:20" ht="12.75" customHeight="1">
      <c r="A13" t="s">
        <v>188</v>
      </c>
      <c r="D13" s="4"/>
      <c r="E13" s="11"/>
      <c r="F13" s="2">
        <v>0.258</v>
      </c>
      <c r="H13" s="4"/>
      <c r="I13" s="11"/>
      <c r="M13" s="4"/>
      <c r="N13" s="11"/>
      <c r="T13">
        <v>8.88464779</v>
      </c>
    </row>
    <row r="14" spans="1:20" ht="12.75" customHeight="1">
      <c r="A14" t="s">
        <v>187</v>
      </c>
      <c r="D14" s="4"/>
      <c r="E14" s="11"/>
      <c r="F14" s="2">
        <v>0.265</v>
      </c>
      <c r="H14" s="4"/>
      <c r="I14" s="11"/>
      <c r="M14" s="4"/>
      <c r="N14" s="11"/>
      <c r="T14">
        <v>12.0463655</v>
      </c>
    </row>
    <row r="15" spans="1:20" ht="12.75" customHeight="1">
      <c r="A15" t="s">
        <v>186</v>
      </c>
      <c r="D15" s="4"/>
      <c r="E15" s="11"/>
      <c r="F15" s="2">
        <v>0.27</v>
      </c>
      <c r="H15" s="4"/>
      <c r="I15" s="11"/>
      <c r="M15" s="4"/>
      <c r="N15" s="11"/>
      <c r="T15">
        <v>5.13223889</v>
      </c>
    </row>
    <row r="16" spans="1:20" ht="12.75" customHeight="1">
      <c r="A16" t="s">
        <v>185</v>
      </c>
      <c r="D16" s="4"/>
      <c r="E16" s="11"/>
      <c r="F16" s="2">
        <v>0.276666667</v>
      </c>
      <c r="H16" s="4"/>
      <c r="I16" s="11"/>
      <c r="M16" s="4"/>
      <c r="N16" s="11"/>
      <c r="T16">
        <v>6.12320727</v>
      </c>
    </row>
    <row r="17" spans="1:20" ht="12.75" customHeight="1">
      <c r="A17" t="s">
        <v>184</v>
      </c>
      <c r="D17" s="4"/>
      <c r="E17" s="11"/>
      <c r="F17" s="2">
        <v>0.281666667</v>
      </c>
      <c r="H17" s="4"/>
      <c r="I17" s="11"/>
      <c r="M17" s="4"/>
      <c r="N17" s="11"/>
      <c r="T17">
        <v>7.64237642</v>
      </c>
    </row>
    <row r="18" spans="1:20" ht="12.75" customHeight="1">
      <c r="A18" t="s">
        <v>183</v>
      </c>
      <c r="D18" s="4"/>
      <c r="E18" s="11"/>
      <c r="F18" s="2">
        <v>0.290333333</v>
      </c>
      <c r="H18" s="4"/>
      <c r="I18" s="11"/>
      <c r="M18" s="4"/>
      <c r="N18" s="11"/>
      <c r="T18">
        <v>8.35101051</v>
      </c>
    </row>
    <row r="19" spans="1:20" ht="12.75" customHeight="1">
      <c r="A19" t="s">
        <v>182</v>
      </c>
      <c r="D19" s="4"/>
      <c r="E19" s="11"/>
      <c r="F19" s="2">
        <v>0.297333333</v>
      </c>
      <c r="H19" s="4"/>
      <c r="I19" s="11"/>
      <c r="M19" s="4"/>
      <c r="N19" s="11"/>
      <c r="T19">
        <v>6.50740581</v>
      </c>
    </row>
    <row r="20" spans="1:20" ht="12.75" customHeight="1">
      <c r="A20" t="s">
        <v>181</v>
      </c>
      <c r="D20" s="4"/>
      <c r="E20" s="11"/>
      <c r="F20" s="2">
        <v>0.302333333</v>
      </c>
      <c r="H20" s="4"/>
      <c r="I20" s="11"/>
      <c r="M20" s="4"/>
      <c r="N20" s="11"/>
      <c r="T20">
        <v>7.59876177</v>
      </c>
    </row>
    <row r="21" spans="1:20" ht="12.75" customHeight="1">
      <c r="A21" t="s">
        <v>180</v>
      </c>
      <c r="D21" s="4"/>
      <c r="E21" s="11"/>
      <c r="F21" s="2">
        <v>0.305666667</v>
      </c>
      <c r="H21" s="4"/>
      <c r="I21" s="11"/>
      <c r="M21" s="4"/>
      <c r="N21" s="11"/>
      <c r="T21">
        <v>7.5692536</v>
      </c>
    </row>
    <row r="22" spans="1:20" ht="12.75" customHeight="1">
      <c r="A22" t="s">
        <v>179</v>
      </c>
      <c r="D22" s="4"/>
      <c r="E22" s="11"/>
      <c r="F22" s="2">
        <v>0.31</v>
      </c>
      <c r="H22" s="4"/>
      <c r="I22" s="11"/>
      <c r="M22" s="4"/>
      <c r="N22" s="11"/>
      <c r="T22">
        <v>6.47567367</v>
      </c>
    </row>
    <row r="23" spans="1:20" ht="12.75" customHeight="1">
      <c r="A23" t="s">
        <v>178</v>
      </c>
      <c r="D23" s="4"/>
      <c r="E23" s="11"/>
      <c r="F23" s="2">
        <v>0.315333333</v>
      </c>
      <c r="H23" s="4"/>
      <c r="I23" s="11"/>
      <c r="M23" s="4"/>
      <c r="N23" s="11"/>
      <c r="T23">
        <v>6.59231097</v>
      </c>
    </row>
    <row r="24" spans="1:20" ht="12.75" customHeight="1">
      <c r="A24" t="s">
        <v>177</v>
      </c>
      <c r="D24" s="4"/>
      <c r="E24" s="11"/>
      <c r="F24" s="2">
        <v>0.322666667</v>
      </c>
      <c r="H24" s="4"/>
      <c r="I24" s="11"/>
      <c r="M24" s="4"/>
      <c r="N24" s="11"/>
      <c r="T24">
        <v>6.92113575</v>
      </c>
    </row>
    <row r="25" spans="1:20" ht="12.75" customHeight="1">
      <c r="A25" t="s">
        <v>176</v>
      </c>
      <c r="D25" s="4"/>
      <c r="E25" s="11"/>
      <c r="F25" s="2">
        <v>0.330333333</v>
      </c>
      <c r="H25" s="4"/>
      <c r="I25" s="11"/>
      <c r="M25" s="4"/>
      <c r="N25" s="11"/>
      <c r="T25">
        <v>7.50018903</v>
      </c>
    </row>
    <row r="26" spans="1:20" ht="12.75" customHeight="1">
      <c r="A26" t="s">
        <v>175</v>
      </c>
      <c r="D26" s="4"/>
      <c r="E26" s="11"/>
      <c r="F26" s="2">
        <v>0.336</v>
      </c>
      <c r="H26" s="4"/>
      <c r="I26" s="11"/>
      <c r="M26" s="4"/>
      <c r="N26" s="11"/>
      <c r="T26">
        <v>6.17604536</v>
      </c>
    </row>
    <row r="27" spans="1:20" ht="12.75" customHeight="1">
      <c r="A27" t="s">
        <v>174</v>
      </c>
      <c r="D27" s="4"/>
      <c r="E27" s="11"/>
      <c r="F27" s="2">
        <v>0.343333333</v>
      </c>
      <c r="H27" s="4"/>
      <c r="I27" s="11"/>
      <c r="M27" s="4"/>
      <c r="N27" s="11"/>
      <c r="T27">
        <v>9.11862986</v>
      </c>
    </row>
    <row r="28" spans="1:20" ht="12.75" customHeight="1">
      <c r="A28" t="s">
        <v>173</v>
      </c>
      <c r="D28" s="4"/>
      <c r="E28" s="11"/>
      <c r="F28" s="2">
        <v>0.350666667</v>
      </c>
      <c r="H28" s="4"/>
      <c r="I28" s="11"/>
      <c r="M28" s="4"/>
      <c r="N28" s="11"/>
      <c r="T28">
        <v>7.91860554</v>
      </c>
    </row>
    <row r="29" spans="1:20" ht="12.75" customHeight="1">
      <c r="A29" t="s">
        <v>172</v>
      </c>
      <c r="D29" s="4"/>
      <c r="E29" s="11"/>
      <c r="F29" s="2">
        <v>0.358333333</v>
      </c>
      <c r="H29" s="4"/>
      <c r="I29" s="11"/>
      <c r="M29" s="4"/>
      <c r="N29" s="11"/>
      <c r="T29">
        <v>4.46485105</v>
      </c>
    </row>
    <row r="30" spans="1:20" ht="12.75" customHeight="1">
      <c r="A30" t="s">
        <v>171</v>
      </c>
      <c r="D30" s="4"/>
      <c r="E30" s="11"/>
      <c r="F30" s="2">
        <v>0.364666667</v>
      </c>
      <c r="H30" s="4"/>
      <c r="I30" s="11"/>
      <c r="M30" s="4"/>
      <c r="N30" s="11"/>
      <c r="T30">
        <v>10.8143277</v>
      </c>
    </row>
    <row r="31" spans="1:20" ht="12.75" customHeight="1">
      <c r="A31" t="s">
        <v>170</v>
      </c>
      <c r="D31" s="4"/>
      <c r="E31" s="11"/>
      <c r="F31" s="2">
        <v>0.371333333</v>
      </c>
      <c r="H31" s="4"/>
      <c r="I31" s="11"/>
      <c r="M31" s="4"/>
      <c r="N31" s="11"/>
      <c r="T31">
        <v>7.17021568</v>
      </c>
    </row>
    <row r="32" spans="1:20" ht="12.75" customHeight="1">
      <c r="A32" t="s">
        <v>169</v>
      </c>
      <c r="D32" s="4"/>
      <c r="E32" s="11"/>
      <c r="F32" s="2">
        <v>0.379666667</v>
      </c>
      <c r="H32" s="4"/>
      <c r="I32" s="11"/>
      <c r="M32" s="4"/>
      <c r="N32" s="11"/>
      <c r="T32">
        <v>5.64126973</v>
      </c>
    </row>
    <row r="33" spans="1:20" ht="12.75" customHeight="1">
      <c r="A33" t="s">
        <v>168</v>
      </c>
      <c r="D33" s="4"/>
      <c r="E33" s="11"/>
      <c r="F33" s="2">
        <v>0.39</v>
      </c>
      <c r="H33" s="4"/>
      <c r="I33" s="11"/>
      <c r="M33" s="4"/>
      <c r="N33" s="11"/>
      <c r="T33">
        <v>3.78378691</v>
      </c>
    </row>
    <row r="34" spans="1:20" ht="12.75" customHeight="1">
      <c r="A34" t="s">
        <v>167</v>
      </c>
      <c r="D34" s="4"/>
      <c r="E34" s="11"/>
      <c r="F34" s="2">
        <v>0.397333333</v>
      </c>
      <c r="H34" s="4"/>
      <c r="I34" s="11"/>
      <c r="M34" s="4"/>
      <c r="N34" s="11"/>
      <c r="T34">
        <v>4.00214191</v>
      </c>
    </row>
    <row r="35" spans="1:20" ht="12.75" customHeight="1">
      <c r="A35" t="s">
        <v>166</v>
      </c>
      <c r="D35" s="4"/>
      <c r="E35" s="11"/>
      <c r="F35" s="2">
        <v>0.405</v>
      </c>
      <c r="H35" s="4"/>
      <c r="I35" s="11"/>
      <c r="M35" s="4"/>
      <c r="N35" s="11"/>
      <c r="T35">
        <v>5.68080145</v>
      </c>
    </row>
    <row r="36" spans="1:20" ht="12.75" customHeight="1">
      <c r="A36" t="s">
        <v>165</v>
      </c>
      <c r="D36" s="4"/>
      <c r="E36" s="11"/>
      <c r="F36" s="2">
        <v>0.414333333</v>
      </c>
      <c r="H36" s="4"/>
      <c r="I36" s="11"/>
      <c r="M36" s="4"/>
      <c r="N36" s="11"/>
      <c r="T36">
        <v>3.28384836</v>
      </c>
    </row>
    <row r="37" spans="1:20" ht="12.75" customHeight="1">
      <c r="A37" t="s">
        <v>164</v>
      </c>
      <c r="D37" s="4"/>
      <c r="E37" s="11"/>
      <c r="F37" s="2">
        <v>0.426</v>
      </c>
      <c r="H37" s="4"/>
      <c r="I37" s="11"/>
      <c r="M37" s="4"/>
      <c r="N37" s="11"/>
      <c r="T37">
        <v>3.2185416</v>
      </c>
    </row>
    <row r="38" spans="1:20" ht="12.75" customHeight="1">
      <c r="A38" t="s">
        <v>163</v>
      </c>
      <c r="D38" s="4"/>
      <c r="E38" s="11"/>
      <c r="F38" s="2">
        <v>0.436666667</v>
      </c>
      <c r="H38" s="4"/>
      <c r="I38" s="11"/>
      <c r="M38" s="4"/>
      <c r="N38" s="11"/>
      <c r="T38">
        <v>2.15718653</v>
      </c>
    </row>
    <row r="39" spans="1:20" ht="12.75" customHeight="1">
      <c r="A39" t="s">
        <v>162</v>
      </c>
      <c r="D39" s="4"/>
      <c r="E39" s="11"/>
      <c r="F39" s="2">
        <v>0.448333333</v>
      </c>
      <c r="H39" s="4"/>
      <c r="I39" s="11"/>
      <c r="M39" s="4"/>
      <c r="N39" s="11"/>
      <c r="T39">
        <v>1.70042352</v>
      </c>
    </row>
    <row r="40" spans="1:20" ht="12.75" customHeight="1">
      <c r="A40" t="s">
        <v>161</v>
      </c>
      <c r="D40" s="4"/>
      <c r="E40" s="11"/>
      <c r="F40" s="2">
        <v>0.462</v>
      </c>
      <c r="H40" s="4"/>
      <c r="I40" s="11"/>
      <c r="M40" s="4"/>
      <c r="N40" s="11"/>
      <c r="T40">
        <v>2.47162702</v>
      </c>
    </row>
    <row r="41" spans="1:20" ht="12.75" customHeight="1">
      <c r="A41" t="s">
        <v>160</v>
      </c>
      <c r="D41" s="4"/>
      <c r="E41" s="11"/>
      <c r="F41" s="2">
        <v>0.474333333</v>
      </c>
      <c r="H41" s="4"/>
      <c r="I41" s="11"/>
      <c r="M41" s="4"/>
      <c r="N41" s="11"/>
      <c r="T41">
        <v>4.41730348</v>
      </c>
    </row>
    <row r="42" spans="1:20" ht="12.75" customHeight="1">
      <c r="A42" t="s">
        <v>159</v>
      </c>
      <c r="D42" s="4"/>
      <c r="E42" s="11"/>
      <c r="F42" s="2">
        <v>0.490333333</v>
      </c>
      <c r="H42" s="4"/>
      <c r="I42" s="11"/>
      <c r="M42" s="4"/>
      <c r="N42" s="11"/>
      <c r="T42">
        <v>4.17453216</v>
      </c>
    </row>
    <row r="43" spans="1:20" ht="12.75" customHeight="1">
      <c r="A43" t="s">
        <v>158</v>
      </c>
      <c r="D43" s="4"/>
      <c r="E43" s="11"/>
      <c r="F43" s="2">
        <v>0.501666667</v>
      </c>
      <c r="H43" s="4"/>
      <c r="I43" s="11"/>
      <c r="M43" s="4"/>
      <c r="N43" s="11"/>
      <c r="T43">
        <v>5.07653734</v>
      </c>
    </row>
    <row r="44" spans="1:20" ht="12.75" customHeight="1">
      <c r="A44" t="s">
        <v>157</v>
      </c>
      <c r="D44" s="4"/>
      <c r="E44" s="11"/>
      <c r="F44" s="2">
        <v>0.511333333</v>
      </c>
      <c r="H44" s="4"/>
      <c r="I44" s="11"/>
      <c r="M44" s="4"/>
      <c r="N44" s="11"/>
      <c r="T44">
        <v>9.50411425</v>
      </c>
    </row>
    <row r="45" spans="1:20" ht="12.75" customHeight="1">
      <c r="A45" t="s">
        <v>156</v>
      </c>
      <c r="D45" s="4"/>
      <c r="E45" s="11"/>
      <c r="F45" s="2">
        <v>0.526</v>
      </c>
      <c r="H45" s="4"/>
      <c r="I45" s="11"/>
      <c r="M45" s="4"/>
      <c r="N45" s="11"/>
      <c r="T45">
        <v>1.96827255</v>
      </c>
    </row>
    <row r="46" spans="1:20" ht="12.75" customHeight="1">
      <c r="A46" t="s">
        <v>155</v>
      </c>
      <c r="D46" s="4"/>
      <c r="E46" s="11"/>
      <c r="F46" s="2">
        <v>0.535</v>
      </c>
      <c r="H46" s="4"/>
      <c r="I46" s="11"/>
      <c r="M46" s="4"/>
      <c r="N46" s="11"/>
      <c r="T46">
        <v>3.71379684</v>
      </c>
    </row>
    <row r="47" spans="1:20" ht="12.75" customHeight="1">
      <c r="A47" t="s">
        <v>154</v>
      </c>
      <c r="D47" s="4"/>
      <c r="E47" s="11"/>
      <c r="F47" s="2">
        <v>0.547666667</v>
      </c>
      <c r="H47" s="4"/>
      <c r="I47" s="11"/>
      <c r="M47" s="4"/>
      <c r="N47" s="11"/>
      <c r="T47">
        <v>6.42981636</v>
      </c>
    </row>
    <row r="48" spans="1:20" ht="12.75" customHeight="1">
      <c r="A48" t="s">
        <v>153</v>
      </c>
      <c r="D48" s="4"/>
      <c r="E48" s="11"/>
      <c r="F48" s="2">
        <v>0.551666667</v>
      </c>
      <c r="H48" s="4"/>
      <c r="I48" s="11"/>
      <c r="M48" s="4"/>
      <c r="N48" s="11"/>
      <c r="S48">
        <v>4023.88378</v>
      </c>
      <c r="T48">
        <v>10.4621731</v>
      </c>
    </row>
    <row r="49" spans="1:20" ht="12.75" customHeight="1">
      <c r="A49" t="s">
        <v>152</v>
      </c>
      <c r="D49" s="4"/>
      <c r="E49" s="11"/>
      <c r="F49" s="2">
        <v>0.561333333</v>
      </c>
      <c r="H49" s="4"/>
      <c r="I49" s="11"/>
      <c r="M49" s="4"/>
      <c r="N49" s="11"/>
      <c r="S49">
        <v>4126.39981</v>
      </c>
      <c r="T49">
        <v>9.10142232</v>
      </c>
    </row>
    <row r="50" spans="1:20" ht="12.75" customHeight="1">
      <c r="A50" t="s">
        <v>151</v>
      </c>
      <c r="D50" s="4"/>
      <c r="E50" s="11"/>
      <c r="F50" s="2">
        <v>0.571</v>
      </c>
      <c r="H50" s="4"/>
      <c r="I50" s="11"/>
      <c r="M50" s="4"/>
      <c r="N50" s="11"/>
      <c r="S50">
        <v>4310.41366</v>
      </c>
      <c r="T50">
        <v>11.2572966</v>
      </c>
    </row>
    <row r="51" spans="1:20" ht="12.75" customHeight="1">
      <c r="A51" t="s">
        <v>150</v>
      </c>
      <c r="D51" s="4"/>
      <c r="E51" s="11"/>
      <c r="F51" s="2">
        <v>0.577666667</v>
      </c>
      <c r="H51" s="4"/>
      <c r="I51" s="11"/>
      <c r="M51" s="4"/>
      <c r="N51" s="11"/>
      <c r="S51">
        <v>4396.55452</v>
      </c>
      <c r="T51">
        <v>8.15910804</v>
      </c>
    </row>
    <row r="52" spans="1:20" ht="12.75" customHeight="1">
      <c r="A52" t="s">
        <v>149</v>
      </c>
      <c r="D52" s="4"/>
      <c r="E52" s="11"/>
      <c r="F52" s="2">
        <v>0.585</v>
      </c>
      <c r="H52" s="4"/>
      <c r="I52" s="11"/>
      <c r="M52" s="4"/>
      <c r="N52" s="11"/>
      <c r="S52">
        <v>4487.61815</v>
      </c>
      <c r="T52">
        <v>13.1168722</v>
      </c>
    </row>
    <row r="53" spans="1:20" ht="12.75" customHeight="1">
      <c r="A53" t="s">
        <v>148</v>
      </c>
      <c r="D53" s="4"/>
      <c r="E53" s="11"/>
      <c r="F53" s="2">
        <v>0.590333333</v>
      </c>
      <c r="H53" s="4"/>
      <c r="I53" s="11"/>
      <c r="M53" s="4"/>
      <c r="N53" s="11"/>
      <c r="S53">
        <v>4586.79404</v>
      </c>
      <c r="T53">
        <v>10.2708514</v>
      </c>
    </row>
    <row r="54" spans="1:20" ht="12.75" customHeight="1">
      <c r="A54" t="s">
        <v>147</v>
      </c>
      <c r="D54" s="4"/>
      <c r="E54" s="11"/>
      <c r="F54" s="2">
        <v>0.597</v>
      </c>
      <c r="H54" s="4"/>
      <c r="I54" s="11"/>
      <c r="M54" s="4"/>
      <c r="N54" s="11"/>
      <c r="S54">
        <v>4660.78529</v>
      </c>
      <c r="T54">
        <v>12.1134043</v>
      </c>
    </row>
    <row r="55" spans="1:20" ht="12.75" customHeight="1">
      <c r="A55" t="s">
        <v>146</v>
      </c>
      <c r="D55" s="4"/>
      <c r="E55" s="11"/>
      <c r="F55" s="2">
        <v>0.603666667</v>
      </c>
      <c r="H55" s="4"/>
      <c r="I55" s="11"/>
      <c r="M55" s="4"/>
      <c r="N55" s="11"/>
      <c r="S55">
        <v>4773.17781</v>
      </c>
      <c r="T55">
        <v>10.9188722</v>
      </c>
    </row>
    <row r="56" spans="1:20" ht="12.75" customHeight="1">
      <c r="A56" t="s">
        <v>145</v>
      </c>
      <c r="D56" s="4"/>
      <c r="E56" s="11"/>
      <c r="F56" s="2">
        <v>0.61</v>
      </c>
      <c r="H56" s="4"/>
      <c r="I56" s="11"/>
      <c r="M56" s="4"/>
      <c r="N56" s="11"/>
      <c r="S56">
        <v>4975.28332</v>
      </c>
      <c r="T56">
        <v>11.9984392</v>
      </c>
    </row>
    <row r="57" spans="1:20" ht="12.75" customHeight="1">
      <c r="A57" t="s">
        <v>144</v>
      </c>
      <c r="D57" s="4"/>
      <c r="E57" s="11"/>
      <c r="F57" s="2">
        <v>0.616</v>
      </c>
      <c r="H57" s="4"/>
      <c r="I57" s="11"/>
      <c r="M57" s="4"/>
      <c r="N57" s="11"/>
      <c r="S57">
        <v>5123.18293</v>
      </c>
      <c r="T57">
        <v>9.5148842</v>
      </c>
    </row>
    <row r="58" spans="1:20" ht="12.75" customHeight="1">
      <c r="A58" t="s">
        <v>143</v>
      </c>
      <c r="D58" s="4"/>
      <c r="E58" s="11"/>
      <c r="F58" s="2">
        <v>0.621333333</v>
      </c>
      <c r="H58" s="4"/>
      <c r="I58" s="11"/>
      <c r="M58" s="4"/>
      <c r="N58" s="11"/>
      <c r="S58">
        <v>5246.31517</v>
      </c>
      <c r="T58">
        <v>7.90908431</v>
      </c>
    </row>
    <row r="59" spans="1:20" ht="12.75" customHeight="1">
      <c r="A59" t="s">
        <v>142</v>
      </c>
      <c r="D59" s="4"/>
      <c r="E59" s="11"/>
      <c r="F59" s="2">
        <v>0.626666667</v>
      </c>
      <c r="H59" s="4"/>
      <c r="I59" s="11"/>
      <c r="M59" s="4"/>
      <c r="N59" s="11"/>
      <c r="S59">
        <v>5418.98677</v>
      </c>
      <c r="T59">
        <v>11.9215923</v>
      </c>
    </row>
    <row r="60" spans="1:20" ht="12.75" customHeight="1">
      <c r="A60" t="s">
        <v>141</v>
      </c>
      <c r="D60" s="4"/>
      <c r="E60" s="11"/>
      <c r="F60" s="2">
        <v>0.634666667</v>
      </c>
      <c r="H60" s="4"/>
      <c r="I60" s="11"/>
      <c r="M60" s="4"/>
      <c r="N60" s="11"/>
      <c r="S60">
        <v>5325.74069</v>
      </c>
      <c r="T60">
        <v>7.34609563</v>
      </c>
    </row>
    <row r="61" spans="1:20" ht="12.75" customHeight="1">
      <c r="A61" t="s">
        <v>140</v>
      </c>
      <c r="D61" s="4"/>
      <c r="E61" s="11"/>
      <c r="F61" s="2">
        <v>0.64</v>
      </c>
      <c r="H61" s="4"/>
      <c r="I61" s="11"/>
      <c r="M61" s="4"/>
      <c r="N61" s="11"/>
      <c r="S61">
        <v>5389.19026</v>
      </c>
      <c r="T61">
        <v>9.28371974</v>
      </c>
    </row>
    <row r="62" spans="1:20" ht="12.75" customHeight="1">
      <c r="A62" t="s">
        <v>139</v>
      </c>
      <c r="D62" s="4"/>
      <c r="E62" s="11"/>
      <c r="F62" s="2">
        <v>0.646333333</v>
      </c>
      <c r="H62" s="4"/>
      <c r="I62" s="11"/>
      <c r="M62" s="4"/>
      <c r="N62" s="11"/>
      <c r="S62">
        <v>5595.73657</v>
      </c>
      <c r="T62">
        <v>11.2309236</v>
      </c>
    </row>
    <row r="63" spans="1:20" ht="12.75" customHeight="1">
      <c r="A63" t="s">
        <v>138</v>
      </c>
      <c r="D63" s="4"/>
      <c r="E63" s="11"/>
      <c r="F63" s="2">
        <v>0.652333333</v>
      </c>
      <c r="H63" s="4"/>
      <c r="I63" s="11"/>
      <c r="M63" s="4"/>
      <c r="N63" s="11"/>
      <c r="S63">
        <v>5660.3285</v>
      </c>
      <c r="T63">
        <v>8.75926103</v>
      </c>
    </row>
    <row r="64" spans="1:20" ht="12.75" customHeight="1">
      <c r="A64" t="s">
        <v>4</v>
      </c>
      <c r="B64">
        <v>26.7634557</v>
      </c>
      <c r="C64">
        <v>1789.96628</v>
      </c>
      <c r="D64" s="4">
        <v>33699.2588</v>
      </c>
      <c r="E64" s="11"/>
      <c r="F64" s="2">
        <v>0.658666667</v>
      </c>
      <c r="H64" s="4">
        <v>16790.899</v>
      </c>
      <c r="I64" s="11"/>
      <c r="J64">
        <v>19206.8343</v>
      </c>
      <c r="K64">
        <v>12956.5768</v>
      </c>
      <c r="L64">
        <v>14820.8159</v>
      </c>
      <c r="M64" s="4">
        <v>874.214812</v>
      </c>
      <c r="N64" s="11"/>
      <c r="O64">
        <v>494.420328</v>
      </c>
      <c r="P64">
        <v>450.460384</v>
      </c>
      <c r="R64">
        <v>8.89120879</v>
      </c>
      <c r="S64">
        <v>5848.94048</v>
      </c>
      <c r="T64">
        <v>8.53060232</v>
      </c>
    </row>
    <row r="65" spans="1:20" ht="12.75" customHeight="1">
      <c r="A65" t="s">
        <v>5</v>
      </c>
      <c r="B65">
        <v>28.4026443</v>
      </c>
      <c r="C65">
        <v>1805.73629</v>
      </c>
      <c r="D65" s="4">
        <v>33979.8252</v>
      </c>
      <c r="E65" s="11"/>
      <c r="F65" s="2">
        <v>0.665666667</v>
      </c>
      <c r="H65" s="4">
        <v>17003.1091</v>
      </c>
      <c r="I65" s="11"/>
      <c r="J65">
        <v>19346.8188</v>
      </c>
      <c r="K65">
        <v>12902.2485</v>
      </c>
      <c r="L65">
        <v>14680.6954</v>
      </c>
      <c r="M65" s="4">
        <v>878.858133</v>
      </c>
      <c r="N65" s="11"/>
      <c r="O65">
        <v>507.137613</v>
      </c>
      <c r="P65">
        <v>464.638366</v>
      </c>
      <c r="R65">
        <v>8.38021978</v>
      </c>
      <c r="S65">
        <v>6036.41537</v>
      </c>
      <c r="T65">
        <v>12.0764238</v>
      </c>
    </row>
    <row r="66" spans="1:20" ht="12.75" customHeight="1">
      <c r="A66" t="s">
        <v>6</v>
      </c>
      <c r="B66">
        <v>26.5781031</v>
      </c>
      <c r="C66">
        <v>1862.16635</v>
      </c>
      <c r="D66" s="4">
        <v>34568.4934</v>
      </c>
      <c r="E66" s="11"/>
      <c r="F66" s="2">
        <v>0.672333333</v>
      </c>
      <c r="H66" s="4">
        <v>17445.0108</v>
      </c>
      <c r="I66" s="11"/>
      <c r="J66">
        <v>19746.137</v>
      </c>
      <c r="K66">
        <v>13278.9467</v>
      </c>
      <c r="L66">
        <v>15030.5381</v>
      </c>
      <c r="M66" s="4">
        <v>883.464488</v>
      </c>
      <c r="N66" s="11"/>
      <c r="O66">
        <v>496.373733</v>
      </c>
      <c r="P66">
        <v>464.922184</v>
      </c>
      <c r="R66">
        <v>6.33626374</v>
      </c>
      <c r="S66">
        <v>6132.35225</v>
      </c>
      <c r="T66">
        <v>11.5808412</v>
      </c>
    </row>
    <row r="67" spans="1:20" ht="12.75" customHeight="1">
      <c r="A67" t="s">
        <v>7</v>
      </c>
      <c r="B67">
        <v>28.3545974</v>
      </c>
      <c r="C67">
        <v>1935.44034</v>
      </c>
      <c r="D67" s="4">
        <v>35120.964</v>
      </c>
      <c r="E67" s="11"/>
      <c r="F67" s="2">
        <v>0.678333333</v>
      </c>
      <c r="H67" s="4">
        <v>17948.3235</v>
      </c>
      <c r="I67" s="11"/>
      <c r="J67">
        <v>20211.305</v>
      </c>
      <c r="K67">
        <v>13638.5246</v>
      </c>
      <c r="L67">
        <v>15358.113</v>
      </c>
      <c r="M67" s="4">
        <v>888.033876</v>
      </c>
      <c r="N67" s="11"/>
      <c r="O67">
        <v>496.508557</v>
      </c>
      <c r="P67">
        <v>462.003941</v>
      </c>
      <c r="R67">
        <v>6.94945055</v>
      </c>
      <c r="S67">
        <v>6312.48391</v>
      </c>
      <c r="T67">
        <v>7.03213266</v>
      </c>
    </row>
    <row r="68" spans="1:20" ht="12.75" customHeight="1">
      <c r="A68" t="s">
        <v>8</v>
      </c>
      <c r="B68">
        <v>29.0563808</v>
      </c>
      <c r="C68">
        <v>2015.97659</v>
      </c>
      <c r="D68" s="4">
        <v>35341.916</v>
      </c>
      <c r="E68" s="11"/>
      <c r="F68" s="2">
        <v>0.684</v>
      </c>
      <c r="H68" s="4">
        <v>18701.0164</v>
      </c>
      <c r="I68" s="11"/>
      <c r="J68">
        <v>20975.9096</v>
      </c>
      <c r="K68">
        <v>13981.841</v>
      </c>
      <c r="L68">
        <v>15682.6681</v>
      </c>
      <c r="M68" s="4">
        <v>891.547342</v>
      </c>
      <c r="N68" s="11"/>
      <c r="O68">
        <v>505.461087</v>
      </c>
      <c r="P68">
        <v>477.04973</v>
      </c>
      <c r="R68">
        <v>5.62087912</v>
      </c>
      <c r="S68">
        <v>6464.31212</v>
      </c>
      <c r="T68">
        <v>12.8114045</v>
      </c>
    </row>
    <row r="69" spans="1:20" ht="12.75" customHeight="1">
      <c r="A69" t="s">
        <v>9</v>
      </c>
      <c r="B69">
        <v>29.0089109</v>
      </c>
      <c r="C69">
        <v>2046.61174</v>
      </c>
      <c r="D69" s="4">
        <v>35774.0237</v>
      </c>
      <c r="E69" s="11"/>
      <c r="F69" s="2">
        <v>0.693333333</v>
      </c>
      <c r="H69" s="4">
        <v>19173.6588</v>
      </c>
      <c r="I69" s="11"/>
      <c r="J69">
        <v>21388.4218</v>
      </c>
      <c r="K69">
        <v>14514.5042</v>
      </c>
      <c r="L69">
        <v>16191.0849</v>
      </c>
      <c r="M69" s="4">
        <v>896.450378</v>
      </c>
      <c r="N69" s="11"/>
      <c r="O69">
        <v>512.972686</v>
      </c>
      <c r="P69">
        <v>484.663358</v>
      </c>
      <c r="R69">
        <v>5.51868132</v>
      </c>
      <c r="S69">
        <v>6602.72073</v>
      </c>
      <c r="T69">
        <v>9.02479604</v>
      </c>
    </row>
    <row r="70" spans="1:20" ht="12.75" customHeight="1">
      <c r="A70" t="s">
        <v>10</v>
      </c>
      <c r="B70">
        <v>30.4565884</v>
      </c>
      <c r="C70">
        <v>2051.93682</v>
      </c>
      <c r="D70" s="4">
        <v>36012.4587</v>
      </c>
      <c r="E70" s="11"/>
      <c r="F70" s="2">
        <v>0.702</v>
      </c>
      <c r="H70" s="4">
        <v>19485.7753</v>
      </c>
      <c r="I70" s="11"/>
      <c r="J70">
        <v>21609.4666</v>
      </c>
      <c r="K70">
        <v>14788.616</v>
      </c>
      <c r="L70">
        <v>16400.3791</v>
      </c>
      <c r="M70" s="4">
        <v>901.72403</v>
      </c>
      <c r="N70" s="11"/>
      <c r="O70">
        <v>518.336832</v>
      </c>
      <c r="P70">
        <v>491.850389</v>
      </c>
      <c r="R70">
        <v>5.10989011</v>
      </c>
      <c r="S70">
        <v>6647.27911</v>
      </c>
      <c r="T70">
        <v>10.4338122</v>
      </c>
    </row>
    <row r="71" spans="1:20" ht="12.75" customHeight="1">
      <c r="A71" t="s">
        <v>11</v>
      </c>
      <c r="B71">
        <v>30.6725961</v>
      </c>
      <c r="C71">
        <v>2083.16512</v>
      </c>
      <c r="D71" s="4">
        <v>36182.9107</v>
      </c>
      <c r="E71" s="11"/>
      <c r="F71" s="2">
        <v>0.707666667</v>
      </c>
      <c r="H71" s="4">
        <v>19701.6216</v>
      </c>
      <c r="I71" s="11"/>
      <c r="J71">
        <v>21712.927</v>
      </c>
      <c r="K71">
        <v>14907.4366</v>
      </c>
      <c r="L71">
        <v>16429.3117</v>
      </c>
      <c r="M71" s="4">
        <v>907.368297</v>
      </c>
      <c r="N71" s="11"/>
      <c r="O71">
        <v>529.928442</v>
      </c>
      <c r="P71">
        <v>502.849681</v>
      </c>
      <c r="R71">
        <v>5.10989011</v>
      </c>
      <c r="S71">
        <v>6673.75966</v>
      </c>
      <c r="T71">
        <v>9.90598722</v>
      </c>
    </row>
    <row r="72" spans="1:20" ht="12.75" customHeight="1">
      <c r="A72" t="s">
        <v>12</v>
      </c>
      <c r="B72">
        <v>33.7377822</v>
      </c>
      <c r="C72">
        <v>2119.49048</v>
      </c>
      <c r="D72" s="4">
        <v>36760.7057</v>
      </c>
      <c r="E72" s="11"/>
      <c r="F72" s="2">
        <v>0.716666667</v>
      </c>
      <c r="H72" s="4">
        <v>19641.6924</v>
      </c>
      <c r="I72" s="11"/>
      <c r="J72">
        <v>21485.4425</v>
      </c>
      <c r="K72">
        <v>14936.1969</v>
      </c>
      <c r="L72">
        <v>16338.2459</v>
      </c>
      <c r="M72" s="4">
        <v>914.186075</v>
      </c>
      <c r="N72" s="11"/>
      <c r="O72">
        <v>523.268389</v>
      </c>
      <c r="P72">
        <v>491.71703</v>
      </c>
      <c r="R72">
        <v>6.02967033</v>
      </c>
      <c r="S72">
        <v>6646.72811</v>
      </c>
      <c r="T72">
        <v>7.93555079</v>
      </c>
    </row>
    <row r="73" spans="1:20" ht="12.75" customHeight="1">
      <c r="A73" t="s">
        <v>13</v>
      </c>
      <c r="B73">
        <v>30.360865</v>
      </c>
      <c r="C73">
        <v>2121.10959</v>
      </c>
      <c r="D73" s="4">
        <v>36889.0147</v>
      </c>
      <c r="E73" s="11"/>
      <c r="F73" s="2">
        <v>0.726</v>
      </c>
      <c r="H73" s="4">
        <v>19886.378</v>
      </c>
      <c r="I73" s="11"/>
      <c r="J73">
        <v>21609.7463</v>
      </c>
      <c r="K73">
        <v>15217.1085</v>
      </c>
      <c r="L73">
        <v>16535.8344</v>
      </c>
      <c r="M73" s="4">
        <v>920.250415</v>
      </c>
      <c r="N73" s="11"/>
      <c r="O73">
        <v>512.818426</v>
      </c>
      <c r="P73">
        <v>481.897165</v>
      </c>
      <c r="R73">
        <v>6.02967033</v>
      </c>
      <c r="S73">
        <v>6590.44355</v>
      </c>
      <c r="T73">
        <v>9.26857219</v>
      </c>
    </row>
    <row r="74" spans="1:20" ht="12.75" customHeight="1">
      <c r="A74" t="s">
        <v>14</v>
      </c>
      <c r="B74">
        <v>30.5372997</v>
      </c>
      <c r="C74">
        <v>2120.37692</v>
      </c>
      <c r="D74" s="4">
        <v>37170.6872</v>
      </c>
      <c r="E74" s="11"/>
      <c r="F74" s="2">
        <v>0.737</v>
      </c>
      <c r="H74" s="4">
        <v>20329.436</v>
      </c>
      <c r="I74" s="11"/>
      <c r="J74">
        <v>21945.403</v>
      </c>
      <c r="K74">
        <v>15382.7094</v>
      </c>
      <c r="L74">
        <v>16605.466</v>
      </c>
      <c r="M74" s="4">
        <v>926.364212</v>
      </c>
      <c r="N74" s="11"/>
      <c r="O74">
        <v>520.18026</v>
      </c>
      <c r="P74">
        <v>488.283492</v>
      </c>
      <c r="R74">
        <v>6.13186813</v>
      </c>
      <c r="S74">
        <v>6629.03605</v>
      </c>
      <c r="T74">
        <v>7.26519807</v>
      </c>
    </row>
    <row r="75" spans="1:20" ht="12.75" customHeight="1">
      <c r="A75" t="s">
        <v>15</v>
      </c>
      <c r="B75">
        <v>28.6940741</v>
      </c>
      <c r="C75">
        <v>2143.20755</v>
      </c>
      <c r="D75" s="4">
        <v>37341.8697</v>
      </c>
      <c r="E75" s="11"/>
      <c r="F75" s="2">
        <v>0.745333333</v>
      </c>
      <c r="H75" s="4">
        <v>20829.8534</v>
      </c>
      <c r="I75" s="11"/>
      <c r="J75">
        <v>22336.9865</v>
      </c>
      <c r="K75">
        <v>15560.3259</v>
      </c>
      <c r="L75">
        <v>16686.1851</v>
      </c>
      <c r="M75" s="4">
        <v>932.527467</v>
      </c>
      <c r="N75" s="11"/>
      <c r="O75">
        <v>519.303244</v>
      </c>
      <c r="P75">
        <v>487.460254</v>
      </c>
      <c r="R75">
        <v>6.13186813</v>
      </c>
      <c r="S75">
        <v>6644.64625</v>
      </c>
      <c r="T75">
        <v>9.25867895</v>
      </c>
    </row>
    <row r="76" spans="1:20" ht="12.75" customHeight="1">
      <c r="A76" t="s">
        <v>16</v>
      </c>
      <c r="B76">
        <v>25.6409122</v>
      </c>
      <c r="C76">
        <v>2085.544</v>
      </c>
      <c r="D76" s="4">
        <v>37340.5569</v>
      </c>
      <c r="E76" s="11"/>
      <c r="F76" s="2">
        <v>0.755333333</v>
      </c>
      <c r="H76" s="4">
        <v>21729.7366</v>
      </c>
      <c r="I76" s="11"/>
      <c r="J76">
        <v>23131.971</v>
      </c>
      <c r="K76">
        <v>16769.3387</v>
      </c>
      <c r="L76">
        <v>17851.4754</v>
      </c>
      <c r="M76" s="4">
        <v>939.381107</v>
      </c>
      <c r="N76" s="11"/>
      <c r="O76">
        <v>522.438304</v>
      </c>
      <c r="P76">
        <v>493.072679</v>
      </c>
      <c r="R76">
        <v>5.62087912</v>
      </c>
      <c r="S76">
        <v>7036.0248</v>
      </c>
      <c r="T76">
        <v>10.7805682</v>
      </c>
    </row>
    <row r="77" spans="1:20" ht="12.75" customHeight="1">
      <c r="A77" t="s">
        <v>17</v>
      </c>
      <c r="B77">
        <v>27.5880245</v>
      </c>
      <c r="C77">
        <v>2093.68169</v>
      </c>
      <c r="D77" s="4">
        <v>37060.9942</v>
      </c>
      <c r="E77" s="11"/>
      <c r="F77" s="2">
        <v>0.760666667</v>
      </c>
      <c r="H77" s="4">
        <v>22046.8886</v>
      </c>
      <c r="I77" s="11"/>
      <c r="J77">
        <v>23320.4928</v>
      </c>
      <c r="K77">
        <v>16327.132</v>
      </c>
      <c r="L77">
        <v>17270.3174</v>
      </c>
      <c r="M77" s="4">
        <v>945.386906</v>
      </c>
      <c r="N77" s="11"/>
      <c r="O77">
        <v>538.492745</v>
      </c>
      <c r="P77">
        <v>508.224718</v>
      </c>
      <c r="R77">
        <v>5.62087912</v>
      </c>
      <c r="S77">
        <v>6851.62823</v>
      </c>
      <c r="T77">
        <v>9.69819073</v>
      </c>
    </row>
    <row r="78" spans="1:20" ht="12.75" customHeight="1">
      <c r="A78" t="s">
        <v>18</v>
      </c>
      <c r="B78">
        <v>30.0193692</v>
      </c>
      <c r="C78">
        <v>2056.51291</v>
      </c>
      <c r="D78" s="4">
        <v>36957.0812</v>
      </c>
      <c r="E78" s="11"/>
      <c r="F78" s="2">
        <v>0.769</v>
      </c>
      <c r="H78" s="4">
        <v>22426.3501</v>
      </c>
      <c r="I78" s="11"/>
      <c r="J78">
        <v>23577.2551</v>
      </c>
      <c r="K78">
        <v>16686.687</v>
      </c>
      <c r="L78">
        <v>17543.0365</v>
      </c>
      <c r="M78" s="4">
        <v>951.185791</v>
      </c>
      <c r="N78" s="11"/>
      <c r="O78">
        <v>525.604294</v>
      </c>
      <c r="P78">
        <v>493.374931</v>
      </c>
      <c r="R78">
        <v>6.13186813</v>
      </c>
      <c r="S78">
        <v>6919.99412</v>
      </c>
      <c r="T78">
        <v>6.51644126</v>
      </c>
    </row>
    <row r="79" spans="1:20" ht="12.75" customHeight="1">
      <c r="A79" t="s">
        <v>19</v>
      </c>
      <c r="B79">
        <v>30.6428475</v>
      </c>
      <c r="C79">
        <v>1977.75413</v>
      </c>
      <c r="D79" s="4">
        <v>36695.0504</v>
      </c>
      <c r="E79" s="11"/>
      <c r="F79" s="2">
        <v>0.779333333</v>
      </c>
      <c r="H79" s="4">
        <v>22668.5601</v>
      </c>
      <c r="I79" s="11"/>
      <c r="J79">
        <v>23692.6077</v>
      </c>
      <c r="K79">
        <v>16603.4685</v>
      </c>
      <c r="L79">
        <v>17353.5268</v>
      </c>
      <c r="M79" s="4">
        <v>956.777762</v>
      </c>
      <c r="N79" s="11"/>
      <c r="O79">
        <v>532.887202</v>
      </c>
      <c r="P79">
        <v>499.666662</v>
      </c>
      <c r="R79">
        <v>6.23406593</v>
      </c>
      <c r="S79">
        <v>6898.52858</v>
      </c>
      <c r="T79">
        <v>5.68079982</v>
      </c>
    </row>
    <row r="80" spans="1:20" ht="12.75" customHeight="1">
      <c r="A80" t="s">
        <v>20</v>
      </c>
      <c r="B80">
        <v>32.6246981</v>
      </c>
      <c r="C80">
        <v>1872.99687</v>
      </c>
      <c r="D80" s="4">
        <v>36361.0971</v>
      </c>
      <c r="E80" s="11"/>
      <c r="F80" s="2">
        <v>0.803666667</v>
      </c>
      <c r="H80" s="4">
        <v>22810.0135</v>
      </c>
      <c r="I80" s="11"/>
      <c r="J80">
        <v>23703.31</v>
      </c>
      <c r="K80">
        <v>17194.9032</v>
      </c>
      <c r="L80">
        <v>17868.298</v>
      </c>
      <c r="M80" s="4">
        <v>962.313431</v>
      </c>
      <c r="N80" s="11"/>
      <c r="O80">
        <v>541.196629</v>
      </c>
      <c r="P80">
        <v>501.374073</v>
      </c>
      <c r="R80">
        <v>7.35824176</v>
      </c>
      <c r="S80">
        <v>6451.51176</v>
      </c>
      <c r="T80">
        <v>5.13148685</v>
      </c>
    </row>
    <row r="81" spans="1:20" ht="12.75" customHeight="1">
      <c r="A81" t="s">
        <v>21</v>
      </c>
      <c r="B81">
        <v>30.2945813</v>
      </c>
      <c r="C81">
        <v>1915.08662</v>
      </c>
      <c r="D81" s="4">
        <v>36776.0048</v>
      </c>
      <c r="E81" s="11"/>
      <c r="F81" s="2">
        <v>0.809333333</v>
      </c>
      <c r="H81" s="4">
        <v>23403.6471</v>
      </c>
      <c r="I81" s="11"/>
      <c r="J81">
        <v>24191.5331</v>
      </c>
      <c r="K81">
        <v>17319.309</v>
      </c>
      <c r="L81">
        <v>17902.3652</v>
      </c>
      <c r="M81" s="4">
        <v>967.431329</v>
      </c>
      <c r="N81" s="11"/>
      <c r="O81">
        <v>541.594357</v>
      </c>
      <c r="P81">
        <v>500.63554</v>
      </c>
      <c r="R81">
        <v>7.56263736</v>
      </c>
      <c r="S81">
        <v>6627.07261</v>
      </c>
      <c r="T81">
        <v>7.12786027</v>
      </c>
    </row>
    <row r="82" spans="1:20" ht="12.75" customHeight="1">
      <c r="A82" t="s">
        <v>22</v>
      </c>
      <c r="B82">
        <v>24.6890155</v>
      </c>
      <c r="C82">
        <v>1954.94168</v>
      </c>
      <c r="D82" s="4">
        <v>36755.7349</v>
      </c>
      <c r="E82" s="11"/>
      <c r="F82" s="2">
        <v>0.812666667</v>
      </c>
      <c r="H82" s="4">
        <v>23692.2249</v>
      </c>
      <c r="I82" s="11"/>
      <c r="J82">
        <v>24367.6456</v>
      </c>
      <c r="K82">
        <v>17800.3382</v>
      </c>
      <c r="L82">
        <v>18307.7923</v>
      </c>
      <c r="M82" s="4">
        <v>972.28207</v>
      </c>
      <c r="N82" s="11"/>
      <c r="O82">
        <v>540.679897</v>
      </c>
      <c r="P82">
        <v>499.790237</v>
      </c>
      <c r="R82">
        <v>7.56263736</v>
      </c>
      <c r="S82">
        <v>6652.5846</v>
      </c>
      <c r="T82">
        <v>10.096897</v>
      </c>
    </row>
    <row r="83" spans="1:20" ht="12.75" customHeight="1">
      <c r="A83" t="s">
        <v>23</v>
      </c>
      <c r="B83">
        <v>24.3504827</v>
      </c>
      <c r="C83">
        <v>1931.35789</v>
      </c>
      <c r="D83" s="4">
        <v>36791.4913</v>
      </c>
      <c r="E83" s="11"/>
      <c r="F83" s="2">
        <v>0.813</v>
      </c>
      <c r="H83" s="4">
        <v>23985.3301</v>
      </c>
      <c r="I83" s="11"/>
      <c r="J83">
        <v>24553.356</v>
      </c>
      <c r="K83">
        <v>18256.3382</v>
      </c>
      <c r="L83">
        <v>18688.6889</v>
      </c>
      <c r="M83" s="4">
        <v>976.865651</v>
      </c>
      <c r="N83" s="11"/>
      <c r="O83">
        <v>534.920205</v>
      </c>
      <c r="P83">
        <v>495.012806</v>
      </c>
      <c r="R83">
        <v>7.46043956</v>
      </c>
      <c r="S83">
        <v>6710.79931</v>
      </c>
      <c r="T83">
        <v>8.92775584</v>
      </c>
    </row>
    <row r="84" spans="1:20" ht="12.75" customHeight="1">
      <c r="A84" t="s">
        <v>24</v>
      </c>
      <c r="B84">
        <v>22.2545168</v>
      </c>
      <c r="C84">
        <v>1956.77773</v>
      </c>
      <c r="D84" s="4">
        <v>36775.7564</v>
      </c>
      <c r="E84" s="11"/>
      <c r="F84" s="2">
        <v>0.815666667</v>
      </c>
      <c r="H84" s="4">
        <v>24171.3102</v>
      </c>
      <c r="I84" s="11"/>
      <c r="J84">
        <v>24651.2242</v>
      </c>
      <c r="K84">
        <v>19185.3595</v>
      </c>
      <c r="L84">
        <v>19566.2789</v>
      </c>
      <c r="M84" s="4">
        <v>980.531842</v>
      </c>
      <c r="N84" s="11"/>
      <c r="O84">
        <v>535.034932</v>
      </c>
      <c r="P84">
        <v>488.557447</v>
      </c>
      <c r="R84">
        <v>8.68681319</v>
      </c>
      <c r="S84">
        <v>6791.83389</v>
      </c>
      <c r="T84">
        <v>9.30114916</v>
      </c>
    </row>
    <row r="85" spans="1:20" ht="12.75" customHeight="1">
      <c r="A85" t="s">
        <v>25</v>
      </c>
      <c r="B85">
        <v>26.5249805</v>
      </c>
      <c r="C85">
        <v>2029.49977</v>
      </c>
      <c r="D85" s="4">
        <v>36806.6421</v>
      </c>
      <c r="E85" s="11"/>
      <c r="F85" s="2">
        <v>0.818</v>
      </c>
      <c r="H85" s="4">
        <v>24415.1322</v>
      </c>
      <c r="I85" s="11"/>
      <c r="J85">
        <v>24790.933</v>
      </c>
      <c r="K85">
        <v>18715.1317</v>
      </c>
      <c r="L85">
        <v>19003.1974</v>
      </c>
      <c r="M85" s="4">
        <v>984.8412</v>
      </c>
      <c r="N85" s="11"/>
      <c r="O85">
        <v>539.390036</v>
      </c>
      <c r="P85">
        <v>489.778007</v>
      </c>
      <c r="R85">
        <v>9.1978022</v>
      </c>
      <c r="S85">
        <v>6857.82351</v>
      </c>
      <c r="T85">
        <v>7.67719964</v>
      </c>
    </row>
    <row r="86" spans="1:20" ht="12.75" customHeight="1">
      <c r="A86" t="s">
        <v>26</v>
      </c>
      <c r="B86">
        <v>28.0796866</v>
      </c>
      <c r="C86">
        <v>2014.45613</v>
      </c>
      <c r="D86" s="4">
        <v>36752.467</v>
      </c>
      <c r="E86" s="11"/>
      <c r="F86" s="2">
        <v>0.822666667</v>
      </c>
      <c r="H86" s="4">
        <v>24587.4953</v>
      </c>
      <c r="I86" s="11"/>
      <c r="J86">
        <v>24857.3594</v>
      </c>
      <c r="K86">
        <v>18503.1398</v>
      </c>
      <c r="L86">
        <v>18706.224</v>
      </c>
      <c r="M86" s="4">
        <v>989.143492</v>
      </c>
      <c r="N86" s="11"/>
      <c r="O86">
        <v>537.346638</v>
      </c>
      <c r="P86">
        <v>490.668339</v>
      </c>
      <c r="R86">
        <v>8.68681319</v>
      </c>
      <c r="S86">
        <v>6932.40187</v>
      </c>
      <c r="T86">
        <v>7.61758383</v>
      </c>
    </row>
    <row r="87" spans="1:20" ht="12.75" customHeight="1">
      <c r="A87" t="s">
        <v>27</v>
      </c>
      <c r="B87">
        <v>28.9894478</v>
      </c>
      <c r="C87">
        <v>2059.1223</v>
      </c>
      <c r="D87" s="4">
        <v>36801.0968</v>
      </c>
      <c r="E87" s="11"/>
      <c r="F87" s="2">
        <v>0.827333333</v>
      </c>
      <c r="H87" s="4">
        <v>24813.6902</v>
      </c>
      <c r="I87" s="11"/>
      <c r="J87">
        <v>24977.5751</v>
      </c>
      <c r="K87">
        <v>17679.5612</v>
      </c>
      <c r="L87">
        <v>17796.3279</v>
      </c>
      <c r="M87" s="4">
        <v>993.43872</v>
      </c>
      <c r="N87" s="11"/>
      <c r="O87">
        <v>535.890692</v>
      </c>
      <c r="P87">
        <v>488.7912</v>
      </c>
      <c r="R87">
        <v>8.78901099</v>
      </c>
      <c r="S87">
        <v>7007.25844</v>
      </c>
      <c r="T87">
        <v>8.19606737</v>
      </c>
    </row>
    <row r="88" spans="1:20" ht="12.75" customHeight="1">
      <c r="A88" t="s">
        <v>28</v>
      </c>
      <c r="B88">
        <v>29.3941926</v>
      </c>
      <c r="C88">
        <v>2134.39367</v>
      </c>
      <c r="D88" s="4">
        <v>36749.0244</v>
      </c>
      <c r="E88" s="11"/>
      <c r="F88" s="2">
        <v>0.834333333</v>
      </c>
      <c r="H88" s="4">
        <v>25120.4372</v>
      </c>
      <c r="I88" s="11"/>
      <c r="J88">
        <v>25154.4168</v>
      </c>
      <c r="K88">
        <v>18540.8225</v>
      </c>
      <c r="L88">
        <v>18565.902</v>
      </c>
      <c r="M88" s="4">
        <v>998.649162</v>
      </c>
      <c r="N88" s="11"/>
      <c r="O88">
        <v>533.496487</v>
      </c>
      <c r="P88">
        <v>492.059639</v>
      </c>
      <c r="R88">
        <v>7.76703297</v>
      </c>
      <c r="S88">
        <v>7104.29108</v>
      </c>
      <c r="T88">
        <v>7.4689162</v>
      </c>
    </row>
    <row r="89" spans="1:20" ht="12.75" customHeight="1">
      <c r="A89" t="s">
        <v>29</v>
      </c>
      <c r="B89">
        <v>28.4133134</v>
      </c>
      <c r="C89">
        <v>2145.5543</v>
      </c>
      <c r="D89" s="4">
        <v>36698.8956</v>
      </c>
      <c r="E89" s="11"/>
      <c r="F89" s="2">
        <v>0.837333333</v>
      </c>
      <c r="H89" s="4">
        <v>25184.2949</v>
      </c>
      <c r="I89" s="11"/>
      <c r="J89">
        <v>25119.954</v>
      </c>
      <c r="K89">
        <v>19746.1872</v>
      </c>
      <c r="L89">
        <v>19695.7396</v>
      </c>
      <c r="M89" s="4">
        <v>1002.56135</v>
      </c>
      <c r="N89" s="11"/>
      <c r="O89">
        <v>530.944457</v>
      </c>
      <c r="P89">
        <v>485.364917</v>
      </c>
      <c r="R89">
        <v>8.58461538</v>
      </c>
      <c r="S89">
        <v>7161.96207</v>
      </c>
      <c r="T89">
        <v>5.6931923</v>
      </c>
    </row>
    <row r="90" spans="1:20" ht="12.75" customHeight="1">
      <c r="A90" t="s">
        <v>30</v>
      </c>
      <c r="B90">
        <v>28.4315679</v>
      </c>
      <c r="C90">
        <v>2170.27949</v>
      </c>
      <c r="D90" s="4">
        <v>36642.1649</v>
      </c>
      <c r="E90" s="11"/>
      <c r="F90" s="2">
        <v>0.840333333</v>
      </c>
      <c r="H90" s="4">
        <v>25163.333</v>
      </c>
      <c r="I90" s="11"/>
      <c r="J90">
        <v>25010.8282</v>
      </c>
      <c r="K90">
        <v>19088.8775</v>
      </c>
      <c r="L90">
        <v>18973.1875</v>
      </c>
      <c r="M90" s="4">
        <v>1006.09755</v>
      </c>
      <c r="N90" s="11"/>
      <c r="O90">
        <v>532.545002</v>
      </c>
      <c r="P90">
        <v>482.474067</v>
      </c>
      <c r="R90">
        <v>9.4021978</v>
      </c>
      <c r="S90">
        <v>7247.48988</v>
      </c>
      <c r="T90">
        <v>6.6161255</v>
      </c>
    </row>
    <row r="91" spans="1:20" ht="12.75" customHeight="1">
      <c r="A91" t="s">
        <v>31</v>
      </c>
      <c r="B91">
        <v>25.424791</v>
      </c>
      <c r="C91">
        <v>2172.77951</v>
      </c>
      <c r="D91" s="4">
        <v>36649.2318</v>
      </c>
      <c r="E91" s="11"/>
      <c r="F91" s="2">
        <v>0.844</v>
      </c>
      <c r="H91" s="4">
        <v>25106.1396</v>
      </c>
      <c r="I91" s="11"/>
      <c r="J91">
        <v>24875.8445</v>
      </c>
      <c r="K91">
        <v>19189.8538</v>
      </c>
      <c r="L91">
        <v>19013.8279</v>
      </c>
      <c r="M91" s="4">
        <v>1009.25778</v>
      </c>
      <c r="N91" s="11"/>
      <c r="O91">
        <v>540.324057</v>
      </c>
      <c r="P91">
        <v>488.969521</v>
      </c>
      <c r="R91">
        <v>9.5043956</v>
      </c>
      <c r="S91">
        <v>7366.54148</v>
      </c>
      <c r="T91">
        <v>7.37376599</v>
      </c>
    </row>
    <row r="92" spans="1:20" ht="12.75" customHeight="1">
      <c r="A92" t="s">
        <v>32</v>
      </c>
      <c r="B92">
        <v>24.2339707</v>
      </c>
      <c r="C92">
        <v>2210.17089</v>
      </c>
      <c r="D92" s="4">
        <v>37140.1392</v>
      </c>
      <c r="E92" s="11"/>
      <c r="F92" s="2">
        <v>0.840333333</v>
      </c>
      <c r="H92" s="4">
        <v>25018.4639</v>
      </c>
      <c r="I92" s="11"/>
      <c r="J92">
        <v>24733.5756</v>
      </c>
      <c r="K92">
        <v>18916.7177</v>
      </c>
      <c r="L92">
        <v>18701.3107</v>
      </c>
      <c r="M92" s="4">
        <v>1011.51828</v>
      </c>
      <c r="N92" s="11"/>
      <c r="O92">
        <v>550.013075</v>
      </c>
      <c r="P92">
        <v>498.861859</v>
      </c>
      <c r="R92">
        <v>9.3</v>
      </c>
      <c r="S92">
        <v>7535.56221</v>
      </c>
      <c r="T92">
        <v>6.43644714</v>
      </c>
    </row>
    <row r="93" spans="1:20" ht="12.75" customHeight="1">
      <c r="A93" t="s">
        <v>33</v>
      </c>
      <c r="B93">
        <v>23.8377851</v>
      </c>
      <c r="C93">
        <v>2333.33095</v>
      </c>
      <c r="D93" s="4">
        <v>37713.3479</v>
      </c>
      <c r="E93" s="11"/>
      <c r="F93" s="2">
        <v>0.839666667</v>
      </c>
      <c r="H93" s="4">
        <v>25289.7605</v>
      </c>
      <c r="I93" s="11"/>
      <c r="J93">
        <v>24937.2461</v>
      </c>
      <c r="K93">
        <v>19115.1587</v>
      </c>
      <c r="L93">
        <v>18848.7122</v>
      </c>
      <c r="M93" s="4">
        <v>1014.13606</v>
      </c>
      <c r="N93" s="11"/>
      <c r="O93">
        <v>549.945214</v>
      </c>
      <c r="P93">
        <v>503.296564</v>
      </c>
      <c r="R93">
        <v>8.48241758</v>
      </c>
      <c r="S93">
        <v>7619.88057</v>
      </c>
      <c r="T93">
        <v>7.08691723</v>
      </c>
    </row>
    <row r="94" spans="1:20" ht="12.75" customHeight="1">
      <c r="A94" t="s">
        <v>34</v>
      </c>
      <c r="B94">
        <v>25.2476982</v>
      </c>
      <c r="C94">
        <v>2399.82321</v>
      </c>
      <c r="D94" s="4">
        <v>38023.7896</v>
      </c>
      <c r="E94" s="11"/>
      <c r="F94" s="2">
        <v>0.843333333</v>
      </c>
      <c r="H94" s="4">
        <v>25413.8084</v>
      </c>
      <c r="I94" s="11"/>
      <c r="J94">
        <v>24999.1388</v>
      </c>
      <c r="K94">
        <v>19083.8088</v>
      </c>
      <c r="L94">
        <v>18772.4239</v>
      </c>
      <c r="M94" s="4">
        <v>1016.58736</v>
      </c>
      <c r="N94" s="11"/>
      <c r="O94">
        <v>540.152832</v>
      </c>
      <c r="P94">
        <v>496.542911</v>
      </c>
      <c r="R94">
        <v>8.07362637</v>
      </c>
      <c r="S94">
        <v>7636.15353</v>
      </c>
      <c r="T94">
        <v>5.74846874</v>
      </c>
    </row>
    <row r="95" spans="1:20" ht="12.75" customHeight="1">
      <c r="A95" t="s">
        <v>35</v>
      </c>
      <c r="B95">
        <v>28.5152242</v>
      </c>
      <c r="C95">
        <v>2513.29783</v>
      </c>
      <c r="D95" s="4">
        <v>38320.6187</v>
      </c>
      <c r="E95" s="11"/>
      <c r="F95" s="2">
        <v>0.85</v>
      </c>
      <c r="H95" s="4">
        <v>25559.3056</v>
      </c>
      <c r="I95" s="11"/>
      <c r="J95">
        <v>25085.8805</v>
      </c>
      <c r="K95">
        <v>19349.4075</v>
      </c>
      <c r="L95">
        <v>18991.0059</v>
      </c>
      <c r="M95" s="4">
        <v>1018.87218</v>
      </c>
      <c r="N95" s="11"/>
      <c r="O95">
        <v>544.285164</v>
      </c>
      <c r="P95">
        <v>499.229119</v>
      </c>
      <c r="R95">
        <v>8.27802198</v>
      </c>
      <c r="S95">
        <v>7839.9793</v>
      </c>
      <c r="T95">
        <v>4.95616688</v>
      </c>
    </row>
    <row r="96" spans="1:20" ht="12.75" customHeight="1">
      <c r="A96" t="s">
        <v>36</v>
      </c>
      <c r="B96">
        <v>30.3588203</v>
      </c>
      <c r="C96">
        <v>2600.65854</v>
      </c>
      <c r="D96" s="4">
        <v>38639.8016</v>
      </c>
      <c r="E96" s="11"/>
      <c r="F96" s="2">
        <v>0.862333333</v>
      </c>
      <c r="H96" s="4">
        <v>25709.9409</v>
      </c>
      <c r="I96" s="11"/>
      <c r="J96">
        <v>25184.7319</v>
      </c>
      <c r="K96">
        <v>19400.85</v>
      </c>
      <c r="L96">
        <v>19004.5247</v>
      </c>
      <c r="M96" s="4">
        <v>1020.85426</v>
      </c>
      <c r="N96" s="11"/>
      <c r="O96">
        <v>549.595036</v>
      </c>
      <c r="P96">
        <v>495.112653</v>
      </c>
      <c r="R96">
        <v>9.91318681</v>
      </c>
      <c r="S96">
        <v>7872.63202</v>
      </c>
      <c r="T96">
        <v>2.71251801</v>
      </c>
    </row>
    <row r="97" spans="1:20" ht="12.75" customHeight="1">
      <c r="A97" t="s">
        <v>37</v>
      </c>
      <c r="B97">
        <v>31.0402168</v>
      </c>
      <c r="C97">
        <v>2536.04349</v>
      </c>
      <c r="D97" s="4">
        <v>38599.0566</v>
      </c>
      <c r="E97" s="11"/>
      <c r="F97" s="2">
        <v>0.868</v>
      </c>
      <c r="H97" s="4">
        <v>25710.2246</v>
      </c>
      <c r="I97" s="11"/>
      <c r="J97">
        <v>25135.6088</v>
      </c>
      <c r="K97">
        <v>19359.3484</v>
      </c>
      <c r="L97">
        <v>18926.6727</v>
      </c>
      <c r="M97" s="4">
        <v>1022.86063</v>
      </c>
      <c r="N97" s="11"/>
      <c r="O97">
        <v>547.658192</v>
      </c>
      <c r="P97">
        <v>491.688729</v>
      </c>
      <c r="R97">
        <v>10.2197802</v>
      </c>
      <c r="S97">
        <v>7813.94005</v>
      </c>
      <c r="T97">
        <v>3.83867115</v>
      </c>
    </row>
    <row r="98" spans="1:20" ht="12.75" customHeight="1">
      <c r="A98" t="s">
        <v>38</v>
      </c>
      <c r="B98">
        <v>31.9724505</v>
      </c>
      <c r="C98">
        <v>2563.06214</v>
      </c>
      <c r="D98" s="4">
        <v>38591.5154</v>
      </c>
      <c r="E98" s="11"/>
      <c r="F98" s="2">
        <v>0.87</v>
      </c>
      <c r="H98" s="4">
        <v>25781.1189</v>
      </c>
      <c r="I98" s="11"/>
      <c r="J98">
        <v>25158.324</v>
      </c>
      <c r="K98">
        <v>19194.1685</v>
      </c>
      <c r="L98">
        <v>18730.4946</v>
      </c>
      <c r="M98" s="4">
        <v>1024.75503</v>
      </c>
      <c r="N98" s="11"/>
      <c r="O98">
        <v>538.486836</v>
      </c>
      <c r="P98">
        <v>482.354022</v>
      </c>
      <c r="R98">
        <v>10.4241758</v>
      </c>
      <c r="S98">
        <v>7846.49154</v>
      </c>
      <c r="T98">
        <v>3.74800735</v>
      </c>
    </row>
    <row r="99" spans="1:20" ht="12.75" customHeight="1">
      <c r="A99" t="s">
        <v>39</v>
      </c>
      <c r="B99">
        <v>25.7981442</v>
      </c>
      <c r="C99">
        <v>2575.77302</v>
      </c>
      <c r="D99" s="4">
        <v>38443.7068</v>
      </c>
      <c r="E99" s="11"/>
      <c r="F99" s="2">
        <v>0.868666667</v>
      </c>
      <c r="H99" s="4">
        <v>25806.3442</v>
      </c>
      <c r="I99" s="11"/>
      <c r="J99">
        <v>25139.2136</v>
      </c>
      <c r="K99">
        <v>19423.6194</v>
      </c>
      <c r="L99">
        <v>18921.4913</v>
      </c>
      <c r="M99" s="4">
        <v>1026.53745</v>
      </c>
      <c r="N99" s="11"/>
      <c r="O99">
        <v>523.832661</v>
      </c>
      <c r="P99">
        <v>471.90415</v>
      </c>
      <c r="R99">
        <v>9.91318681</v>
      </c>
      <c r="S99">
        <v>7664.9242</v>
      </c>
      <c r="T99">
        <v>3.2928035</v>
      </c>
    </row>
    <row r="100" spans="1:20" ht="12.75" customHeight="1">
      <c r="A100" t="s">
        <v>40</v>
      </c>
      <c r="B100">
        <v>23.8530479</v>
      </c>
      <c r="C100">
        <v>2561.75375</v>
      </c>
      <c r="D100" s="4">
        <v>38131.6007</v>
      </c>
      <c r="E100" s="11"/>
      <c r="F100" s="2">
        <v>0.872333333</v>
      </c>
      <c r="H100" s="4">
        <v>26032.0939</v>
      </c>
      <c r="I100" s="11"/>
      <c r="J100">
        <v>25330.4206</v>
      </c>
      <c r="K100">
        <v>19464.061</v>
      </c>
      <c r="L100">
        <v>18939.4235</v>
      </c>
      <c r="M100" s="4">
        <v>1027.70081</v>
      </c>
      <c r="N100" s="11"/>
      <c r="O100">
        <v>527.524708</v>
      </c>
      <c r="P100">
        <v>478.46491</v>
      </c>
      <c r="R100">
        <v>9.3</v>
      </c>
      <c r="S100">
        <v>7803.15177</v>
      </c>
      <c r="T100">
        <v>3.29554658</v>
      </c>
    </row>
    <row r="101" spans="1:20" ht="12.75" customHeight="1">
      <c r="A101" t="s">
        <v>41</v>
      </c>
      <c r="B101">
        <v>23.424534</v>
      </c>
      <c r="C101">
        <v>2638.99492</v>
      </c>
      <c r="D101" s="4">
        <v>38052.4207</v>
      </c>
      <c r="E101" s="11"/>
      <c r="F101" s="2">
        <v>0.88</v>
      </c>
      <c r="H101" s="4">
        <v>26090.9253</v>
      </c>
      <c r="I101" s="11"/>
      <c r="J101">
        <v>25344.2304</v>
      </c>
      <c r="K101">
        <v>19404.0157</v>
      </c>
      <c r="L101">
        <v>18848.6932</v>
      </c>
      <c r="M101" s="4">
        <v>1029.46212</v>
      </c>
      <c r="N101" s="11"/>
      <c r="O101">
        <v>534.302041</v>
      </c>
      <c r="P101">
        <v>489.42067</v>
      </c>
      <c r="R101">
        <v>8.4</v>
      </c>
      <c r="S101">
        <v>7758.00728</v>
      </c>
      <c r="T101">
        <v>3.95756657</v>
      </c>
    </row>
    <row r="102" spans="1:20" ht="12.75" customHeight="1">
      <c r="A102" t="s">
        <v>42</v>
      </c>
      <c r="B102">
        <v>23.2758494</v>
      </c>
      <c r="C102">
        <v>2677.23321</v>
      </c>
      <c r="D102" s="4">
        <v>38655.3608</v>
      </c>
      <c r="E102" s="11"/>
      <c r="F102" s="2">
        <v>0.882</v>
      </c>
      <c r="H102" s="4">
        <v>26560.4377</v>
      </c>
      <c r="I102" s="11"/>
      <c r="J102">
        <v>25753.9703</v>
      </c>
      <c r="K102">
        <v>19656.6469</v>
      </c>
      <c r="L102">
        <v>19059.8026</v>
      </c>
      <c r="M102" s="4">
        <v>1031.3143</v>
      </c>
      <c r="N102" s="11"/>
      <c r="O102">
        <v>542.38666</v>
      </c>
      <c r="P102">
        <v>500.622887</v>
      </c>
      <c r="R102">
        <v>7.7</v>
      </c>
      <c r="S102">
        <v>7865.34232</v>
      </c>
      <c r="T102">
        <v>4.57861552</v>
      </c>
    </row>
    <row r="103" spans="1:20" ht="12.75" customHeight="1">
      <c r="A103" t="s">
        <v>43</v>
      </c>
      <c r="B103">
        <v>25.4667837</v>
      </c>
      <c r="C103">
        <v>2662.84579</v>
      </c>
      <c r="D103" s="4">
        <v>38915.5392</v>
      </c>
      <c r="E103" s="11"/>
      <c r="F103" s="2">
        <v>0.889333333</v>
      </c>
      <c r="H103" s="4">
        <v>26736.7067</v>
      </c>
      <c r="I103" s="11"/>
      <c r="J103">
        <v>25876.1355</v>
      </c>
      <c r="K103">
        <v>19822.4253</v>
      </c>
      <c r="L103">
        <v>19184.4033</v>
      </c>
      <c r="M103" s="4">
        <v>1033.25733</v>
      </c>
      <c r="N103" s="11"/>
      <c r="O103">
        <v>541.951535</v>
      </c>
      <c r="P103">
        <v>495.885655</v>
      </c>
      <c r="R103">
        <v>8.5</v>
      </c>
      <c r="S103">
        <v>8032.97458</v>
      </c>
      <c r="T103">
        <v>4.60827133</v>
      </c>
    </row>
    <row r="104" spans="1:20" ht="12.75" customHeight="1">
      <c r="A104" t="s">
        <v>44</v>
      </c>
      <c r="B104">
        <v>28.2926587</v>
      </c>
      <c r="C104">
        <v>2655.03175</v>
      </c>
      <c r="D104" s="4">
        <v>39587.5249</v>
      </c>
      <c r="E104" s="11"/>
      <c r="F104" s="2">
        <v>0.894</v>
      </c>
      <c r="H104" s="4">
        <v>26888.1456</v>
      </c>
      <c r="I104" s="11"/>
      <c r="J104">
        <v>25978.1261</v>
      </c>
      <c r="K104">
        <v>19918.6483</v>
      </c>
      <c r="L104">
        <v>19244.5089</v>
      </c>
      <c r="M104" s="4">
        <v>1035.03022</v>
      </c>
      <c r="N104" s="11"/>
      <c r="O104">
        <v>534.233774</v>
      </c>
      <c r="P104">
        <v>485.6185</v>
      </c>
      <c r="R104">
        <v>9.1</v>
      </c>
      <c r="S104">
        <v>8102.06244</v>
      </c>
      <c r="T104">
        <v>4.85731614</v>
      </c>
    </row>
    <row r="105" spans="1:20" ht="12.75" customHeight="1">
      <c r="A105" t="s">
        <v>45</v>
      </c>
      <c r="B105">
        <v>29.3728814</v>
      </c>
      <c r="C105">
        <v>2740.14857</v>
      </c>
      <c r="D105" s="4">
        <v>40110.4819</v>
      </c>
      <c r="E105" s="11"/>
      <c r="F105" s="2">
        <v>0.895666667</v>
      </c>
      <c r="H105" s="4">
        <v>27219.5742</v>
      </c>
      <c r="I105" s="11"/>
      <c r="J105">
        <v>26241.8204</v>
      </c>
      <c r="K105">
        <v>20084.3335</v>
      </c>
      <c r="L105">
        <v>19362.8845</v>
      </c>
      <c r="M105" s="4">
        <v>1037.25938</v>
      </c>
      <c r="N105" s="11"/>
      <c r="O105">
        <v>540.898841</v>
      </c>
      <c r="P105">
        <v>490.05435</v>
      </c>
      <c r="R105">
        <v>9.4</v>
      </c>
      <c r="S105">
        <v>8273.68409</v>
      </c>
      <c r="T105">
        <v>4.81531522</v>
      </c>
    </row>
    <row r="106" spans="1:20" ht="12.75" customHeight="1">
      <c r="A106" t="s">
        <v>46</v>
      </c>
      <c r="B106">
        <v>30.9241553</v>
      </c>
      <c r="C106">
        <v>2853.85966</v>
      </c>
      <c r="D106" s="4">
        <v>40838.5357</v>
      </c>
      <c r="E106" s="11"/>
      <c r="F106" s="2">
        <v>0.897333333</v>
      </c>
      <c r="H106" s="4">
        <v>27729.7681</v>
      </c>
      <c r="I106" s="11"/>
      <c r="J106">
        <v>26671.3477</v>
      </c>
      <c r="K106">
        <v>20643.4386</v>
      </c>
      <c r="L106">
        <v>19855.4971</v>
      </c>
      <c r="M106" s="4">
        <v>1039.6838</v>
      </c>
      <c r="N106" s="11"/>
      <c r="O106">
        <v>554.130547</v>
      </c>
      <c r="P106">
        <v>503.704668</v>
      </c>
      <c r="R106">
        <v>9.1</v>
      </c>
      <c r="S106">
        <v>8478.83948</v>
      </c>
      <c r="T106">
        <v>4.85992686</v>
      </c>
    </row>
    <row r="107" spans="1:20" ht="12.75" customHeight="1">
      <c r="A107" t="s">
        <v>47</v>
      </c>
      <c r="B107">
        <v>34.0779607</v>
      </c>
      <c r="C107">
        <v>2897.77048</v>
      </c>
      <c r="D107" s="4">
        <v>41194.4036</v>
      </c>
      <c r="E107" s="11"/>
      <c r="F107" s="2">
        <v>0.896666667</v>
      </c>
      <c r="H107" s="4">
        <v>28028.3473</v>
      </c>
      <c r="I107" s="11"/>
      <c r="J107">
        <v>26890.7739</v>
      </c>
      <c r="K107">
        <v>20792.469</v>
      </c>
      <c r="L107">
        <v>19948.5748</v>
      </c>
      <c r="M107" s="4">
        <v>1042.30348</v>
      </c>
      <c r="N107" s="11"/>
      <c r="O107">
        <v>554.57651</v>
      </c>
      <c r="P107">
        <v>509.101236</v>
      </c>
      <c r="R107">
        <v>8.2</v>
      </c>
      <c r="S107">
        <v>8883.60965</v>
      </c>
      <c r="T107">
        <v>4.45544178</v>
      </c>
    </row>
    <row r="108" spans="1:20" ht="12.75" customHeight="1">
      <c r="A108" t="s">
        <v>48</v>
      </c>
      <c r="B108">
        <v>34.6253992</v>
      </c>
      <c r="C108">
        <v>3053.18071</v>
      </c>
      <c r="D108" s="4">
        <v>41463.3188</v>
      </c>
      <c r="E108" s="11"/>
      <c r="F108" s="2">
        <v>0.901333333</v>
      </c>
      <c r="H108" s="4">
        <v>28444.5973</v>
      </c>
      <c r="I108" s="11"/>
      <c r="J108">
        <v>27216.7319</v>
      </c>
      <c r="K108">
        <v>21025.9753</v>
      </c>
      <c r="L108">
        <v>20118.3488</v>
      </c>
      <c r="M108" s="4">
        <v>1045.11436</v>
      </c>
      <c r="N108" s="11"/>
      <c r="O108">
        <v>550.947625</v>
      </c>
      <c r="P108">
        <v>507.97371</v>
      </c>
      <c r="R108">
        <v>7.8</v>
      </c>
      <c r="S108">
        <v>8815.25349</v>
      </c>
      <c r="T108">
        <v>3.78263102</v>
      </c>
    </row>
    <row r="109" spans="1:20" ht="12.75" customHeight="1">
      <c r="A109" t="s">
        <v>49</v>
      </c>
      <c r="B109">
        <v>32.0556416</v>
      </c>
      <c r="C109">
        <v>3063.13559</v>
      </c>
      <c r="D109" s="4">
        <v>41917.0114</v>
      </c>
      <c r="E109" s="11"/>
      <c r="F109" s="2">
        <v>0.903</v>
      </c>
      <c r="H109" s="4">
        <v>28841.9611</v>
      </c>
      <c r="I109" s="11"/>
      <c r="J109">
        <v>27517.6416</v>
      </c>
      <c r="K109">
        <v>21227.1577</v>
      </c>
      <c r="L109">
        <v>20252.4827</v>
      </c>
      <c r="M109" s="4">
        <v>1048.1262</v>
      </c>
      <c r="N109" s="11"/>
      <c r="O109">
        <v>556.779602</v>
      </c>
      <c r="P109">
        <v>517.80503</v>
      </c>
      <c r="R109">
        <v>7</v>
      </c>
      <c r="S109">
        <v>9089.06377</v>
      </c>
      <c r="T109">
        <v>5.36856757</v>
      </c>
    </row>
    <row r="110" spans="1:20" ht="12.75" customHeight="1">
      <c r="A110" t="s">
        <v>50</v>
      </c>
      <c r="B110">
        <v>33.5662245</v>
      </c>
      <c r="C110">
        <v>3072.97023</v>
      </c>
      <c r="D110" s="4">
        <v>42222.7983</v>
      </c>
      <c r="E110" s="11"/>
      <c r="F110" s="2">
        <v>0.905</v>
      </c>
      <c r="H110" s="4">
        <v>29125.8208</v>
      </c>
      <c r="I110" s="11"/>
      <c r="J110">
        <v>27703.6556</v>
      </c>
      <c r="K110">
        <v>21685.6942</v>
      </c>
      <c r="L110">
        <v>20626.8179</v>
      </c>
      <c r="M110" s="4">
        <v>1051.33493</v>
      </c>
      <c r="N110" s="11"/>
      <c r="O110">
        <v>543.858164</v>
      </c>
      <c r="P110">
        <v>506.331951</v>
      </c>
      <c r="R110">
        <v>6.9</v>
      </c>
      <c r="S110">
        <v>9119.94967</v>
      </c>
      <c r="T110">
        <v>4.83747405</v>
      </c>
    </row>
    <row r="111" spans="1:20" ht="12.75" customHeight="1">
      <c r="A111" t="s">
        <v>51</v>
      </c>
      <c r="B111">
        <v>32.1587443</v>
      </c>
      <c r="C111">
        <v>3314.92227</v>
      </c>
      <c r="D111" s="4">
        <v>43157.768</v>
      </c>
      <c r="E111" s="11"/>
      <c r="F111" s="2">
        <v>0.906333333</v>
      </c>
      <c r="H111" s="4">
        <v>29832.3143</v>
      </c>
      <c r="I111" s="11"/>
      <c r="J111">
        <v>28284.0309</v>
      </c>
      <c r="K111">
        <v>22275.0023</v>
      </c>
      <c r="L111">
        <v>21118.9399</v>
      </c>
      <c r="M111" s="4">
        <v>1054.74055</v>
      </c>
      <c r="N111" s="11"/>
      <c r="O111">
        <v>545.286814</v>
      </c>
      <c r="P111">
        <v>508.752597</v>
      </c>
      <c r="R111">
        <v>6.7</v>
      </c>
      <c r="S111">
        <v>9237.1865</v>
      </c>
      <c r="T111">
        <v>5.44732736</v>
      </c>
    </row>
    <row r="112" spans="1:20" ht="12.75" customHeight="1">
      <c r="A112" t="s">
        <v>52</v>
      </c>
      <c r="B112">
        <v>33.0156376</v>
      </c>
      <c r="C112">
        <v>3356.01148</v>
      </c>
      <c r="D112" s="4">
        <v>44127.2809</v>
      </c>
      <c r="E112" s="11"/>
      <c r="F112" s="2">
        <v>0.909333333</v>
      </c>
      <c r="H112" s="4">
        <v>30177.9965</v>
      </c>
      <c r="I112" s="11"/>
      <c r="J112">
        <v>28528.0788</v>
      </c>
      <c r="K112">
        <v>22298.5895</v>
      </c>
      <c r="L112">
        <v>21079.4616</v>
      </c>
      <c r="M112" s="4">
        <v>1057.83487</v>
      </c>
      <c r="N112" s="11"/>
      <c r="O112">
        <v>557.515337</v>
      </c>
      <c r="P112">
        <v>522.391871</v>
      </c>
      <c r="R112">
        <v>6.3</v>
      </c>
      <c r="S112">
        <v>9558.46919</v>
      </c>
      <c r="T112">
        <v>5.14830263</v>
      </c>
    </row>
    <row r="113" spans="1:20" ht="12.75" customHeight="1">
      <c r="A113" t="s">
        <v>53</v>
      </c>
      <c r="B113">
        <v>39.3464045</v>
      </c>
      <c r="C113">
        <v>3446.445</v>
      </c>
      <c r="D113" s="4">
        <v>45026.1281</v>
      </c>
      <c r="E113" s="11"/>
      <c r="F113" s="2">
        <v>0.92</v>
      </c>
      <c r="H113" s="4">
        <v>30981.1841</v>
      </c>
      <c r="I113" s="11"/>
      <c r="J113">
        <v>29176.9528</v>
      </c>
      <c r="K113">
        <v>22912.5929</v>
      </c>
      <c r="L113">
        <v>21578.247</v>
      </c>
      <c r="M113" s="4">
        <v>1061.83755</v>
      </c>
      <c r="N113" s="11"/>
      <c r="O113">
        <v>575.073681</v>
      </c>
      <c r="P113">
        <v>531.943155</v>
      </c>
      <c r="R113">
        <v>7.5</v>
      </c>
      <c r="S113">
        <v>9752.43941</v>
      </c>
      <c r="T113">
        <v>5.17955235</v>
      </c>
    </row>
    <row r="114" spans="1:20" ht="12.75" customHeight="1">
      <c r="A114" t="s">
        <v>54</v>
      </c>
      <c r="B114">
        <v>43.0795472</v>
      </c>
      <c r="C114">
        <v>3618.42095</v>
      </c>
      <c r="D114" s="4">
        <v>45666.7037</v>
      </c>
      <c r="E114" s="11"/>
      <c r="F114" s="2">
        <v>0.926</v>
      </c>
      <c r="H114" s="4">
        <v>31753.3351</v>
      </c>
      <c r="I114" s="11"/>
      <c r="J114">
        <v>29780.6528</v>
      </c>
      <c r="K114">
        <v>23420.2026</v>
      </c>
      <c r="L114">
        <v>21965.2178</v>
      </c>
      <c r="M114" s="4">
        <v>1066.2404</v>
      </c>
      <c r="N114" s="11"/>
      <c r="O114">
        <v>579.890936</v>
      </c>
      <c r="P114">
        <v>542.777916</v>
      </c>
      <c r="R114">
        <v>6.4</v>
      </c>
      <c r="S114">
        <v>10086.3452</v>
      </c>
      <c r="T114">
        <v>6.22547598</v>
      </c>
    </row>
    <row r="115" spans="1:20" ht="12.75" customHeight="1">
      <c r="A115" t="s">
        <v>55</v>
      </c>
      <c r="B115">
        <v>43.2834727</v>
      </c>
      <c r="C115">
        <v>3690.95179</v>
      </c>
      <c r="D115" s="4">
        <v>46573.3751</v>
      </c>
      <c r="E115" s="11"/>
      <c r="F115" s="2">
        <v>0.93</v>
      </c>
      <c r="H115" s="4">
        <v>32864.8046</v>
      </c>
      <c r="I115" s="11"/>
      <c r="J115">
        <v>30684.8482</v>
      </c>
      <c r="K115">
        <v>24280.4079</v>
      </c>
      <c r="L115">
        <v>22669.8634</v>
      </c>
      <c r="M115" s="4">
        <v>1071.04341</v>
      </c>
      <c r="N115" s="11"/>
      <c r="O115">
        <v>585.648508</v>
      </c>
      <c r="P115">
        <v>551.680894</v>
      </c>
      <c r="R115">
        <v>5.8</v>
      </c>
      <c r="S115">
        <v>10401.8038</v>
      </c>
      <c r="T115">
        <v>5.97466903</v>
      </c>
    </row>
    <row r="116" spans="1:20" ht="12.75" customHeight="1">
      <c r="A116" t="s">
        <v>56</v>
      </c>
      <c r="B116">
        <v>44.14424</v>
      </c>
      <c r="C116">
        <v>3853.25257</v>
      </c>
      <c r="D116" s="4">
        <v>47348.7407</v>
      </c>
      <c r="E116" s="11"/>
      <c r="F116" s="2">
        <v>0.936</v>
      </c>
      <c r="H116" s="4">
        <v>34959.1375</v>
      </c>
      <c r="I116" s="11"/>
      <c r="J116">
        <v>32473.3934</v>
      </c>
      <c r="K116">
        <v>25732.329</v>
      </c>
      <c r="L116">
        <v>23902.6505</v>
      </c>
      <c r="M116" s="4">
        <v>1076.5471</v>
      </c>
      <c r="N116" s="11"/>
      <c r="O116">
        <v>590.425725</v>
      </c>
      <c r="P116">
        <v>553.81933</v>
      </c>
      <c r="R116">
        <v>6.2</v>
      </c>
      <c r="S116">
        <v>11014.6617</v>
      </c>
      <c r="T116">
        <v>6.74205127</v>
      </c>
    </row>
    <row r="117" spans="1:20" ht="12.75" customHeight="1">
      <c r="A117" t="s">
        <v>57</v>
      </c>
      <c r="B117">
        <v>45.1759607</v>
      </c>
      <c r="C117">
        <v>3875.20654</v>
      </c>
      <c r="D117" s="4">
        <v>47854.0456</v>
      </c>
      <c r="E117" s="11"/>
      <c r="F117" s="2">
        <v>0.944</v>
      </c>
      <c r="H117" s="4">
        <v>35751.2214</v>
      </c>
      <c r="I117" s="11"/>
      <c r="J117">
        <v>33040.8706</v>
      </c>
      <c r="K117">
        <v>26327.9919</v>
      </c>
      <c r="L117">
        <v>24332.0295</v>
      </c>
      <c r="M117" s="4">
        <v>1082.03025</v>
      </c>
      <c r="N117" s="11"/>
      <c r="O117">
        <v>590.074726</v>
      </c>
      <c r="P117">
        <v>555.850391</v>
      </c>
      <c r="R117">
        <v>5.8</v>
      </c>
      <c r="S117">
        <v>11170.0711</v>
      </c>
      <c r="T117">
        <v>6.39594086</v>
      </c>
    </row>
    <row r="118" spans="1:20" ht="12.75" customHeight="1">
      <c r="A118" t="s">
        <v>58</v>
      </c>
      <c r="B118">
        <v>45.0614349</v>
      </c>
      <c r="C118">
        <v>3950.29285</v>
      </c>
      <c r="D118" s="4">
        <v>48857.5276</v>
      </c>
      <c r="E118" s="11"/>
      <c r="F118" s="2">
        <v>0.952666667</v>
      </c>
      <c r="H118" s="4">
        <v>36701.964</v>
      </c>
      <c r="I118" s="11"/>
      <c r="J118">
        <v>33739.8307</v>
      </c>
      <c r="K118">
        <v>27152.4711</v>
      </c>
      <c r="L118">
        <v>24961.0559</v>
      </c>
      <c r="M118" s="4">
        <v>1087.79337</v>
      </c>
      <c r="N118" s="11"/>
      <c r="O118">
        <v>598.819669</v>
      </c>
      <c r="P118">
        <v>565.285767</v>
      </c>
      <c r="R118">
        <v>5.6</v>
      </c>
      <c r="S118">
        <v>11588.6453</v>
      </c>
      <c r="T118">
        <v>6.69565394</v>
      </c>
    </row>
    <row r="119" spans="1:20" ht="12.75" customHeight="1">
      <c r="A119" t="s">
        <v>59</v>
      </c>
      <c r="B119">
        <v>46.928701</v>
      </c>
      <c r="C119">
        <v>3908.03371</v>
      </c>
      <c r="D119" s="4">
        <v>48766.6478</v>
      </c>
      <c r="E119" s="11"/>
      <c r="F119" s="2">
        <v>0.962</v>
      </c>
      <c r="H119" s="4">
        <v>36607.9804</v>
      </c>
      <c r="I119" s="11"/>
      <c r="J119">
        <v>33467.5082</v>
      </c>
      <c r="K119">
        <v>27443.3133</v>
      </c>
      <c r="L119">
        <v>25089.0462</v>
      </c>
      <c r="M119" s="4">
        <v>1093.83645</v>
      </c>
      <c r="N119" s="11"/>
      <c r="O119">
        <v>610.894781</v>
      </c>
      <c r="P119">
        <v>577.295568</v>
      </c>
      <c r="R119">
        <v>5.5</v>
      </c>
      <c r="S119">
        <v>11503.9269</v>
      </c>
      <c r="T119">
        <v>8.20635394</v>
      </c>
    </row>
    <row r="120" spans="1:20" ht="12.75" customHeight="1">
      <c r="A120" t="s">
        <v>60</v>
      </c>
      <c r="B120">
        <v>47.9426189</v>
      </c>
      <c r="C120">
        <v>3752.19248</v>
      </c>
      <c r="D120" s="4">
        <v>48877.1556</v>
      </c>
      <c r="E120" s="11"/>
      <c r="F120" s="2">
        <v>0.970666667</v>
      </c>
      <c r="H120" s="4">
        <v>35764.2589</v>
      </c>
      <c r="I120" s="11"/>
      <c r="J120">
        <v>32444.7342</v>
      </c>
      <c r="K120">
        <v>26878.4795</v>
      </c>
      <c r="L120">
        <v>24383.7045</v>
      </c>
      <c r="M120" s="4">
        <v>1102.3132</v>
      </c>
      <c r="N120" s="11"/>
      <c r="O120">
        <v>615.667802</v>
      </c>
      <c r="P120">
        <v>583.037409</v>
      </c>
      <c r="R120">
        <v>5.3</v>
      </c>
      <c r="S120">
        <v>11053.5321</v>
      </c>
      <c r="T120">
        <v>9.7485665</v>
      </c>
    </row>
    <row r="121" spans="1:20" ht="12.75" customHeight="1">
      <c r="A121" t="s">
        <v>61</v>
      </c>
      <c r="B121">
        <v>46.8425454</v>
      </c>
      <c r="C121">
        <v>3765.77179</v>
      </c>
      <c r="D121" s="4">
        <v>49380.0653</v>
      </c>
      <c r="E121" s="11"/>
      <c r="F121" s="2">
        <v>0.984666667</v>
      </c>
      <c r="H121" s="4">
        <v>35920.2747</v>
      </c>
      <c r="I121" s="11"/>
      <c r="J121">
        <v>32417.4188</v>
      </c>
      <c r="K121">
        <v>26254.6897</v>
      </c>
      <c r="L121">
        <v>23694.3976</v>
      </c>
      <c r="M121" s="4">
        <v>1108.05474</v>
      </c>
      <c r="N121" s="11"/>
      <c r="O121">
        <v>622.687238</v>
      </c>
      <c r="P121">
        <v>584.080629</v>
      </c>
      <c r="R121">
        <v>6.2</v>
      </c>
      <c r="S121">
        <v>11264.6175</v>
      </c>
      <c r="T121">
        <v>8.22449357</v>
      </c>
    </row>
    <row r="122" spans="1:20" ht="12.75" customHeight="1">
      <c r="A122" t="s">
        <v>62</v>
      </c>
      <c r="B122">
        <v>38.6524763</v>
      </c>
      <c r="C122">
        <v>3632.97302</v>
      </c>
      <c r="D122" s="4">
        <v>49793.9766</v>
      </c>
      <c r="E122" s="11"/>
      <c r="F122" s="2">
        <v>0.986</v>
      </c>
      <c r="H122" s="4">
        <v>36051.2197</v>
      </c>
      <c r="I122" s="11"/>
      <c r="J122">
        <v>32384.7839</v>
      </c>
      <c r="K122">
        <v>26539.3908</v>
      </c>
      <c r="L122">
        <v>23840.315</v>
      </c>
      <c r="M122" s="4">
        <v>1113.21477</v>
      </c>
      <c r="N122" s="11"/>
      <c r="O122">
        <v>612.089548</v>
      </c>
      <c r="P122">
        <v>565.570743</v>
      </c>
      <c r="R122">
        <v>7.6</v>
      </c>
      <c r="S122">
        <v>11090.0567</v>
      </c>
      <c r="T122">
        <v>7.61474305</v>
      </c>
    </row>
    <row r="123" spans="1:20" ht="12.75" customHeight="1">
      <c r="A123" t="s">
        <v>63</v>
      </c>
      <c r="B123">
        <v>38.1534722</v>
      </c>
      <c r="C123">
        <v>3551.87493</v>
      </c>
      <c r="D123" s="4">
        <v>50390.9048</v>
      </c>
      <c r="E123" s="11"/>
      <c r="F123" s="2">
        <v>0.977</v>
      </c>
      <c r="H123" s="4">
        <v>36355.3425</v>
      </c>
      <c r="I123" s="11"/>
      <c r="J123">
        <v>32524.2091</v>
      </c>
      <c r="K123">
        <v>26765.42</v>
      </c>
      <c r="L123">
        <v>23944.8746</v>
      </c>
      <c r="M123" s="4">
        <v>1117.79328</v>
      </c>
      <c r="N123" s="11"/>
      <c r="O123">
        <v>623.32339</v>
      </c>
      <c r="P123">
        <v>578.444106</v>
      </c>
      <c r="R123">
        <v>7.2</v>
      </c>
      <c r="S123">
        <v>11513.3953</v>
      </c>
      <c r="T123">
        <v>6.05219689</v>
      </c>
    </row>
    <row r="124" spans="1:20" ht="12.75" customHeight="1">
      <c r="A124" t="s">
        <v>64</v>
      </c>
      <c r="B124">
        <v>36.3757249</v>
      </c>
      <c r="C124">
        <v>3730.7705</v>
      </c>
      <c r="D124" s="4">
        <v>50516.1813</v>
      </c>
      <c r="E124" s="11"/>
      <c r="F124" s="2">
        <v>0.984</v>
      </c>
      <c r="H124" s="4">
        <v>36441.3084</v>
      </c>
      <c r="I124" s="11"/>
      <c r="J124">
        <v>32516.9514</v>
      </c>
      <c r="K124">
        <v>27241.6184</v>
      </c>
      <c r="L124">
        <v>24307.9741</v>
      </c>
      <c r="M124" s="4">
        <v>1120.6865</v>
      </c>
      <c r="N124" s="11"/>
      <c r="O124">
        <v>616.204696</v>
      </c>
      <c r="P124">
        <v>569.989344</v>
      </c>
      <c r="R124">
        <v>7.5</v>
      </c>
      <c r="S124">
        <v>11809.4431</v>
      </c>
      <c r="T124">
        <v>10.67751</v>
      </c>
    </row>
    <row r="125" spans="1:20" ht="12.75" customHeight="1">
      <c r="A125" t="s">
        <v>65</v>
      </c>
      <c r="B125">
        <v>32.9411153</v>
      </c>
      <c r="C125">
        <v>3750.70232</v>
      </c>
      <c r="D125" s="4">
        <v>50838.4813</v>
      </c>
      <c r="E125" s="11"/>
      <c r="F125" s="2">
        <v>0.996666667</v>
      </c>
      <c r="H125" s="4">
        <v>36601.6392</v>
      </c>
      <c r="I125" s="11"/>
      <c r="J125">
        <v>32547.9976</v>
      </c>
      <c r="K125">
        <v>27287.7108</v>
      </c>
      <c r="L125">
        <v>24265.5894</v>
      </c>
      <c r="M125" s="4">
        <v>1124.5435</v>
      </c>
      <c r="N125" s="11"/>
      <c r="O125">
        <v>615.407619</v>
      </c>
      <c r="P125">
        <v>570.482863</v>
      </c>
      <c r="R125">
        <v>7.3</v>
      </c>
      <c r="S125">
        <v>11811.9296</v>
      </c>
      <c r="T125">
        <v>11.0755545</v>
      </c>
    </row>
    <row r="126" spans="1:20" ht="12.75" customHeight="1">
      <c r="A126" t="s">
        <v>66</v>
      </c>
      <c r="B126">
        <v>36.5263046</v>
      </c>
      <c r="C126">
        <v>3739.36221</v>
      </c>
      <c r="D126" s="4">
        <v>51276.5322</v>
      </c>
      <c r="E126" s="11"/>
      <c r="F126" s="2">
        <v>1.00933333</v>
      </c>
      <c r="H126" s="4">
        <v>36856.7983</v>
      </c>
      <c r="I126" s="11"/>
      <c r="J126">
        <v>32666.9225</v>
      </c>
      <c r="K126">
        <v>27593.4645</v>
      </c>
      <c r="L126">
        <v>24456.6432</v>
      </c>
      <c r="M126" s="4">
        <v>1128.2605</v>
      </c>
      <c r="N126" s="11"/>
      <c r="O126">
        <v>625.793023</v>
      </c>
      <c r="P126">
        <v>579.484339</v>
      </c>
      <c r="R126">
        <v>7.4</v>
      </c>
      <c r="S126">
        <v>11812.198</v>
      </c>
      <c r="T126">
        <v>10.0664841</v>
      </c>
    </row>
    <row r="127" spans="1:20" ht="12.75" customHeight="1">
      <c r="A127" t="s">
        <v>67</v>
      </c>
      <c r="B127">
        <v>44.1590351</v>
      </c>
      <c r="C127">
        <v>3612.83647</v>
      </c>
      <c r="D127" s="4">
        <v>51888.7244</v>
      </c>
      <c r="E127" s="11"/>
      <c r="F127" s="2">
        <v>1.00966667</v>
      </c>
      <c r="H127" s="4">
        <v>37248.6164</v>
      </c>
      <c r="I127" s="11"/>
      <c r="J127">
        <v>32909.8624</v>
      </c>
      <c r="K127">
        <v>27896.6802</v>
      </c>
      <c r="L127">
        <v>24647.2485</v>
      </c>
      <c r="M127" s="4">
        <v>1131.8375</v>
      </c>
      <c r="N127" s="11"/>
      <c r="O127">
        <v>632.237787</v>
      </c>
      <c r="P127">
        <v>586.716666</v>
      </c>
      <c r="R127">
        <v>7.2</v>
      </c>
      <c r="S127">
        <v>11969.4651</v>
      </c>
      <c r="T127">
        <v>9.57645142</v>
      </c>
    </row>
    <row r="128" spans="1:20" ht="12.75" customHeight="1">
      <c r="A128" t="s">
        <v>68</v>
      </c>
      <c r="B128">
        <v>40.5780645</v>
      </c>
      <c r="C128">
        <v>3679.26693</v>
      </c>
      <c r="D128" s="4">
        <v>52550.9524</v>
      </c>
      <c r="E128" s="11"/>
      <c r="F128" s="2">
        <v>1.02433333</v>
      </c>
      <c r="H128" s="4">
        <v>37591.8202</v>
      </c>
      <c r="I128" s="11"/>
      <c r="J128">
        <v>33105.3983</v>
      </c>
      <c r="K128">
        <v>28293.9178</v>
      </c>
      <c r="L128">
        <v>24917.1606</v>
      </c>
      <c r="M128" s="4">
        <v>1135.51934</v>
      </c>
      <c r="N128" s="11"/>
      <c r="O128">
        <v>644.181811</v>
      </c>
      <c r="P128">
        <v>599.733266</v>
      </c>
      <c r="R128">
        <v>6.9</v>
      </c>
      <c r="S128">
        <v>12136.98</v>
      </c>
      <c r="T128">
        <v>8.16242705</v>
      </c>
    </row>
    <row r="129" spans="1:20" ht="12.75" customHeight="1">
      <c r="A129" t="s">
        <v>69</v>
      </c>
      <c r="B129">
        <v>34.7048671</v>
      </c>
      <c r="C129">
        <v>3667.22233</v>
      </c>
      <c r="D129" s="4">
        <v>52441.8671</v>
      </c>
      <c r="E129" s="11"/>
      <c r="F129" s="2">
        <v>1.01866667</v>
      </c>
      <c r="H129" s="4">
        <v>37529.1861</v>
      </c>
      <c r="I129" s="11"/>
      <c r="J129">
        <v>32957.3895</v>
      </c>
      <c r="K129">
        <v>28573.3619</v>
      </c>
      <c r="L129">
        <v>25092.5618</v>
      </c>
      <c r="M129" s="4">
        <v>1138.71841</v>
      </c>
      <c r="N129" s="11"/>
      <c r="O129">
        <v>654.550949</v>
      </c>
      <c r="P129">
        <v>612.659688</v>
      </c>
      <c r="R129">
        <v>6.4</v>
      </c>
      <c r="S129">
        <v>12104.2127</v>
      </c>
      <c r="T129">
        <v>9.82920116</v>
      </c>
    </row>
    <row r="130" spans="1:20" ht="12.75" customHeight="1">
      <c r="A130" t="s">
        <v>70</v>
      </c>
      <c r="B130">
        <v>35.4124964</v>
      </c>
      <c r="C130">
        <v>3610.05576</v>
      </c>
      <c r="D130" s="4">
        <v>52228.3072</v>
      </c>
      <c r="E130" s="11"/>
      <c r="F130" s="2">
        <v>1.02766667</v>
      </c>
      <c r="H130" s="4">
        <v>37442.7479</v>
      </c>
      <c r="I130" s="11"/>
      <c r="J130">
        <v>32796.198</v>
      </c>
      <c r="K130">
        <v>28072.4096</v>
      </c>
      <c r="L130">
        <v>24588.6948</v>
      </c>
      <c r="M130" s="4">
        <v>1141.67953</v>
      </c>
      <c r="N130" s="11"/>
      <c r="O130">
        <v>655.318938</v>
      </c>
      <c r="P130">
        <v>613.378526</v>
      </c>
      <c r="R130">
        <v>6.4</v>
      </c>
      <c r="S130">
        <v>12155.8653</v>
      </c>
      <c r="T130">
        <v>8.92964769</v>
      </c>
    </row>
    <row r="131" spans="1:20" ht="12.75" customHeight="1">
      <c r="A131" t="s">
        <v>71</v>
      </c>
      <c r="B131">
        <v>29.372357</v>
      </c>
      <c r="C131">
        <v>3749.68388</v>
      </c>
      <c r="D131" s="4">
        <v>52562.1652</v>
      </c>
      <c r="E131" s="11"/>
      <c r="F131" s="2">
        <v>1.03</v>
      </c>
      <c r="H131" s="4">
        <v>37800.2964</v>
      </c>
      <c r="I131" s="11"/>
      <c r="J131">
        <v>33030.5895</v>
      </c>
      <c r="K131">
        <v>28174.2666</v>
      </c>
      <c r="L131">
        <v>24619.1888</v>
      </c>
      <c r="M131" s="4">
        <v>1144.40272</v>
      </c>
      <c r="N131" s="11"/>
      <c r="O131">
        <v>649.307555</v>
      </c>
      <c r="P131">
        <v>603.206719</v>
      </c>
      <c r="R131">
        <v>7.1</v>
      </c>
      <c r="S131">
        <v>12023.2962</v>
      </c>
      <c r="T131">
        <v>9.8067241</v>
      </c>
    </row>
    <row r="132" spans="1:20" ht="12.75" customHeight="1">
      <c r="A132" t="s">
        <v>72</v>
      </c>
      <c r="B132">
        <v>31.9979238</v>
      </c>
      <c r="C132">
        <v>3645.24633</v>
      </c>
      <c r="D132" s="4">
        <v>53153.5492</v>
      </c>
      <c r="E132" s="11"/>
      <c r="F132" s="2">
        <v>1.03466667</v>
      </c>
      <c r="H132" s="4">
        <v>38512.1473</v>
      </c>
      <c r="I132" s="11"/>
      <c r="J132">
        <v>33599.3455</v>
      </c>
      <c r="K132">
        <v>28789.9021</v>
      </c>
      <c r="L132">
        <v>25117.3184</v>
      </c>
      <c r="M132" s="4">
        <v>1146.21719</v>
      </c>
      <c r="N132" s="11"/>
      <c r="O132">
        <v>641.615295</v>
      </c>
      <c r="P132">
        <v>597.343839</v>
      </c>
      <c r="R132">
        <v>6.9</v>
      </c>
      <c r="S132">
        <v>12220.3108</v>
      </c>
      <c r="T132">
        <v>11.2177607</v>
      </c>
    </row>
    <row r="133" spans="1:20" ht="12.75" customHeight="1">
      <c r="A133" t="s">
        <v>73</v>
      </c>
      <c r="B133">
        <v>38.1948583</v>
      </c>
      <c r="C133">
        <v>3712.53915</v>
      </c>
      <c r="D133" s="4">
        <v>53758.1984</v>
      </c>
      <c r="E133" s="11"/>
      <c r="F133" s="2">
        <v>1.04566667</v>
      </c>
      <c r="H133" s="4">
        <v>39129.7301</v>
      </c>
      <c r="I133" s="11"/>
      <c r="J133">
        <v>34063.3867</v>
      </c>
      <c r="K133">
        <v>29505.8392</v>
      </c>
      <c r="L133">
        <v>25685.5544</v>
      </c>
      <c r="M133" s="4">
        <v>1148.73281</v>
      </c>
      <c r="N133" s="11"/>
      <c r="O133">
        <v>650.491133</v>
      </c>
      <c r="P133">
        <v>605.607244</v>
      </c>
      <c r="R133">
        <v>6.9</v>
      </c>
      <c r="S133">
        <v>12265.1957</v>
      </c>
      <c r="T133">
        <v>9.17167735</v>
      </c>
    </row>
    <row r="134" spans="1:20" ht="12.75" customHeight="1">
      <c r="A134" t="s">
        <v>74</v>
      </c>
      <c r="B134">
        <v>40.779374</v>
      </c>
      <c r="C134">
        <v>3789.5674</v>
      </c>
      <c r="D134" s="4">
        <v>54255.2729</v>
      </c>
      <c r="E134" s="11"/>
      <c r="F134" s="2">
        <v>1.04666667</v>
      </c>
      <c r="H134" s="4">
        <v>39678.7601</v>
      </c>
      <c r="I134" s="11"/>
      <c r="J134">
        <v>34464.9443</v>
      </c>
      <c r="K134">
        <v>29615.2048</v>
      </c>
      <c r="L134">
        <v>25723.7469</v>
      </c>
      <c r="M134" s="4">
        <v>1151.27881</v>
      </c>
      <c r="N134" s="11"/>
      <c r="O134">
        <v>648.11226</v>
      </c>
      <c r="P134">
        <v>608.577412</v>
      </c>
      <c r="R134">
        <v>6.1</v>
      </c>
      <c r="S134">
        <v>12450.9156</v>
      </c>
      <c r="T134">
        <v>11.4221869</v>
      </c>
    </row>
    <row r="135" spans="1:20" ht="12.75" customHeight="1">
      <c r="A135" t="s">
        <v>75</v>
      </c>
      <c r="B135">
        <v>39.2386397</v>
      </c>
      <c r="C135">
        <v>3823.3474</v>
      </c>
      <c r="D135" s="4">
        <v>54598.4299</v>
      </c>
      <c r="E135" s="11"/>
      <c r="F135" s="2">
        <v>1.05166667</v>
      </c>
      <c r="H135" s="4">
        <v>40124.2271</v>
      </c>
      <c r="I135" s="11"/>
      <c r="J135">
        <v>34774.0579</v>
      </c>
      <c r="K135">
        <v>30008.2298</v>
      </c>
      <c r="L135">
        <v>26006.9289</v>
      </c>
      <c r="M135" s="4">
        <v>1153.85519</v>
      </c>
      <c r="N135" s="11"/>
      <c r="O135">
        <v>663.407189</v>
      </c>
      <c r="P135">
        <v>619.622314</v>
      </c>
      <c r="R135">
        <v>6.6</v>
      </c>
      <c r="S135">
        <v>12794.2618</v>
      </c>
      <c r="T135">
        <v>10.0683751</v>
      </c>
    </row>
    <row r="136" spans="1:20" ht="12.75" customHeight="1">
      <c r="A136" t="s">
        <v>76</v>
      </c>
      <c r="B136">
        <v>40.3195069</v>
      </c>
      <c r="C136">
        <v>3866.18755</v>
      </c>
      <c r="D136" s="4">
        <v>54581.0479</v>
      </c>
      <c r="E136" s="11"/>
      <c r="F136" s="2">
        <v>1.057</v>
      </c>
      <c r="H136" s="4">
        <v>40285.9554</v>
      </c>
      <c r="I136" s="11"/>
      <c r="J136">
        <v>34839.0289</v>
      </c>
      <c r="K136">
        <v>29899.7535</v>
      </c>
      <c r="L136">
        <v>25857.1099</v>
      </c>
      <c r="M136" s="4">
        <v>1156.34553</v>
      </c>
      <c r="N136" s="11"/>
      <c r="O136">
        <v>657.190737</v>
      </c>
      <c r="P136">
        <v>611.187385</v>
      </c>
      <c r="R136">
        <v>7</v>
      </c>
      <c r="S136">
        <v>12930.2732</v>
      </c>
      <c r="T136">
        <v>6.9304839</v>
      </c>
    </row>
    <row r="137" spans="1:20" ht="12.75" customHeight="1">
      <c r="A137" t="s">
        <v>77</v>
      </c>
      <c r="B137">
        <v>43.2497118</v>
      </c>
      <c r="C137">
        <v>3864.04573</v>
      </c>
      <c r="D137" s="4">
        <v>55233.6205</v>
      </c>
      <c r="E137" s="11"/>
      <c r="F137" s="2">
        <v>1.065</v>
      </c>
      <c r="H137" s="4">
        <v>40987.2867</v>
      </c>
      <c r="I137" s="11"/>
      <c r="J137">
        <v>35363.4628</v>
      </c>
      <c r="K137">
        <v>30247.7218</v>
      </c>
      <c r="L137">
        <v>26097.4627</v>
      </c>
      <c r="M137" s="4">
        <v>1159.02922</v>
      </c>
      <c r="N137" s="11"/>
      <c r="O137">
        <v>655.962125</v>
      </c>
      <c r="P137">
        <v>610.700738</v>
      </c>
      <c r="R137">
        <v>6.9</v>
      </c>
      <c r="S137">
        <v>12851.7347</v>
      </c>
      <c r="T137">
        <v>7.43472198</v>
      </c>
    </row>
    <row r="138" spans="1:20" ht="12.75" customHeight="1">
      <c r="A138" t="s">
        <v>78</v>
      </c>
      <c r="B138">
        <v>34.5417011</v>
      </c>
      <c r="C138">
        <v>3921.07321</v>
      </c>
      <c r="D138" s="4">
        <v>55861.07</v>
      </c>
      <c r="E138" s="11"/>
      <c r="F138" s="2">
        <v>1.07533333</v>
      </c>
      <c r="H138" s="4">
        <v>41691.966</v>
      </c>
      <c r="I138" s="11"/>
      <c r="J138">
        <v>35885.9791</v>
      </c>
      <c r="K138">
        <v>30988.4088</v>
      </c>
      <c r="L138">
        <v>26672.99</v>
      </c>
      <c r="M138" s="4">
        <v>1161.78984</v>
      </c>
      <c r="N138" s="11"/>
      <c r="O138">
        <v>654.789306</v>
      </c>
      <c r="P138">
        <v>608.954054</v>
      </c>
      <c r="R138">
        <v>7</v>
      </c>
      <c r="S138">
        <v>13189.3513</v>
      </c>
      <c r="T138">
        <v>6.8389409</v>
      </c>
    </row>
    <row r="139" spans="1:20" ht="12.75" customHeight="1">
      <c r="A139" t="s">
        <v>79</v>
      </c>
      <c r="B139">
        <v>34.1199492</v>
      </c>
      <c r="C139">
        <v>3939.64645</v>
      </c>
      <c r="D139" s="4">
        <v>56115.035</v>
      </c>
      <c r="E139" s="11"/>
      <c r="F139" s="2">
        <v>1.076</v>
      </c>
      <c r="H139" s="4">
        <v>42138.6247</v>
      </c>
      <c r="I139" s="11"/>
      <c r="J139">
        <v>36182.0652</v>
      </c>
      <c r="K139">
        <v>31304.0066</v>
      </c>
      <c r="L139">
        <v>26878.9884</v>
      </c>
      <c r="M139" s="4">
        <v>1164.62741</v>
      </c>
      <c r="N139" s="11"/>
      <c r="O139">
        <v>669.307472</v>
      </c>
      <c r="P139">
        <v>630.487638</v>
      </c>
      <c r="R139">
        <v>5.8</v>
      </c>
      <c r="S139">
        <v>13325.8506</v>
      </c>
      <c r="T139">
        <v>7.21585322</v>
      </c>
    </row>
    <row r="140" spans="1:20" ht="12.75" customHeight="1">
      <c r="A140" t="s">
        <v>80</v>
      </c>
      <c r="B140">
        <v>39.2948869</v>
      </c>
      <c r="C140">
        <v>4039.47408</v>
      </c>
      <c r="D140" s="4">
        <v>56841.8134</v>
      </c>
      <c r="E140" s="11"/>
      <c r="F140" s="2">
        <v>1.08166667</v>
      </c>
      <c r="H140" s="4">
        <v>42933.9861</v>
      </c>
      <c r="I140" s="11"/>
      <c r="J140">
        <v>36788.1262</v>
      </c>
      <c r="K140">
        <v>32204.2124</v>
      </c>
      <c r="L140">
        <v>27594.2845</v>
      </c>
      <c r="M140" s="4">
        <v>1167.06097</v>
      </c>
      <c r="N140" s="11"/>
      <c r="O140">
        <v>684.837112</v>
      </c>
      <c r="P140">
        <v>647.855908</v>
      </c>
      <c r="R140">
        <v>5.4</v>
      </c>
      <c r="S140">
        <v>13404.5196</v>
      </c>
      <c r="T140">
        <v>8.76510952</v>
      </c>
    </row>
    <row r="141" spans="1:20" ht="12.75" customHeight="1">
      <c r="A141" t="s">
        <v>81</v>
      </c>
      <c r="B141">
        <v>41.4470794</v>
      </c>
      <c r="C141">
        <v>4031.33467</v>
      </c>
      <c r="D141" s="4">
        <v>56999.9524</v>
      </c>
      <c r="E141" s="11"/>
      <c r="F141" s="2">
        <v>1.092</v>
      </c>
      <c r="H141" s="4">
        <v>43360.3352</v>
      </c>
      <c r="I141" s="11"/>
      <c r="J141">
        <v>37052.3637</v>
      </c>
      <c r="K141">
        <v>32305.4335</v>
      </c>
      <c r="L141">
        <v>27605.7061</v>
      </c>
      <c r="M141" s="4">
        <v>1170.24478</v>
      </c>
      <c r="N141" s="11"/>
      <c r="O141">
        <v>680.178192</v>
      </c>
      <c r="P141">
        <v>647.529639</v>
      </c>
      <c r="R141">
        <v>4.8</v>
      </c>
      <c r="S141">
        <v>13660.1667</v>
      </c>
      <c r="T141">
        <v>7.90145912</v>
      </c>
    </row>
    <row r="142" spans="1:20" ht="12.75" customHeight="1">
      <c r="A142" t="s">
        <v>82</v>
      </c>
      <c r="B142">
        <v>41.8718267</v>
      </c>
      <c r="C142">
        <v>3950.70216</v>
      </c>
      <c r="D142" s="4">
        <v>57300.6556</v>
      </c>
      <c r="E142" s="11"/>
      <c r="F142" s="2">
        <v>1.08733333</v>
      </c>
      <c r="H142" s="4">
        <v>43926.264</v>
      </c>
      <c r="I142" s="11"/>
      <c r="J142">
        <v>37425.5281</v>
      </c>
      <c r="K142">
        <v>32920.0836</v>
      </c>
      <c r="L142">
        <v>28048.1744</v>
      </c>
      <c r="M142" s="4">
        <v>1173.69791</v>
      </c>
      <c r="N142" s="11"/>
      <c r="O142">
        <v>676.617985</v>
      </c>
      <c r="P142">
        <v>642.110468</v>
      </c>
      <c r="R142">
        <v>5.1</v>
      </c>
      <c r="S142">
        <v>13765.5227</v>
      </c>
      <c r="T142">
        <v>8.96580796</v>
      </c>
    </row>
    <row r="143" spans="1:20" ht="12.75" customHeight="1">
      <c r="A143" t="s">
        <v>83</v>
      </c>
      <c r="B143">
        <v>44.9228951</v>
      </c>
      <c r="C143">
        <v>3957.93127</v>
      </c>
      <c r="D143" s="4">
        <v>57988.4795</v>
      </c>
      <c r="E143" s="11"/>
      <c r="F143" s="2">
        <v>1.08433333</v>
      </c>
      <c r="H143" s="4">
        <v>44823.7991</v>
      </c>
      <c r="I143" s="11"/>
      <c r="J143">
        <v>38069.496</v>
      </c>
      <c r="K143">
        <v>33655.1085</v>
      </c>
      <c r="L143">
        <v>28583.7668</v>
      </c>
      <c r="M143" s="4">
        <v>1177.42034</v>
      </c>
      <c r="N143" s="11"/>
      <c r="O143">
        <v>665.702849</v>
      </c>
      <c r="P143">
        <v>625.094976</v>
      </c>
      <c r="R143">
        <v>6.1</v>
      </c>
      <c r="S143">
        <v>13883.5179</v>
      </c>
      <c r="T143">
        <v>9.5996234</v>
      </c>
    </row>
    <row r="144" spans="1:20" ht="12.75" customHeight="1">
      <c r="A144" t="s">
        <v>84</v>
      </c>
      <c r="B144">
        <v>43.4806151</v>
      </c>
      <c r="C144">
        <v>3944.06886</v>
      </c>
      <c r="D144" s="4">
        <v>57654.0928</v>
      </c>
      <c r="E144" s="11"/>
      <c r="F144" s="2">
        <v>1.096</v>
      </c>
      <c r="H144" s="4">
        <v>45068.7424</v>
      </c>
      <c r="I144" s="11"/>
      <c r="J144">
        <v>38143.2894</v>
      </c>
      <c r="K144">
        <v>33658.9406</v>
      </c>
      <c r="L144">
        <v>28486.7659</v>
      </c>
      <c r="M144" s="4">
        <v>1181.56413</v>
      </c>
      <c r="N144" s="11"/>
      <c r="O144">
        <v>677.058177</v>
      </c>
      <c r="P144">
        <v>639.142919</v>
      </c>
      <c r="R144">
        <v>5.6</v>
      </c>
      <c r="S144">
        <v>13895.9422</v>
      </c>
      <c r="T144">
        <v>8.01801423</v>
      </c>
    </row>
    <row r="145" spans="1:20" ht="12.75" customHeight="1">
      <c r="A145" t="s">
        <v>85</v>
      </c>
      <c r="B145">
        <v>42.5054129</v>
      </c>
      <c r="C145">
        <v>3976.5405</v>
      </c>
      <c r="D145" s="4">
        <v>58424.4522</v>
      </c>
      <c r="E145" s="11"/>
      <c r="F145" s="2">
        <v>1.11233333</v>
      </c>
      <c r="H145" s="4">
        <v>46059.2823</v>
      </c>
      <c r="I145" s="11"/>
      <c r="J145">
        <v>38843.537</v>
      </c>
      <c r="K145">
        <v>33720.8413</v>
      </c>
      <c r="L145">
        <v>28438.0624</v>
      </c>
      <c r="M145" s="4">
        <v>1185.76438</v>
      </c>
      <c r="N145" s="11"/>
      <c r="O145">
        <v>686.538093</v>
      </c>
      <c r="P145">
        <v>648.778498</v>
      </c>
      <c r="R145">
        <v>5.5</v>
      </c>
      <c r="S145">
        <v>14289.4572</v>
      </c>
      <c r="T145">
        <v>9.81620728</v>
      </c>
    </row>
    <row r="146" spans="1:20" ht="12.75" customHeight="1">
      <c r="A146" t="s">
        <v>86</v>
      </c>
      <c r="B146">
        <v>44.1305731</v>
      </c>
      <c r="C146">
        <v>3978.14942</v>
      </c>
      <c r="D146" s="4">
        <v>59256.4496</v>
      </c>
      <c r="E146" s="11"/>
      <c r="F146" s="2">
        <v>1.10966667</v>
      </c>
      <c r="H146" s="4">
        <v>47094.8933</v>
      </c>
      <c r="I146" s="11"/>
      <c r="J146">
        <v>39569.7838</v>
      </c>
      <c r="K146">
        <v>35087.4379</v>
      </c>
      <c r="L146">
        <v>29480.9529</v>
      </c>
      <c r="M146" s="4">
        <v>1190.17313</v>
      </c>
      <c r="N146" s="11"/>
      <c r="O146">
        <v>699.376638</v>
      </c>
      <c r="P146">
        <v>662.309677</v>
      </c>
      <c r="R146">
        <v>5.3</v>
      </c>
      <c r="S146">
        <v>14399.9666</v>
      </c>
      <c r="T146">
        <v>10.9308891</v>
      </c>
    </row>
    <row r="147" spans="1:20" ht="12.75" customHeight="1">
      <c r="A147" t="s">
        <v>87</v>
      </c>
      <c r="B147">
        <v>43.5475654</v>
      </c>
      <c r="C147">
        <v>3892.01123</v>
      </c>
      <c r="D147" s="4">
        <v>60082.6206</v>
      </c>
      <c r="E147" s="11"/>
      <c r="F147" s="2">
        <v>1.108</v>
      </c>
      <c r="H147" s="4">
        <v>48122.0909</v>
      </c>
      <c r="I147" s="11"/>
      <c r="J147">
        <v>40276.5974</v>
      </c>
      <c r="K147">
        <v>36023.8077</v>
      </c>
      <c r="L147">
        <v>30150.7348</v>
      </c>
      <c r="M147" s="4">
        <v>1194.79038</v>
      </c>
      <c r="N147" s="11"/>
      <c r="O147">
        <v>704.816853</v>
      </c>
      <c r="P147">
        <v>669.57601</v>
      </c>
      <c r="R147">
        <v>5</v>
      </c>
      <c r="S147">
        <v>14927.7475</v>
      </c>
      <c r="T147">
        <v>8.41088937</v>
      </c>
    </row>
    <row r="148" spans="1:20" ht="12.75" customHeight="1">
      <c r="A148" t="s">
        <v>88</v>
      </c>
      <c r="B148">
        <v>40.3804715</v>
      </c>
      <c r="C148">
        <v>3748.10904</v>
      </c>
      <c r="D148" s="4">
        <v>59714.8027</v>
      </c>
      <c r="E148" s="11"/>
      <c r="F148" s="2">
        <v>1.109</v>
      </c>
      <c r="H148" s="4">
        <v>47996.8293</v>
      </c>
      <c r="I148" s="11"/>
      <c r="J148">
        <v>40002.9665</v>
      </c>
      <c r="K148">
        <v>35998.06</v>
      </c>
      <c r="L148">
        <v>30002.5899</v>
      </c>
      <c r="M148" s="4">
        <v>1199.83175</v>
      </c>
      <c r="N148" s="11"/>
      <c r="O148">
        <v>708.003295</v>
      </c>
      <c r="P148">
        <v>674.019137</v>
      </c>
      <c r="R148">
        <v>4.8</v>
      </c>
      <c r="S148">
        <v>14949.7372</v>
      </c>
      <c r="T148">
        <v>10.7351154</v>
      </c>
    </row>
    <row r="149" spans="1:20" ht="12.75" customHeight="1">
      <c r="A149" t="s">
        <v>89</v>
      </c>
      <c r="B149">
        <v>39.5282275</v>
      </c>
      <c r="C149">
        <v>3771.31311</v>
      </c>
      <c r="D149" s="4">
        <v>60134.7775</v>
      </c>
      <c r="E149" s="11"/>
      <c r="F149" s="2">
        <v>1.13166667</v>
      </c>
      <c r="H149" s="4">
        <v>48750.7541</v>
      </c>
      <c r="I149" s="11"/>
      <c r="J149">
        <v>40464.4534</v>
      </c>
      <c r="K149">
        <v>36667.6011</v>
      </c>
      <c r="L149">
        <v>30435.1074</v>
      </c>
      <c r="M149" s="4">
        <v>1204.77975</v>
      </c>
      <c r="N149" s="11"/>
      <c r="O149">
        <v>714.94829</v>
      </c>
      <c r="P149">
        <v>677.770979</v>
      </c>
      <c r="R149">
        <v>5.2</v>
      </c>
      <c r="S149">
        <v>15362.0446</v>
      </c>
      <c r="T149">
        <v>10.5451645</v>
      </c>
    </row>
    <row r="150" spans="1:20" ht="12.75" customHeight="1">
      <c r="A150" t="s">
        <v>90</v>
      </c>
      <c r="B150">
        <v>39.5038609</v>
      </c>
      <c r="C150">
        <v>3749.87379</v>
      </c>
      <c r="D150" s="4">
        <v>60244.4294</v>
      </c>
      <c r="E150" s="11"/>
      <c r="F150" s="2">
        <v>1.14933333</v>
      </c>
      <c r="H150" s="4">
        <v>49316.8271</v>
      </c>
      <c r="I150" s="11"/>
      <c r="J150">
        <v>40762.7616</v>
      </c>
      <c r="K150">
        <v>37048.3603</v>
      </c>
      <c r="L150">
        <v>30622.2757</v>
      </c>
      <c r="M150" s="4">
        <v>1209.85</v>
      </c>
      <c r="N150" s="11"/>
      <c r="O150">
        <v>718.595088</v>
      </c>
      <c r="P150">
        <v>683.383928</v>
      </c>
      <c r="R150">
        <v>4.9</v>
      </c>
      <c r="S150">
        <v>15629.276</v>
      </c>
      <c r="T150">
        <v>10.2505633</v>
      </c>
    </row>
    <row r="151" spans="1:20" ht="12.75" customHeight="1">
      <c r="A151" t="s">
        <v>91</v>
      </c>
      <c r="B151">
        <v>38.3920098</v>
      </c>
      <c r="C151">
        <v>3475.86327</v>
      </c>
      <c r="D151" s="4">
        <v>59402.1724</v>
      </c>
      <c r="E151" s="11"/>
      <c r="F151" s="2">
        <v>1.132</v>
      </c>
      <c r="H151" s="4">
        <v>49157.0954</v>
      </c>
      <c r="I151" s="11"/>
      <c r="J151">
        <v>40457.0996</v>
      </c>
      <c r="K151">
        <v>37102.094</v>
      </c>
      <c r="L151">
        <v>30535.6348</v>
      </c>
      <c r="M151" s="4">
        <v>1215.0425</v>
      </c>
      <c r="N151" s="11"/>
      <c r="O151">
        <v>714.257386</v>
      </c>
      <c r="P151">
        <v>684.258576</v>
      </c>
      <c r="R151">
        <v>4.2</v>
      </c>
      <c r="S151">
        <v>14792.761</v>
      </c>
      <c r="T151">
        <v>9.67715689</v>
      </c>
    </row>
    <row r="152" spans="1:20" ht="12.75" customHeight="1">
      <c r="A152" t="s">
        <v>92</v>
      </c>
      <c r="B152">
        <v>36.5802194</v>
      </c>
      <c r="C152">
        <v>3025.40635</v>
      </c>
      <c r="D152" s="4">
        <v>59244.0848</v>
      </c>
      <c r="E152" s="11"/>
      <c r="F152" s="2">
        <v>1.12966667</v>
      </c>
      <c r="H152" s="4">
        <v>50109.4892</v>
      </c>
      <c r="I152" s="11"/>
      <c r="J152">
        <v>41054.5103</v>
      </c>
      <c r="K152">
        <v>38205.2611</v>
      </c>
      <c r="L152">
        <v>31301.4223</v>
      </c>
      <c r="M152" s="4">
        <v>1220.55991</v>
      </c>
      <c r="N152" s="11"/>
      <c r="O152">
        <v>705.251857</v>
      </c>
      <c r="P152">
        <v>667.168256</v>
      </c>
      <c r="R152">
        <v>5.4</v>
      </c>
      <c r="S152">
        <v>14872.0153</v>
      </c>
      <c r="T152">
        <v>9.3314893</v>
      </c>
    </row>
    <row r="153" spans="1:20" ht="12.75" customHeight="1">
      <c r="A153" t="s">
        <v>93</v>
      </c>
      <c r="B153">
        <v>38.4261305</v>
      </c>
      <c r="C153">
        <v>2927.69275</v>
      </c>
      <c r="D153" s="4">
        <v>59276.829</v>
      </c>
      <c r="E153" s="11"/>
      <c r="F153" s="2">
        <v>1.13766667</v>
      </c>
      <c r="H153" s="4">
        <v>50585.521</v>
      </c>
      <c r="I153" s="11"/>
      <c r="J153">
        <v>41263.4531</v>
      </c>
      <c r="K153">
        <v>38793.9969</v>
      </c>
      <c r="L153">
        <v>31644.9103</v>
      </c>
      <c r="M153" s="4">
        <v>1225.91584</v>
      </c>
      <c r="N153" s="11"/>
      <c r="O153">
        <v>700.77504</v>
      </c>
      <c r="P153">
        <v>658.027762</v>
      </c>
      <c r="R153">
        <v>6.1</v>
      </c>
      <c r="S153">
        <v>15098.6929</v>
      </c>
      <c r="T153">
        <v>7.93333518</v>
      </c>
    </row>
    <row r="154" spans="1:20" ht="12.75" customHeight="1">
      <c r="A154" t="s">
        <v>94</v>
      </c>
      <c r="B154">
        <v>37.0290835</v>
      </c>
      <c r="C154">
        <v>3051.8996</v>
      </c>
      <c r="D154" s="4">
        <v>60131.5924</v>
      </c>
      <c r="E154" s="11"/>
      <c r="F154" s="2">
        <v>1.13833333</v>
      </c>
      <c r="H154" s="4">
        <v>51628.4321</v>
      </c>
      <c r="I154" s="11"/>
      <c r="J154">
        <v>41929.5771</v>
      </c>
      <c r="K154">
        <v>39626.5588</v>
      </c>
      <c r="L154">
        <v>32182.3613</v>
      </c>
      <c r="M154" s="4">
        <v>1231.31297</v>
      </c>
      <c r="N154" s="11"/>
      <c r="O154">
        <v>719.773359</v>
      </c>
      <c r="P154">
        <v>681.625371</v>
      </c>
      <c r="R154">
        <v>5.3</v>
      </c>
      <c r="S154">
        <v>15597.6353</v>
      </c>
      <c r="T154">
        <v>8.10205786</v>
      </c>
    </row>
    <row r="155" spans="1:20" ht="12.75" customHeight="1">
      <c r="A155" t="s">
        <v>95</v>
      </c>
      <c r="B155">
        <v>34.0715618</v>
      </c>
      <c r="C155">
        <v>3059.68707</v>
      </c>
      <c r="D155" s="4">
        <v>60457.6809</v>
      </c>
      <c r="E155" s="11"/>
      <c r="F155" s="2">
        <v>1.14266667</v>
      </c>
      <c r="H155" s="4">
        <v>52081.4194</v>
      </c>
      <c r="I155" s="11"/>
      <c r="J155">
        <v>42111.474</v>
      </c>
      <c r="K155">
        <v>39951.9194</v>
      </c>
      <c r="L155">
        <v>32303.924</v>
      </c>
      <c r="M155" s="4">
        <v>1236.75128</v>
      </c>
      <c r="N155" s="11"/>
      <c r="O155">
        <v>720.035982</v>
      </c>
      <c r="P155">
        <v>677.553859</v>
      </c>
      <c r="R155">
        <v>5.9</v>
      </c>
      <c r="S155">
        <v>15692.4111</v>
      </c>
      <c r="T155">
        <v>10.3531177</v>
      </c>
    </row>
    <row r="156" spans="1:20" ht="12.75" customHeight="1">
      <c r="A156" t="s">
        <v>96</v>
      </c>
      <c r="B156">
        <v>31.7986776</v>
      </c>
      <c r="C156">
        <v>3088.48158</v>
      </c>
      <c r="D156" s="4">
        <v>60708.0606</v>
      </c>
      <c r="E156" s="11"/>
      <c r="F156" s="2">
        <v>1.14933333</v>
      </c>
      <c r="H156" s="4">
        <v>51764.9034</v>
      </c>
      <c r="I156" s="11"/>
      <c r="J156">
        <v>41655.739</v>
      </c>
      <c r="K156">
        <v>39659.2111</v>
      </c>
      <c r="L156">
        <v>31914.1665</v>
      </c>
      <c r="M156" s="4">
        <v>1242.68359</v>
      </c>
      <c r="N156" s="11"/>
      <c r="O156">
        <v>727.484823</v>
      </c>
      <c r="P156">
        <v>683.108249</v>
      </c>
      <c r="R156">
        <v>6.1</v>
      </c>
      <c r="S156">
        <v>15820.0623</v>
      </c>
      <c r="T156">
        <v>8.80808458</v>
      </c>
    </row>
    <row r="157" spans="1:20" ht="12.75" customHeight="1">
      <c r="A157" t="s">
        <v>97</v>
      </c>
      <c r="B157">
        <v>28.0879427</v>
      </c>
      <c r="C157">
        <v>3123.95345</v>
      </c>
      <c r="D157" s="4">
        <v>61274.9654</v>
      </c>
      <c r="E157" s="11"/>
      <c r="F157" s="2">
        <v>1.161</v>
      </c>
      <c r="H157" s="4">
        <v>52362.8976</v>
      </c>
      <c r="I157" s="11"/>
      <c r="J157">
        <v>41956.6715</v>
      </c>
      <c r="K157">
        <v>41067.2457</v>
      </c>
      <c r="L157">
        <v>32905.8363</v>
      </c>
      <c r="M157" s="4">
        <v>1248.02316</v>
      </c>
      <c r="N157" s="11"/>
      <c r="O157">
        <v>739.574505</v>
      </c>
      <c r="P157">
        <v>692.241737</v>
      </c>
      <c r="R157">
        <v>6.4</v>
      </c>
      <c r="S157">
        <v>15919.0364</v>
      </c>
      <c r="T157">
        <v>9.63654233</v>
      </c>
    </row>
    <row r="158" spans="1:20" ht="12.75" customHeight="1">
      <c r="A158" t="s">
        <v>98</v>
      </c>
      <c r="B158">
        <v>27.4840857</v>
      </c>
      <c r="C158">
        <v>3080.85868</v>
      </c>
      <c r="D158" s="4">
        <v>61789.8928</v>
      </c>
      <c r="E158" s="11"/>
      <c r="F158" s="2">
        <v>1.172</v>
      </c>
      <c r="H158" s="4">
        <v>53002.5104</v>
      </c>
      <c r="I158" s="11"/>
      <c r="J158">
        <v>42292.9675</v>
      </c>
      <c r="K158">
        <v>40664.4891</v>
      </c>
      <c r="L158">
        <v>32447.9332</v>
      </c>
      <c r="M158" s="4">
        <v>1253.22278</v>
      </c>
      <c r="N158" s="11"/>
      <c r="O158">
        <v>744.32243</v>
      </c>
      <c r="P158">
        <v>689.986893</v>
      </c>
      <c r="R158">
        <v>7.3</v>
      </c>
      <c r="S158">
        <v>16174.5566</v>
      </c>
      <c r="T158">
        <v>9.31069102</v>
      </c>
    </row>
    <row r="159" spans="1:20" ht="12.75" customHeight="1">
      <c r="A159" t="s">
        <v>99</v>
      </c>
      <c r="B159">
        <v>26.3171538</v>
      </c>
      <c r="C159">
        <v>3004.46774</v>
      </c>
      <c r="D159" s="4">
        <v>62222.8959</v>
      </c>
      <c r="E159" s="11"/>
      <c r="F159" s="2">
        <v>1.18033333</v>
      </c>
      <c r="H159" s="4">
        <v>53659.5137</v>
      </c>
      <c r="I159" s="11"/>
      <c r="J159">
        <v>42645.0459</v>
      </c>
      <c r="K159">
        <v>41268.5312</v>
      </c>
      <c r="L159">
        <v>32797.5095</v>
      </c>
      <c r="M159" s="4">
        <v>1258.28247</v>
      </c>
      <c r="N159" s="11"/>
      <c r="O159">
        <v>730.977514</v>
      </c>
      <c r="P159">
        <v>684.194954</v>
      </c>
      <c r="R159">
        <v>6.4</v>
      </c>
      <c r="S159">
        <v>16477.1487</v>
      </c>
      <c r="T159">
        <v>8.77668207</v>
      </c>
    </row>
    <row r="160" spans="1:20" ht="12.75" customHeight="1">
      <c r="A160" t="s">
        <v>100</v>
      </c>
      <c r="B160">
        <v>27.6225415</v>
      </c>
      <c r="C160">
        <v>3038.38912</v>
      </c>
      <c r="D160" s="4">
        <v>61539.6603</v>
      </c>
      <c r="E160" s="11"/>
      <c r="F160" s="2">
        <v>1.18533333</v>
      </c>
      <c r="H160" s="4">
        <v>53874.4061</v>
      </c>
      <c r="I160" s="11"/>
      <c r="J160">
        <v>42654.6043</v>
      </c>
      <c r="K160">
        <v>41540.9355</v>
      </c>
      <c r="L160">
        <v>32889.6835</v>
      </c>
      <c r="M160" s="4">
        <v>1263.03847</v>
      </c>
      <c r="N160" s="11"/>
      <c r="O160">
        <v>735.228545</v>
      </c>
      <c r="P160">
        <v>687.43869</v>
      </c>
      <c r="R160">
        <v>6.5</v>
      </c>
      <c r="S160">
        <v>16476.5802</v>
      </c>
      <c r="T160">
        <v>9.23068972</v>
      </c>
    </row>
    <row r="161" spans="1:20" ht="12.75" customHeight="1">
      <c r="A161" t="s">
        <v>101</v>
      </c>
      <c r="B161">
        <v>27.1998883</v>
      </c>
      <c r="C161">
        <v>2901.47707</v>
      </c>
      <c r="D161" s="4">
        <v>62132.4474</v>
      </c>
      <c r="E161" s="11"/>
      <c r="F161" s="2">
        <v>1.204</v>
      </c>
      <c r="H161" s="4">
        <v>54670.6018</v>
      </c>
      <c r="I161" s="11"/>
      <c r="J161">
        <v>43119.5687</v>
      </c>
      <c r="K161">
        <v>41907.0384</v>
      </c>
      <c r="L161">
        <v>33052.7443</v>
      </c>
      <c r="M161" s="4">
        <v>1267.88378</v>
      </c>
      <c r="N161" s="11"/>
      <c r="O161">
        <v>739.075633</v>
      </c>
      <c r="P161">
        <v>695.470171</v>
      </c>
      <c r="R161">
        <v>5.9</v>
      </c>
      <c r="S161">
        <v>16708.7643</v>
      </c>
      <c r="T161">
        <v>7.71632239</v>
      </c>
    </row>
    <row r="162" spans="1:20" ht="12.75" customHeight="1">
      <c r="A162" t="s">
        <v>102</v>
      </c>
      <c r="B162">
        <v>29.0628553</v>
      </c>
      <c r="C162">
        <v>2972.75541</v>
      </c>
      <c r="D162" s="4">
        <v>62807.672</v>
      </c>
      <c r="E162" s="11"/>
      <c r="F162" s="2">
        <v>1.20666667</v>
      </c>
      <c r="H162" s="4">
        <v>55451.5817</v>
      </c>
      <c r="I162" s="11"/>
      <c r="J162">
        <v>43571.586</v>
      </c>
      <c r="K162">
        <v>42360.9651</v>
      </c>
      <c r="L162">
        <v>33285.5146</v>
      </c>
      <c r="M162" s="4">
        <v>1272.65466</v>
      </c>
      <c r="N162" s="11"/>
      <c r="O162">
        <v>734.232388</v>
      </c>
      <c r="P162">
        <v>696.052304</v>
      </c>
      <c r="R162">
        <v>5.2</v>
      </c>
      <c r="S162">
        <v>16775.2599</v>
      </c>
      <c r="T162">
        <v>7.09844414</v>
      </c>
    </row>
    <row r="163" spans="1:20" ht="12.75" customHeight="1">
      <c r="A163" t="s">
        <v>103</v>
      </c>
      <c r="B163">
        <v>29.6636238</v>
      </c>
      <c r="C163">
        <v>2951.95733</v>
      </c>
      <c r="D163" s="4">
        <v>63009.5252</v>
      </c>
      <c r="E163" s="11"/>
      <c r="F163" s="2">
        <v>1.208</v>
      </c>
      <c r="H163" s="4">
        <v>55723.513</v>
      </c>
      <c r="I163" s="11"/>
      <c r="J163">
        <v>43624.2732</v>
      </c>
      <c r="K163">
        <v>42474.2614</v>
      </c>
      <c r="L163">
        <v>33251.83</v>
      </c>
      <c r="M163" s="4">
        <v>1277.35109</v>
      </c>
      <c r="N163" s="11"/>
      <c r="O163">
        <v>743.420147</v>
      </c>
      <c r="P163">
        <v>697.328098</v>
      </c>
      <c r="R163">
        <v>6.2</v>
      </c>
      <c r="S163">
        <v>16973.2558</v>
      </c>
      <c r="T163">
        <v>8.81054376</v>
      </c>
    </row>
    <row r="164" spans="1:20" ht="12.75" customHeight="1">
      <c r="A164" t="s">
        <v>104</v>
      </c>
      <c r="B164">
        <v>23.7231177</v>
      </c>
      <c r="C164">
        <v>2900.61468</v>
      </c>
      <c r="D164" s="4">
        <v>62972.3254</v>
      </c>
      <c r="E164" s="11"/>
      <c r="F164" s="2">
        <v>1.21333333</v>
      </c>
      <c r="H164" s="4">
        <v>56388.2731</v>
      </c>
      <c r="I164" s="11"/>
      <c r="J164">
        <v>43981.2096</v>
      </c>
      <c r="K164">
        <v>42960.8132</v>
      </c>
      <c r="L164">
        <v>33508.1823</v>
      </c>
      <c r="M164" s="4">
        <v>1282.09919</v>
      </c>
      <c r="N164" s="11"/>
      <c r="O164">
        <v>757.13177</v>
      </c>
      <c r="P164">
        <v>710.946732</v>
      </c>
      <c r="R164">
        <v>6.1</v>
      </c>
      <c r="S164">
        <v>17178.0713</v>
      </c>
      <c r="T164">
        <v>9.1388513</v>
      </c>
    </row>
    <row r="165" spans="1:20" ht="12.75" customHeight="1">
      <c r="A165" t="s">
        <v>105</v>
      </c>
      <c r="B165">
        <v>26.8278135</v>
      </c>
      <c r="C165">
        <v>2907.97102</v>
      </c>
      <c r="D165" s="4">
        <v>62865.2737</v>
      </c>
      <c r="E165" s="11"/>
      <c r="F165" s="2">
        <v>1.22033333</v>
      </c>
      <c r="H165" s="4">
        <v>57037.6675</v>
      </c>
      <c r="I165" s="11"/>
      <c r="J165">
        <v>44332.2175</v>
      </c>
      <c r="K165">
        <v>43356.2619</v>
      </c>
      <c r="L165">
        <v>33698.4192</v>
      </c>
      <c r="M165" s="4">
        <v>1286.59631</v>
      </c>
      <c r="N165" s="11"/>
      <c r="O165">
        <v>759.480255</v>
      </c>
      <c r="P165">
        <v>713.151959</v>
      </c>
      <c r="R165">
        <v>6.1</v>
      </c>
      <c r="S165">
        <v>17096.8716</v>
      </c>
      <c r="T165">
        <v>13.6299391</v>
      </c>
    </row>
    <row r="166" spans="1:20" ht="12.75" customHeight="1">
      <c r="A166" t="s">
        <v>106</v>
      </c>
      <c r="B166">
        <v>25.5214654</v>
      </c>
      <c r="C166">
        <v>2824.28871</v>
      </c>
      <c r="D166" s="4">
        <v>62657.9962</v>
      </c>
      <c r="E166" s="11"/>
      <c r="F166" s="2">
        <v>1.21633333</v>
      </c>
      <c r="H166" s="4">
        <v>57436.0653</v>
      </c>
      <c r="I166" s="11"/>
      <c r="J166">
        <v>44490.6769</v>
      </c>
      <c r="K166">
        <v>43658.4153</v>
      </c>
      <c r="L166">
        <v>33818.3412</v>
      </c>
      <c r="M166" s="4">
        <v>1290.96856</v>
      </c>
      <c r="N166" s="11"/>
      <c r="O166">
        <v>755.236796</v>
      </c>
      <c r="P166">
        <v>706.901641</v>
      </c>
      <c r="R166">
        <v>6.4</v>
      </c>
      <c r="S166">
        <v>17103.5596</v>
      </c>
      <c r="T166">
        <v>5.92551216</v>
      </c>
    </row>
    <row r="167" spans="1:20" ht="12.75" customHeight="1">
      <c r="A167" t="s">
        <v>107</v>
      </c>
      <c r="B167">
        <v>25.8708118</v>
      </c>
      <c r="C167">
        <v>2669.01058</v>
      </c>
      <c r="D167" s="4">
        <v>62502.3637</v>
      </c>
      <c r="E167" s="11"/>
      <c r="F167" s="2">
        <v>1.21733333</v>
      </c>
      <c r="H167" s="4">
        <v>57599.7967</v>
      </c>
      <c r="I167" s="11"/>
      <c r="J167">
        <v>44471.1921</v>
      </c>
      <c r="K167">
        <v>43806.512</v>
      </c>
      <c r="L167">
        <v>33821.7827</v>
      </c>
      <c r="M167" s="4">
        <v>1295.21594</v>
      </c>
      <c r="N167" s="11"/>
      <c r="O167">
        <v>765.871838</v>
      </c>
      <c r="P167">
        <v>715.324297</v>
      </c>
      <c r="R167">
        <v>6.6</v>
      </c>
      <c r="S167">
        <v>17139.699</v>
      </c>
      <c r="T167">
        <v>6.44569741</v>
      </c>
    </row>
    <row r="168" spans="1:20" ht="12.75" customHeight="1">
      <c r="A168" t="s">
        <v>108</v>
      </c>
      <c r="B168">
        <v>25.0888561</v>
      </c>
      <c r="C168">
        <v>2614.3101</v>
      </c>
      <c r="D168" s="4">
        <v>62803.1302</v>
      </c>
      <c r="E168" s="11"/>
      <c r="F168" s="2">
        <v>1.22366667</v>
      </c>
      <c r="H168" s="4">
        <v>58449.1884</v>
      </c>
      <c r="I168" s="11"/>
      <c r="J168">
        <v>44983.8061</v>
      </c>
      <c r="K168">
        <v>44495.4737</v>
      </c>
      <c r="L168">
        <v>34244.7144</v>
      </c>
      <c r="M168" s="4">
        <v>1299.33844</v>
      </c>
      <c r="N168" s="11"/>
      <c r="O168">
        <v>750.794173</v>
      </c>
      <c r="P168">
        <v>703.49414</v>
      </c>
      <c r="R168">
        <v>6.3</v>
      </c>
      <c r="S168">
        <v>17228.9282</v>
      </c>
      <c r="T168">
        <v>7.50350546</v>
      </c>
    </row>
    <row r="169" spans="1:20" ht="12.75" customHeight="1">
      <c r="A169" t="s">
        <v>109</v>
      </c>
      <c r="B169">
        <v>26.0143783</v>
      </c>
      <c r="C169">
        <v>2622.49547</v>
      </c>
      <c r="D169" s="4">
        <v>62779.5333</v>
      </c>
      <c r="E169" s="11"/>
      <c r="F169" s="2">
        <v>1.229</v>
      </c>
      <c r="H169" s="4">
        <v>57892.2432</v>
      </c>
      <c r="I169" s="11"/>
      <c r="J169">
        <v>44418.5079</v>
      </c>
      <c r="K169">
        <v>43914.8907</v>
      </c>
      <c r="L169">
        <v>33694.219</v>
      </c>
      <c r="M169" s="4">
        <v>1303.33606</v>
      </c>
      <c r="N169" s="11"/>
      <c r="O169">
        <v>737.880021</v>
      </c>
      <c r="P169">
        <v>691.39358</v>
      </c>
      <c r="R169">
        <v>6.3</v>
      </c>
      <c r="S169">
        <v>17206.7558</v>
      </c>
      <c r="T169">
        <v>8.21716916</v>
      </c>
    </row>
    <row r="170" spans="1:20" ht="12.75" customHeight="1">
      <c r="A170" t="s">
        <v>110</v>
      </c>
      <c r="B170">
        <v>22.9898628</v>
      </c>
      <c r="C170">
        <v>2550.28046</v>
      </c>
      <c r="D170" s="4">
        <v>63117.4468</v>
      </c>
      <c r="E170" s="11"/>
      <c r="F170" s="2">
        <v>1.23266667</v>
      </c>
      <c r="H170" s="4">
        <v>58850.2164</v>
      </c>
      <c r="I170" s="11"/>
      <c r="J170">
        <v>45019.7519</v>
      </c>
      <c r="K170">
        <v>44611.8514</v>
      </c>
      <c r="L170">
        <v>34127.5632</v>
      </c>
      <c r="M170" s="4">
        <v>1307.20881</v>
      </c>
      <c r="N170" s="11"/>
      <c r="O170">
        <v>740.886475</v>
      </c>
      <c r="P170">
        <v>692.728855</v>
      </c>
      <c r="R170">
        <v>6.5</v>
      </c>
      <c r="S170">
        <v>17823.6192</v>
      </c>
      <c r="T170">
        <v>9.95282386</v>
      </c>
    </row>
    <row r="171" spans="1:20" ht="12.75" customHeight="1">
      <c r="A171" t="s">
        <v>111</v>
      </c>
      <c r="B171">
        <v>22.8461892</v>
      </c>
      <c r="C171">
        <v>2506.60756</v>
      </c>
      <c r="D171" s="4">
        <v>63494.1999</v>
      </c>
      <c r="E171" s="11"/>
      <c r="F171" s="2">
        <v>1.22966667</v>
      </c>
      <c r="H171" s="4">
        <v>59362.7879</v>
      </c>
      <c r="I171" s="11"/>
      <c r="J171">
        <v>45282.036</v>
      </c>
      <c r="K171">
        <v>44984.1241</v>
      </c>
      <c r="L171">
        <v>34313.9667</v>
      </c>
      <c r="M171" s="4">
        <v>1310.95669</v>
      </c>
      <c r="N171" s="11"/>
      <c r="O171">
        <v>741.940828</v>
      </c>
      <c r="P171">
        <v>695.940497</v>
      </c>
      <c r="R171">
        <v>6.2</v>
      </c>
      <c r="S171">
        <v>17722.3807</v>
      </c>
      <c r="T171">
        <v>8.26250152</v>
      </c>
    </row>
    <row r="172" spans="1:20" ht="12.75" customHeight="1">
      <c r="A172" t="s">
        <v>112</v>
      </c>
      <c r="B172">
        <v>26.29706</v>
      </c>
      <c r="C172">
        <v>2479.757</v>
      </c>
      <c r="D172" s="4">
        <v>63215.26</v>
      </c>
      <c r="E172" s="11"/>
      <c r="F172" s="2">
        <v>1.239667</v>
      </c>
      <c r="H172" s="4">
        <v>60505.18</v>
      </c>
      <c r="I172" s="11"/>
      <c r="J172">
        <v>46039.45</v>
      </c>
      <c r="K172">
        <v>45836.17</v>
      </c>
      <c r="L172">
        <v>34877.54</v>
      </c>
      <c r="M172" s="4">
        <v>1314.203</v>
      </c>
      <c r="N172" s="11"/>
      <c r="O172">
        <v>750.5071</v>
      </c>
      <c r="P172">
        <v>700.9736</v>
      </c>
      <c r="R172">
        <v>6.6</v>
      </c>
      <c r="S172">
        <v>17740.97</v>
      </c>
      <c r="T172">
        <v>7.446271</v>
      </c>
    </row>
    <row r="173" spans="1:20" ht="12.75" customHeight="1">
      <c r="A173" t="s">
        <v>113</v>
      </c>
      <c r="B173">
        <v>25.96734</v>
      </c>
      <c r="C173">
        <v>2493.034</v>
      </c>
      <c r="D173" s="4">
        <v>63301.29</v>
      </c>
      <c r="E173" s="11"/>
      <c r="F173" s="2">
        <v>1.258333</v>
      </c>
      <c r="H173" s="4">
        <v>60923.49</v>
      </c>
      <c r="I173" s="11"/>
      <c r="J173">
        <v>46250.29</v>
      </c>
      <c r="K173">
        <v>46157.81</v>
      </c>
      <c r="L173">
        <v>35040.87</v>
      </c>
      <c r="M173" s="4">
        <v>1317.256</v>
      </c>
      <c r="N173" s="11"/>
      <c r="O173">
        <v>754.1138</v>
      </c>
      <c r="P173">
        <v>703.5879</v>
      </c>
      <c r="R173">
        <v>6.700035</v>
      </c>
      <c r="S173">
        <v>18121.32</v>
      </c>
      <c r="T173">
        <v>8.085194</v>
      </c>
    </row>
    <row r="174" spans="1:20" ht="12.75" customHeight="1">
      <c r="A174" t="s">
        <v>114</v>
      </c>
      <c r="B174">
        <v>25.44224</v>
      </c>
      <c r="C174">
        <v>2557.853</v>
      </c>
      <c r="D174" s="4">
        <v>63548.96</v>
      </c>
      <c r="E174" s="11"/>
      <c r="F174" s="2">
        <v>1.263359</v>
      </c>
      <c r="H174" s="4">
        <v>61492.34</v>
      </c>
      <c r="I174" s="11"/>
      <c r="J174">
        <v>46579.08</v>
      </c>
      <c r="K174">
        <v>46582.98</v>
      </c>
      <c r="L174">
        <v>35285.57</v>
      </c>
      <c r="M174" s="4">
        <v>1320.171</v>
      </c>
      <c r="N174" s="11"/>
      <c r="O174">
        <v>752.1622</v>
      </c>
      <c r="P174">
        <v>703.2714</v>
      </c>
      <c r="R174">
        <v>6.500028</v>
      </c>
      <c r="S174">
        <v>18230.05</v>
      </c>
      <c r="T174">
        <v>7.71</v>
      </c>
    </row>
    <row r="175" spans="1:20" ht="12.75" customHeight="1">
      <c r="A175" t="s">
        <v>115</v>
      </c>
      <c r="B175">
        <v>24.35762</v>
      </c>
      <c r="C175">
        <v>2565.527</v>
      </c>
      <c r="D175" s="4">
        <v>63800.64</v>
      </c>
      <c r="E175" s="11"/>
      <c r="F175" s="2">
        <v>1.26687</v>
      </c>
      <c r="H175" s="4">
        <v>62074.54</v>
      </c>
      <c r="I175" s="11"/>
      <c r="J175">
        <v>46919.55</v>
      </c>
      <c r="K175">
        <v>47020.95</v>
      </c>
      <c r="L175">
        <v>35541.17</v>
      </c>
      <c r="M175" s="4">
        <v>1323</v>
      </c>
      <c r="N175" s="11"/>
      <c r="O175">
        <v>752.3961</v>
      </c>
      <c r="P175">
        <v>704.2429</v>
      </c>
      <c r="R175">
        <v>6.399986</v>
      </c>
      <c r="S175">
        <v>18339.43</v>
      </c>
      <c r="T175">
        <v>7.49</v>
      </c>
    </row>
    <row r="176" spans="1:20" ht="12.75" customHeight="1">
      <c r="A176" t="s">
        <v>116</v>
      </c>
      <c r="B176">
        <v>25.08834</v>
      </c>
      <c r="C176">
        <v>2564.476</v>
      </c>
      <c r="D176" s="4">
        <v>64139.57</v>
      </c>
      <c r="E176" s="6">
        <f>D176/D175-1</f>
        <v>0.005312329155318762</v>
      </c>
      <c r="F176" s="2">
        <v>1.273472</v>
      </c>
      <c r="G176" s="6">
        <f>F176/F175-1</f>
        <v>0.005211268717390194</v>
      </c>
      <c r="H176" s="4">
        <v>62523.34</v>
      </c>
      <c r="I176" s="6">
        <f>H176/H175-1</f>
        <v>0.007230017330776661</v>
      </c>
      <c r="J176">
        <v>47158.02</v>
      </c>
      <c r="K176">
        <v>47281.33</v>
      </c>
      <c r="L176">
        <v>35661.79</v>
      </c>
      <c r="M176" s="4">
        <v>1325.826</v>
      </c>
      <c r="N176" s="6">
        <f>M176/M175-1</f>
        <v>0.002136054421768785</v>
      </c>
      <c r="O176">
        <v>755.3976</v>
      </c>
      <c r="P176">
        <v>706.9835</v>
      </c>
      <c r="Q176" s="6">
        <f>P176/P175-1</f>
        <v>0.0038915550302318636</v>
      </c>
      <c r="R176">
        <v>6.409078</v>
      </c>
      <c r="S176">
        <v>18462.33</v>
      </c>
      <c r="T176">
        <v>7.182909</v>
      </c>
    </row>
    <row r="177" spans="1:20" ht="12.75" customHeight="1">
      <c r="A177" t="s">
        <v>117</v>
      </c>
      <c r="B177">
        <v>25.26036</v>
      </c>
      <c r="C177">
        <v>2581.316</v>
      </c>
      <c r="D177" s="4">
        <v>64439.82</v>
      </c>
      <c r="E177" s="6">
        <f aca="true" t="shared" si="0" ref="E177:E191">D177/D176-1</f>
        <v>0.004681197582085517</v>
      </c>
      <c r="F177" s="2">
        <v>1.280694</v>
      </c>
      <c r="G177" s="6">
        <f aca="true" t="shared" si="1" ref="G177:G191">F177/F176-1</f>
        <v>0.005671110161825421</v>
      </c>
      <c r="H177" s="4">
        <v>63105.13</v>
      </c>
      <c r="I177" s="6">
        <f aca="true" t="shared" si="2" ref="I177:I191">H177/H176-1</f>
        <v>0.00930516507915291</v>
      </c>
      <c r="J177">
        <v>47495.21</v>
      </c>
      <c r="K177">
        <v>47717.22</v>
      </c>
      <c r="L177">
        <v>35913.71</v>
      </c>
      <c r="M177" s="4">
        <v>1328.663</v>
      </c>
      <c r="N177" s="6">
        <f aca="true" t="shared" si="3" ref="N177:N191">M177/M176-1</f>
        <v>0.0021397981333899363</v>
      </c>
      <c r="O177">
        <v>757.8945</v>
      </c>
      <c r="P177">
        <v>710.4625</v>
      </c>
      <c r="Q177" s="6">
        <f aca="true" t="shared" si="4" ref="Q177:Q191">P177/P176-1</f>
        <v>0.0049209069235702785</v>
      </c>
      <c r="R177">
        <v>6.258396</v>
      </c>
      <c r="S177">
        <v>18615.15</v>
      </c>
      <c r="T177">
        <v>7.109165</v>
      </c>
    </row>
    <row r="178" spans="1:20" ht="12.75" customHeight="1">
      <c r="A178" t="s">
        <v>118</v>
      </c>
      <c r="B178">
        <v>25.05271</v>
      </c>
      <c r="C178">
        <v>2598.586</v>
      </c>
      <c r="D178" s="4">
        <v>64757.81</v>
      </c>
      <c r="E178" s="6">
        <f t="shared" si="0"/>
        <v>0.0049346816921587155</v>
      </c>
      <c r="F178" s="2">
        <v>1.287331</v>
      </c>
      <c r="G178" s="6">
        <f t="shared" si="1"/>
        <v>0.005182346446535924</v>
      </c>
      <c r="H178" s="4">
        <v>63722.95</v>
      </c>
      <c r="I178" s="6">
        <f t="shared" si="2"/>
        <v>0.00979032924898493</v>
      </c>
      <c r="J178">
        <v>47856.09</v>
      </c>
      <c r="K178">
        <v>48181.16</v>
      </c>
      <c r="L178">
        <v>36184.17</v>
      </c>
      <c r="M178" s="4">
        <v>1331.554</v>
      </c>
      <c r="N178" s="6">
        <f t="shared" si="3"/>
        <v>0.002175871534015883</v>
      </c>
      <c r="O178">
        <v>760.425</v>
      </c>
      <c r="P178">
        <v>713.8513</v>
      </c>
      <c r="Q178" s="6">
        <f t="shared" si="4"/>
        <v>0.004769850625472971</v>
      </c>
      <c r="R178">
        <v>6.12469</v>
      </c>
      <c r="S178">
        <v>18773.53</v>
      </c>
      <c r="T178">
        <v>7.054859</v>
      </c>
    </row>
    <row r="179" spans="1:20" ht="12.75" customHeight="1">
      <c r="A179" t="s">
        <v>119</v>
      </c>
      <c r="B179">
        <v>24.77302</v>
      </c>
      <c r="C179">
        <v>2616.287</v>
      </c>
      <c r="D179" s="4">
        <v>65098.72</v>
      </c>
      <c r="E179" s="6">
        <f t="shared" si="0"/>
        <v>0.005264384326770788</v>
      </c>
      <c r="F179" s="2">
        <v>1.293918</v>
      </c>
      <c r="G179" s="6">
        <f t="shared" si="1"/>
        <v>0.00511678814539529</v>
      </c>
      <c r="H179" s="4">
        <v>64376.78</v>
      </c>
      <c r="I179" s="6">
        <f t="shared" si="2"/>
        <v>0.010260510538196987</v>
      </c>
      <c r="J179">
        <v>48238.94</v>
      </c>
      <c r="K179">
        <v>48668.54</v>
      </c>
      <c r="L179">
        <v>36468.41</v>
      </c>
      <c r="M179" s="4">
        <v>1334.54</v>
      </c>
      <c r="N179" s="6">
        <f t="shared" si="3"/>
        <v>0.0022424926063830952</v>
      </c>
      <c r="O179">
        <v>763.7119</v>
      </c>
      <c r="P179">
        <v>717.8291</v>
      </c>
      <c r="Q179" s="6">
        <f t="shared" si="4"/>
        <v>0.005572308966867556</v>
      </c>
      <c r="R179">
        <v>6.007862</v>
      </c>
      <c r="S179">
        <v>18937.43</v>
      </c>
      <c r="T179">
        <v>7.01999</v>
      </c>
    </row>
    <row r="180" spans="1:20" ht="12.75" customHeight="1">
      <c r="A180" t="s">
        <v>120</v>
      </c>
      <c r="B180">
        <v>24.62929</v>
      </c>
      <c r="C180">
        <v>2637.257</v>
      </c>
      <c r="D180" s="4">
        <v>65493.92</v>
      </c>
      <c r="E180" s="6">
        <f t="shared" si="0"/>
        <v>0.00607077988630178</v>
      </c>
      <c r="F180" s="2">
        <v>1.300413</v>
      </c>
      <c r="G180" s="6">
        <f t="shared" si="1"/>
        <v>0.005019638029612583</v>
      </c>
      <c r="H180" s="4">
        <v>65144.44</v>
      </c>
      <c r="I180" s="6">
        <f t="shared" si="2"/>
        <v>0.011924485816159125</v>
      </c>
      <c r="J180">
        <v>48694.67</v>
      </c>
      <c r="K180">
        <v>49181.01</v>
      </c>
      <c r="L180">
        <v>36762.2</v>
      </c>
      <c r="M180" s="4">
        <v>1337.815</v>
      </c>
      <c r="N180" s="6">
        <f t="shared" si="3"/>
        <v>0.002454029103661215</v>
      </c>
      <c r="O180">
        <v>766.2952</v>
      </c>
      <c r="P180">
        <v>720.8206</v>
      </c>
      <c r="Q180" s="6">
        <f t="shared" si="4"/>
        <v>0.0041674264807598504</v>
      </c>
      <c r="R180">
        <v>5.934336</v>
      </c>
      <c r="S180">
        <v>19110.74</v>
      </c>
      <c r="T180">
        <v>7.009429</v>
      </c>
    </row>
    <row r="181" spans="1:20" ht="12.75" customHeight="1">
      <c r="A181" t="s">
        <v>121</v>
      </c>
      <c r="B181">
        <v>24.69511</v>
      </c>
      <c r="C181">
        <v>2654.683</v>
      </c>
      <c r="D181" s="4">
        <v>65849.76</v>
      </c>
      <c r="E181" s="6">
        <f t="shared" si="0"/>
        <v>0.0054331760871848545</v>
      </c>
      <c r="F181" s="2">
        <v>1.307026</v>
      </c>
      <c r="G181" s="6">
        <f t="shared" si="1"/>
        <v>0.005085307513843729</v>
      </c>
      <c r="H181" s="4">
        <v>65839.17</v>
      </c>
      <c r="I181" s="6">
        <f t="shared" si="2"/>
        <v>0.010664455784714644</v>
      </c>
      <c r="J181">
        <v>49089.35</v>
      </c>
      <c r="K181">
        <v>49707.87</v>
      </c>
      <c r="L181">
        <v>37061.93</v>
      </c>
      <c r="M181" s="4">
        <v>1341.211</v>
      </c>
      <c r="N181" s="6">
        <f t="shared" si="3"/>
        <v>0.0025384675758606257</v>
      </c>
      <c r="O181">
        <v>768.7568</v>
      </c>
      <c r="P181">
        <v>723.8564</v>
      </c>
      <c r="Q181" s="6">
        <f t="shared" si="4"/>
        <v>0.004211588847488512</v>
      </c>
      <c r="R181">
        <v>5.840639</v>
      </c>
      <c r="S181">
        <v>19284.18</v>
      </c>
      <c r="T181">
        <v>7.011485</v>
      </c>
    </row>
    <row r="182" spans="1:20" ht="12.75" customHeight="1">
      <c r="A182" t="s">
        <v>122</v>
      </c>
      <c r="B182">
        <v>24.75058</v>
      </c>
      <c r="C182">
        <v>2671.404</v>
      </c>
      <c r="D182" s="4">
        <v>66207.4</v>
      </c>
      <c r="E182" s="6">
        <f t="shared" si="0"/>
        <v>0.005431151153777902</v>
      </c>
      <c r="F182" s="2">
        <v>1.31369</v>
      </c>
      <c r="G182" s="6">
        <f t="shared" si="1"/>
        <v>0.005098597885581535</v>
      </c>
      <c r="H182" s="4">
        <v>66538.77</v>
      </c>
      <c r="I182" s="6">
        <f t="shared" si="2"/>
        <v>0.01062589337016262</v>
      </c>
      <c r="J182">
        <v>49481.84</v>
      </c>
      <c r="K182">
        <v>50235.11</v>
      </c>
      <c r="L182">
        <v>37357.55</v>
      </c>
      <c r="M182" s="4">
        <v>1344.711</v>
      </c>
      <c r="N182" s="6">
        <f t="shared" si="3"/>
        <v>0.002609581937517591</v>
      </c>
      <c r="O182">
        <v>771.301</v>
      </c>
      <c r="P182">
        <v>726.9269</v>
      </c>
      <c r="Q182" s="6">
        <f t="shared" si="4"/>
        <v>0.004241863441422966</v>
      </c>
      <c r="R182">
        <v>5.753143</v>
      </c>
      <c r="S182">
        <v>19461.62</v>
      </c>
      <c r="T182">
        <v>7.031029</v>
      </c>
    </row>
    <row r="183" spans="1:20" ht="12.75" customHeight="1">
      <c r="A183" t="s">
        <v>123</v>
      </c>
      <c r="B183">
        <v>24.79578</v>
      </c>
      <c r="C183">
        <v>2687.419</v>
      </c>
      <c r="D183" s="4">
        <v>66571.87</v>
      </c>
      <c r="E183" s="6">
        <f t="shared" si="0"/>
        <v>0.005504973764262067</v>
      </c>
      <c r="F183" s="2">
        <v>1.320396</v>
      </c>
      <c r="G183" s="6">
        <f t="shared" si="1"/>
        <v>0.005104705067405568</v>
      </c>
      <c r="H183" s="4">
        <v>67243.25</v>
      </c>
      <c r="I183" s="6">
        <f t="shared" si="2"/>
        <v>0.01058751161165139</v>
      </c>
      <c r="J183">
        <v>49872.73</v>
      </c>
      <c r="K183">
        <v>50763.4</v>
      </c>
      <c r="L183">
        <v>37650.01</v>
      </c>
      <c r="M183" s="4">
        <v>1348.297</v>
      </c>
      <c r="N183" s="6">
        <f t="shared" si="3"/>
        <v>0.0026667440067047465</v>
      </c>
      <c r="O183">
        <v>773.928</v>
      </c>
      <c r="P183">
        <v>730.0321</v>
      </c>
      <c r="Q183" s="6">
        <f t="shared" si="4"/>
        <v>0.0042716812378245095</v>
      </c>
      <c r="R183">
        <v>5.671827</v>
      </c>
      <c r="S183">
        <v>19643.05</v>
      </c>
      <c r="T183">
        <v>7.068061</v>
      </c>
    </row>
    <row r="184" spans="1:20" ht="12.75" customHeight="1">
      <c r="A184" t="s">
        <v>124</v>
      </c>
      <c r="B184">
        <v>24.80214</v>
      </c>
      <c r="C184">
        <v>2700.321</v>
      </c>
      <c r="D184" s="4">
        <v>66921.77</v>
      </c>
      <c r="E184" s="6">
        <f t="shared" si="0"/>
        <v>0.0052559737318480515</v>
      </c>
      <c r="F184" s="2">
        <v>1.327159</v>
      </c>
      <c r="G184" s="6">
        <f t="shared" si="1"/>
        <v>0.0051219482640056935</v>
      </c>
      <c r="H184" s="4">
        <v>67934.85</v>
      </c>
      <c r="I184" s="6">
        <f t="shared" si="2"/>
        <v>0.010285047198046016</v>
      </c>
      <c r="J184">
        <v>50250.57</v>
      </c>
      <c r="K184">
        <v>51412.33</v>
      </c>
      <c r="L184">
        <v>38029.07</v>
      </c>
      <c r="M184" s="4">
        <v>1351.922</v>
      </c>
      <c r="N184" s="6">
        <f t="shared" si="3"/>
        <v>0.0026885767749984524</v>
      </c>
      <c r="O184">
        <v>776.6065</v>
      </c>
      <c r="P184">
        <v>733.1406</v>
      </c>
      <c r="Q184" s="6">
        <f t="shared" si="4"/>
        <v>0.004258031941335005</v>
      </c>
      <c r="R184">
        <v>5.596897</v>
      </c>
      <c r="S184">
        <v>19827.69</v>
      </c>
      <c r="T184">
        <v>7.192509</v>
      </c>
    </row>
    <row r="185" spans="1:20" ht="12.75" customHeight="1">
      <c r="A185" t="s">
        <v>125</v>
      </c>
      <c r="B185">
        <v>24.83868</v>
      </c>
      <c r="C185">
        <v>2715.89</v>
      </c>
      <c r="D185" s="4">
        <v>67294.71</v>
      </c>
      <c r="E185" s="6">
        <f t="shared" si="0"/>
        <v>0.005572775495926052</v>
      </c>
      <c r="F185" s="2">
        <v>1.333944</v>
      </c>
      <c r="G185" s="6">
        <f t="shared" si="1"/>
        <v>0.0051124243591009755</v>
      </c>
      <c r="H185" s="4">
        <v>68656.2</v>
      </c>
      <c r="I185" s="6">
        <f t="shared" si="2"/>
        <v>0.010618261466684542</v>
      </c>
      <c r="J185">
        <v>50646.01</v>
      </c>
      <c r="K185">
        <v>51955.56</v>
      </c>
      <c r="L185">
        <v>38326.35</v>
      </c>
      <c r="M185" s="4">
        <v>1355.609</v>
      </c>
      <c r="N185" s="6">
        <f t="shared" si="3"/>
        <v>0.002727228346014021</v>
      </c>
      <c r="O185">
        <v>779.4167</v>
      </c>
      <c r="P185">
        <v>736.3292</v>
      </c>
      <c r="Q185" s="6">
        <f t="shared" si="4"/>
        <v>0.004349233966854493</v>
      </c>
      <c r="R185">
        <v>5.528171</v>
      </c>
      <c r="S185">
        <v>20017.43</v>
      </c>
      <c r="T185">
        <v>7.236546</v>
      </c>
    </row>
    <row r="186" spans="1:20" ht="12.75" customHeight="1">
      <c r="A186" t="s">
        <v>126</v>
      </c>
      <c r="B186">
        <v>24.87661</v>
      </c>
      <c r="C186">
        <v>2731.717</v>
      </c>
      <c r="D186" s="4">
        <v>67669.13</v>
      </c>
      <c r="E186" s="6">
        <f t="shared" si="0"/>
        <v>0.005563884590631174</v>
      </c>
      <c r="F186" s="2">
        <v>1.340761</v>
      </c>
      <c r="G186" s="6">
        <f t="shared" si="1"/>
        <v>0.00511040943248009</v>
      </c>
      <c r="H186" s="4">
        <v>69389.55</v>
      </c>
      <c r="I186" s="6">
        <f t="shared" si="2"/>
        <v>0.010681482517238106</v>
      </c>
      <c r="J186">
        <v>51046.01</v>
      </c>
      <c r="K186">
        <v>52506.51</v>
      </c>
      <c r="L186">
        <v>38626.1</v>
      </c>
      <c r="M186" s="4">
        <v>1359.353</v>
      </c>
      <c r="N186" s="6">
        <f t="shared" si="3"/>
        <v>0.002761858323454769</v>
      </c>
      <c r="O186">
        <v>782.3248</v>
      </c>
      <c r="P186">
        <v>739.5658</v>
      </c>
      <c r="Q186" s="6">
        <f t="shared" si="4"/>
        <v>0.004395588277634532</v>
      </c>
      <c r="R186">
        <v>5.465627</v>
      </c>
      <c r="S186">
        <v>20211.5</v>
      </c>
      <c r="T186">
        <v>7.270099</v>
      </c>
    </row>
    <row r="187" spans="1:20" ht="12.75" customHeight="1">
      <c r="A187" t="s">
        <v>127</v>
      </c>
      <c r="B187">
        <v>24.91588</v>
      </c>
      <c r="C187">
        <v>2747.802</v>
      </c>
      <c r="D187" s="4">
        <v>68050.04</v>
      </c>
      <c r="E187" s="6">
        <f t="shared" si="0"/>
        <v>0.005629006904625422</v>
      </c>
      <c r="F187" s="2">
        <v>1.347614</v>
      </c>
      <c r="G187" s="6">
        <f t="shared" si="1"/>
        <v>0.005111276357232963</v>
      </c>
      <c r="H187" s="4">
        <v>70134.9</v>
      </c>
      <c r="I187" s="6">
        <f t="shared" si="2"/>
        <v>0.010741530965397317</v>
      </c>
      <c r="J187">
        <v>51450.7</v>
      </c>
      <c r="K187">
        <v>53067.66</v>
      </c>
      <c r="L187">
        <v>38930.23</v>
      </c>
      <c r="M187" s="4">
        <v>1363.148</v>
      </c>
      <c r="N187" s="6">
        <f t="shared" si="3"/>
        <v>0.0027917693196688464</v>
      </c>
      <c r="O187">
        <v>785.3319</v>
      </c>
      <c r="P187">
        <v>742.8504</v>
      </c>
      <c r="Q187" s="6">
        <f t="shared" si="4"/>
        <v>0.004441254584784948</v>
      </c>
      <c r="R187">
        <v>5.409367</v>
      </c>
      <c r="S187">
        <v>20409.87</v>
      </c>
      <c r="T187">
        <v>7.29317</v>
      </c>
    </row>
    <row r="188" spans="1:20" ht="12.75" customHeight="1">
      <c r="A188" t="s">
        <v>128</v>
      </c>
      <c r="B188">
        <v>24.95647</v>
      </c>
      <c r="C188">
        <v>2764.146</v>
      </c>
      <c r="D188" s="4">
        <v>68436.88</v>
      </c>
      <c r="E188" s="6">
        <f t="shared" si="0"/>
        <v>0.005684640302930255</v>
      </c>
      <c r="F188" s="2">
        <v>1.354503</v>
      </c>
      <c r="G188" s="6">
        <f t="shared" si="1"/>
        <v>0.005111997945999258</v>
      </c>
      <c r="H188" s="4">
        <v>70892.24</v>
      </c>
      <c r="I188" s="6">
        <f t="shared" si="2"/>
        <v>0.010798332926973853</v>
      </c>
      <c r="J188">
        <v>51860.21</v>
      </c>
      <c r="K188">
        <v>53565.46</v>
      </c>
      <c r="L188">
        <v>39185.05</v>
      </c>
      <c r="M188" s="4">
        <v>1366.987</v>
      </c>
      <c r="N188" s="6">
        <f t="shared" si="3"/>
        <v>0.002816275268716417</v>
      </c>
      <c r="O188">
        <v>788.4391</v>
      </c>
      <c r="P188">
        <v>746.1835</v>
      </c>
      <c r="Q188" s="6">
        <f t="shared" si="4"/>
        <v>0.004486906111917044</v>
      </c>
      <c r="R188">
        <v>5.359398</v>
      </c>
      <c r="S188">
        <v>20612.55</v>
      </c>
      <c r="T188">
        <v>7.305756</v>
      </c>
    </row>
    <row r="189" spans="1:20" ht="12.75" customHeight="1">
      <c r="A189" t="s">
        <v>129</v>
      </c>
      <c r="B189">
        <v>24.99839</v>
      </c>
      <c r="C189">
        <v>2780.748</v>
      </c>
      <c r="D189" s="4">
        <v>68835.26</v>
      </c>
      <c r="E189" s="6">
        <f t="shared" si="0"/>
        <v>0.005821130361290505</v>
      </c>
      <c r="F189" s="2">
        <v>1.361425</v>
      </c>
      <c r="G189" s="6">
        <f t="shared" si="1"/>
        <v>0.005110361512673078</v>
      </c>
      <c r="H189" s="4">
        <v>71661.57</v>
      </c>
      <c r="I189" s="6">
        <f t="shared" si="2"/>
        <v>0.010852104546280383</v>
      </c>
      <c r="J189">
        <v>52274.67</v>
      </c>
      <c r="K189">
        <v>54145.3</v>
      </c>
      <c r="L189">
        <v>39497.15</v>
      </c>
      <c r="M189" s="4">
        <v>1370.866</v>
      </c>
      <c r="N189" s="6">
        <f t="shared" si="3"/>
        <v>0.0028376275707082677</v>
      </c>
      <c r="O189">
        <v>791.6463</v>
      </c>
      <c r="P189">
        <v>749.5651</v>
      </c>
      <c r="Q189" s="6">
        <f t="shared" si="4"/>
        <v>0.00453186113067372</v>
      </c>
      <c r="R189">
        <v>5.315656</v>
      </c>
      <c r="S189">
        <v>20819.56</v>
      </c>
      <c r="T189">
        <v>7.307859</v>
      </c>
    </row>
    <row r="190" spans="1:20" ht="12.75" customHeight="1">
      <c r="A190" t="s">
        <v>130</v>
      </c>
      <c r="B190">
        <v>25.04158</v>
      </c>
      <c r="C190">
        <v>2797.608</v>
      </c>
      <c r="D190" s="4">
        <v>69234.99</v>
      </c>
      <c r="E190" s="6">
        <f t="shared" si="0"/>
        <v>0.005807052955128178</v>
      </c>
      <c r="F190" s="2">
        <v>1.368381</v>
      </c>
      <c r="G190" s="6">
        <f t="shared" si="1"/>
        <v>0.005109352333033446</v>
      </c>
      <c r="H190" s="4">
        <v>72442.89</v>
      </c>
      <c r="I190" s="6">
        <f t="shared" si="2"/>
        <v>0.010902914909622918</v>
      </c>
      <c r="J190">
        <v>52694.24</v>
      </c>
      <c r="K190">
        <v>54733.67</v>
      </c>
      <c r="L190">
        <v>39812.74</v>
      </c>
      <c r="M190" s="4">
        <v>1374.778</v>
      </c>
      <c r="N190" s="6">
        <f t="shared" si="3"/>
        <v>0.0028536705994606226</v>
      </c>
      <c r="O190">
        <v>794.954</v>
      </c>
      <c r="P190">
        <v>752.9956</v>
      </c>
      <c r="Q190" s="6">
        <f t="shared" si="4"/>
        <v>0.004576653849011736</v>
      </c>
      <c r="R190">
        <v>5.278092</v>
      </c>
      <c r="S190">
        <v>21030.88</v>
      </c>
      <c r="T190">
        <v>7.299479</v>
      </c>
    </row>
    <row r="191" spans="1:20" ht="12.75" customHeight="1">
      <c r="A191" t="s">
        <v>131</v>
      </c>
      <c r="B191">
        <v>25.08605</v>
      </c>
      <c r="C191">
        <v>2814.726</v>
      </c>
      <c r="D191" s="4">
        <v>69641.1</v>
      </c>
      <c r="E191" s="6">
        <f t="shared" si="0"/>
        <v>0.005865675722636743</v>
      </c>
      <c r="F191" s="2">
        <v>1.375373</v>
      </c>
      <c r="G191" s="6">
        <f t="shared" si="1"/>
        <v>0.005109688018176239</v>
      </c>
      <c r="H191" s="4">
        <v>73236.2</v>
      </c>
      <c r="I191" s="6">
        <f t="shared" si="2"/>
        <v>0.010950833132140403</v>
      </c>
      <c r="J191">
        <v>53119.06</v>
      </c>
      <c r="K191">
        <v>55331.32</v>
      </c>
      <c r="L191">
        <v>40132.45</v>
      </c>
      <c r="M191" s="4">
        <v>1378.718</v>
      </c>
      <c r="N191" s="6">
        <f t="shared" si="3"/>
        <v>0.002865917260823192</v>
      </c>
      <c r="O191">
        <v>798.3648</v>
      </c>
      <c r="P191">
        <v>756.4758</v>
      </c>
      <c r="Q191" s="6">
        <f t="shared" si="4"/>
        <v>0.0046218065550449605</v>
      </c>
      <c r="R191">
        <v>5.246851</v>
      </c>
      <c r="S191">
        <v>21246.5</v>
      </c>
      <c r="T191">
        <v>7.280615</v>
      </c>
    </row>
    <row r="192" spans="1:17" ht="12.75">
      <c r="A192" s="7">
        <v>2019.01</v>
      </c>
      <c r="D192" s="4">
        <f>D191*(1+$E$192)</f>
        <v>70023.39836019123</v>
      </c>
      <c r="E192" s="6">
        <f>AVERAGE(E176:E176:E191)</f>
        <v>0.005489550857054798</v>
      </c>
      <c r="F192" s="2">
        <f>F191*(1+$G$192)</f>
        <v>1.3824550723871738</v>
      </c>
      <c r="G192" s="6">
        <f>AVERAGE(G176:G176:G191)</f>
        <v>0.005149201261893249</v>
      </c>
      <c r="H192" s="4">
        <f>H191*(1+$I$192)</f>
        <v>73997.02742993094</v>
      </c>
      <c r="I192" s="8">
        <f>AVERAGE(I176:I176:I191)</f>
        <v>0.010388679777636425</v>
      </c>
      <c r="M192" s="4">
        <f>M191*(1+$N$192)</f>
        <v>1382.2773296497783</v>
      </c>
      <c r="N192" s="8">
        <f>AVERAGE(N176:N176:N191)</f>
        <v>0.002581622673946654</v>
      </c>
      <c r="P192">
        <f>P191*(1+$Q$192)</f>
        <v>759.8661599061779</v>
      </c>
      <c r="Q192" s="8">
        <f>AVERAGE(Q176:Q176:Q191)</f>
        <v>0.004481782373180934</v>
      </c>
    </row>
    <row r="193" spans="1:16" ht="12.75">
      <c r="A193" s="7">
        <v>2019.02</v>
      </c>
      <c r="D193" s="4">
        <f aca="true" t="shared" si="5" ref="D193:D200">D192*(1+$E$192)</f>
        <v>70407.79536667331</v>
      </c>
      <c r="F193" s="2">
        <f aca="true" t="shared" si="6" ref="F193:F200">F192*(1+$G$192)</f>
        <v>1.3895736117904205</v>
      </c>
      <c r="H193" s="4">
        <f aca="true" t="shared" si="7" ref="H193:H200">H192*(1+$I$192)</f>
        <v>74765.75885239747</v>
      </c>
      <c r="M193" s="4">
        <f aca="true" t="shared" si="8" ref="M193:M200">M192*(1+$N$192)</f>
        <v>1385.8458481456844</v>
      </c>
      <c r="P193">
        <f aca="true" t="shared" si="9" ref="P193:P200">P192*(1+$Q$192)</f>
        <v>763.2717146676221</v>
      </c>
    </row>
    <row r="194" spans="1:16" ht="12.75">
      <c r="A194" s="7">
        <v>2019.03</v>
      </c>
      <c r="D194" s="4">
        <f t="shared" si="5"/>
        <v>70794.30254007176</v>
      </c>
      <c r="F194" s="2">
        <f t="shared" si="6"/>
        <v>1.3967288059857452</v>
      </c>
      <c r="H194" s="4">
        <f t="shared" si="7"/>
        <v>75542.47637944702</v>
      </c>
      <c r="M194" s="4">
        <f t="shared" si="8"/>
        <v>1389.423579209852</v>
      </c>
      <c r="P194">
        <f t="shared" si="9"/>
        <v>766.6925323843669</v>
      </c>
    </row>
    <row r="195" spans="1:16" ht="12.75">
      <c r="A195" s="7">
        <v>2019.04</v>
      </c>
      <c r="D195" s="4">
        <f t="shared" si="5"/>
        <v>71182.9314642552</v>
      </c>
      <c r="F195" s="2">
        <f t="shared" si="6"/>
        <v>1.4039208437160495</v>
      </c>
      <c r="H195" s="4">
        <f t="shared" si="7"/>
        <v>76327.26297616276</v>
      </c>
      <c r="M195" s="4">
        <f t="shared" si="8"/>
        <v>1393.0105466256562</v>
      </c>
      <c r="P195">
        <f t="shared" si="9"/>
        <v>770.1286814616566</v>
      </c>
    </row>
    <row r="196" spans="1:16" ht="12.75">
      <c r="A196" s="7">
        <v>2020.01</v>
      </c>
      <c r="D196" s="4">
        <f t="shared" si="5"/>
        <v>71573.69378668247</v>
      </c>
      <c r="F196" s="2">
        <f t="shared" si="6"/>
        <v>1.4111499146961104</v>
      </c>
      <c r="H196" s="4">
        <f t="shared" si="7"/>
        <v>77120.20246952557</v>
      </c>
      <c r="M196" s="4">
        <f t="shared" si="8"/>
        <v>1396.6067742378716</v>
      </c>
      <c r="P196">
        <f t="shared" si="9"/>
        <v>773.5802306113125</v>
      </c>
    </row>
    <row r="197" spans="1:16" ht="12.75">
      <c r="A197" s="7">
        <v>2020.02</v>
      </c>
      <c r="D197" s="4">
        <f t="shared" si="5"/>
        <v>71966.60121875173</v>
      </c>
      <c r="F197" s="2">
        <f t="shared" si="6"/>
        <v>1.418416209617584</v>
      </c>
      <c r="H197" s="4">
        <f t="shared" si="7"/>
        <v>77921.37955736795</v>
      </c>
      <c r="M197" s="4">
        <f t="shared" si="8"/>
        <v>1400.2122859528315</v>
      </c>
      <c r="P197">
        <f t="shared" si="9"/>
        <v>777.0472488531075</v>
      </c>
    </row>
    <row r="198" spans="1:16" ht="12.75">
      <c r="A198" s="7">
        <v>2020.03</v>
      </c>
      <c r="D198" s="4">
        <f t="shared" si="5"/>
        <v>72361.66553615144</v>
      </c>
      <c r="F198" s="2">
        <f t="shared" si="6"/>
        <v>1.4257199201540367</v>
      </c>
      <c r="H198" s="4">
        <f t="shared" si="7"/>
        <v>78730.87981742111</v>
      </c>
      <c r="M198" s="4">
        <f t="shared" si="8"/>
        <v>1403.827105738586</v>
      </c>
      <c r="P198">
        <f t="shared" si="9"/>
        <v>780.529805516146</v>
      </c>
    </row>
    <row r="199" spans="1:16" ht="12.75">
      <c r="A199" s="7">
        <v>2020.04</v>
      </c>
      <c r="D199" s="4">
        <f t="shared" si="5"/>
        <v>72758.89857921333</v>
      </c>
      <c r="F199" s="2">
        <f t="shared" si="6"/>
        <v>1.4330612389660002</v>
      </c>
      <c r="H199" s="4">
        <f t="shared" si="7"/>
        <v>79548.78971645588</v>
      </c>
      <c r="M199" s="4">
        <f t="shared" si="8"/>
        <v>1407.4512576250615</v>
      </c>
      <c r="P199">
        <f t="shared" si="9"/>
        <v>784.0279702402505</v>
      </c>
    </row>
    <row r="200" spans="4:16" ht="12.75">
      <c r="D200" s="4">
        <f t="shared" si="5"/>
        <v>73158.31225326721</v>
      </c>
      <c r="F200" s="2">
        <f t="shared" si="6"/>
        <v>1.4404403597060542</v>
      </c>
      <c r="H200" s="4">
        <f t="shared" si="7"/>
        <v>80375.19661951868</v>
      </c>
      <c r="M200" s="4">
        <f t="shared" si="8"/>
        <v>1411.0847657042211</v>
      </c>
      <c r="P200">
        <f t="shared" si="9"/>
        <v>787.5418129773541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pane ySplit="1" topLeftCell="A74" activePane="bottomLeft" state="frozen"/>
      <selection pane="topLeft" activeCell="A1" sqref="A1"/>
      <selection pane="bottomLeft" activeCell="A106" sqref="A106"/>
    </sheetView>
  </sheetViews>
  <sheetFormatPr defaultColWidth="9.140625" defaultRowHeight="12.75"/>
  <cols>
    <col min="3" max="3" width="10.28125" style="5" bestFit="1" customWidth="1"/>
    <col min="5" max="5" width="10.28125" style="5" bestFit="1" customWidth="1"/>
  </cols>
  <sheetData>
    <row r="1" spans="1:9" ht="12.75">
      <c r="A1" s="14" t="s">
        <v>223</v>
      </c>
      <c r="B1" s="14" t="s">
        <v>224</v>
      </c>
      <c r="C1" s="13" t="s">
        <v>218</v>
      </c>
      <c r="D1" s="14" t="s">
        <v>219</v>
      </c>
      <c r="E1" s="13" t="s">
        <v>225</v>
      </c>
      <c r="F1" s="14" t="s">
        <v>226</v>
      </c>
      <c r="G1" s="14" t="s">
        <v>227</v>
      </c>
      <c r="H1" s="14" t="s">
        <v>228</v>
      </c>
      <c r="I1" s="14" t="s">
        <v>229</v>
      </c>
    </row>
    <row r="2" spans="1:7" ht="12.75">
      <c r="A2" s="18">
        <v>1995</v>
      </c>
      <c r="B2" s="18">
        <v>1</v>
      </c>
      <c r="C2" s="5">
        <f>Quarterly!D96</f>
        <v>38639.8016</v>
      </c>
      <c r="D2">
        <f>Quarterly!F96</f>
        <v>0.862333333</v>
      </c>
      <c r="E2" s="5">
        <f>Quarterly!H96</f>
        <v>25709.9409</v>
      </c>
      <c r="F2">
        <f>Quarterly!M96</f>
        <v>1020.85426</v>
      </c>
      <c r="G2">
        <f>Quarterly!P96</f>
        <v>495.112653</v>
      </c>
    </row>
    <row r="3" spans="1:7" ht="12.75">
      <c r="A3" s="18">
        <v>1995</v>
      </c>
      <c r="B3" s="18">
        <v>2</v>
      </c>
      <c r="C3" s="5">
        <f>Quarterly!D97</f>
        <v>38599.0566</v>
      </c>
      <c r="D3">
        <f>Quarterly!F97</f>
        <v>0.868</v>
      </c>
      <c r="E3" s="5">
        <f>Quarterly!H97</f>
        <v>25710.2246</v>
      </c>
      <c r="F3">
        <f>Quarterly!M97</f>
        <v>1022.86063</v>
      </c>
      <c r="G3">
        <f>Quarterly!P97</f>
        <v>491.688729</v>
      </c>
    </row>
    <row r="4" spans="1:7" ht="12.75">
      <c r="A4" s="18">
        <v>1995</v>
      </c>
      <c r="B4" s="18">
        <v>3</v>
      </c>
      <c r="C4" s="5">
        <f>Quarterly!D98</f>
        <v>38591.5154</v>
      </c>
      <c r="D4">
        <f>Quarterly!F98</f>
        <v>0.87</v>
      </c>
      <c r="E4" s="5">
        <f>Quarterly!H98</f>
        <v>25781.1189</v>
      </c>
      <c r="F4">
        <f>Quarterly!M98</f>
        <v>1024.75503</v>
      </c>
      <c r="G4">
        <f>Quarterly!P98</f>
        <v>482.354022</v>
      </c>
    </row>
    <row r="5" spans="1:7" ht="12.75">
      <c r="A5" s="18">
        <v>1995</v>
      </c>
      <c r="B5" s="18">
        <v>4</v>
      </c>
      <c r="C5" s="5">
        <f>Quarterly!D99</f>
        <v>38443.7068</v>
      </c>
      <c r="D5">
        <f>Quarterly!F99</f>
        <v>0.868666667</v>
      </c>
      <c r="E5" s="5">
        <f>Quarterly!H99</f>
        <v>25806.3442</v>
      </c>
      <c r="F5">
        <f>Quarterly!M99</f>
        <v>1026.53745</v>
      </c>
      <c r="G5">
        <f>Quarterly!P99</f>
        <v>471.90415</v>
      </c>
    </row>
    <row r="6" spans="1:7" ht="12.75">
      <c r="A6" s="18">
        <v>1996</v>
      </c>
      <c r="B6" s="18">
        <v>1</v>
      </c>
      <c r="C6" s="5">
        <f>Quarterly!D100</f>
        <v>38131.6007</v>
      </c>
      <c r="D6">
        <f>Quarterly!F100</f>
        <v>0.872333333</v>
      </c>
      <c r="E6" s="5">
        <f>Quarterly!H100</f>
        <v>26032.0939</v>
      </c>
      <c r="F6">
        <f>Quarterly!M100</f>
        <v>1027.70081</v>
      </c>
      <c r="G6">
        <f>Quarterly!P100</f>
        <v>478.46491</v>
      </c>
    </row>
    <row r="7" spans="1:7" ht="12.75">
      <c r="A7" s="18">
        <v>1996</v>
      </c>
      <c r="B7" s="18">
        <v>2</v>
      </c>
      <c r="C7" s="5">
        <f>Quarterly!D101</f>
        <v>38052.4207</v>
      </c>
      <c r="D7">
        <f>Quarterly!F101</f>
        <v>0.88</v>
      </c>
      <c r="E7" s="5">
        <f>Quarterly!H101</f>
        <v>26090.9253</v>
      </c>
      <c r="F7">
        <f>Quarterly!M101</f>
        <v>1029.46212</v>
      </c>
      <c r="G7">
        <f>Quarterly!P101</f>
        <v>489.42067</v>
      </c>
    </row>
    <row r="8" spans="1:7" ht="12.75">
      <c r="A8" s="18">
        <v>1996</v>
      </c>
      <c r="B8" s="18">
        <v>3</v>
      </c>
      <c r="C8" s="5">
        <f>Quarterly!D102</f>
        <v>38655.3608</v>
      </c>
      <c r="D8">
        <f>Quarterly!F102</f>
        <v>0.882</v>
      </c>
      <c r="E8" s="5">
        <f>Quarterly!H102</f>
        <v>26560.4377</v>
      </c>
      <c r="F8">
        <f>Quarterly!M102</f>
        <v>1031.3143</v>
      </c>
      <c r="G8">
        <f>Quarterly!P102</f>
        <v>500.622887</v>
      </c>
    </row>
    <row r="9" spans="1:7" ht="12.75">
      <c r="A9" s="18">
        <v>1996</v>
      </c>
      <c r="B9" s="18">
        <v>4</v>
      </c>
      <c r="C9" s="5">
        <f>Quarterly!D103</f>
        <v>38915.5392</v>
      </c>
      <c r="D9">
        <f>Quarterly!F103</f>
        <v>0.889333333</v>
      </c>
      <c r="E9" s="5">
        <f>Quarterly!H103</f>
        <v>26736.7067</v>
      </c>
      <c r="F9">
        <f>Quarterly!M103</f>
        <v>1033.25733</v>
      </c>
      <c r="G9">
        <f>Quarterly!P103</f>
        <v>495.885655</v>
      </c>
    </row>
    <row r="10" spans="1:7" ht="12.75">
      <c r="A10" s="18">
        <v>1997</v>
      </c>
      <c r="B10" s="18">
        <v>1</v>
      </c>
      <c r="C10" s="5">
        <f>Quarterly!D104</f>
        <v>39587.5249</v>
      </c>
      <c r="D10">
        <f>Quarterly!F104</f>
        <v>0.894</v>
      </c>
      <c r="E10" s="5">
        <f>Quarterly!H104</f>
        <v>26888.1456</v>
      </c>
      <c r="F10">
        <f>Quarterly!M104</f>
        <v>1035.03022</v>
      </c>
      <c r="G10">
        <f>Quarterly!P104</f>
        <v>485.6185</v>
      </c>
    </row>
    <row r="11" spans="1:7" ht="12.75">
      <c r="A11" s="18">
        <v>1997</v>
      </c>
      <c r="B11" s="18">
        <v>2</v>
      </c>
      <c r="C11" s="5">
        <f>Quarterly!D105</f>
        <v>40110.4819</v>
      </c>
      <c r="D11">
        <f>Quarterly!F105</f>
        <v>0.895666667</v>
      </c>
      <c r="E11" s="5">
        <f>Quarterly!H105</f>
        <v>27219.5742</v>
      </c>
      <c r="F11">
        <f>Quarterly!M105</f>
        <v>1037.25938</v>
      </c>
      <c r="G11">
        <f>Quarterly!P105</f>
        <v>490.05435</v>
      </c>
    </row>
    <row r="12" spans="1:7" ht="12.75">
      <c r="A12" s="18">
        <v>1997</v>
      </c>
      <c r="B12" s="18">
        <v>3</v>
      </c>
      <c r="C12" s="5">
        <f>Quarterly!D106</f>
        <v>40838.5357</v>
      </c>
      <c r="D12">
        <f>Quarterly!F106</f>
        <v>0.897333333</v>
      </c>
      <c r="E12" s="5">
        <f>Quarterly!H106</f>
        <v>27729.7681</v>
      </c>
      <c r="F12">
        <f>Quarterly!M106</f>
        <v>1039.6838</v>
      </c>
      <c r="G12">
        <f>Quarterly!P106</f>
        <v>503.704668</v>
      </c>
    </row>
    <row r="13" spans="1:7" ht="12.75">
      <c r="A13" s="18">
        <v>1997</v>
      </c>
      <c r="B13" s="18">
        <v>4</v>
      </c>
      <c r="C13" s="5">
        <f>Quarterly!D107</f>
        <v>41194.4036</v>
      </c>
      <c r="D13">
        <f>Quarterly!F107</f>
        <v>0.896666667</v>
      </c>
      <c r="E13" s="5">
        <f>Quarterly!H107</f>
        <v>28028.3473</v>
      </c>
      <c r="F13">
        <f>Quarterly!M107</f>
        <v>1042.30348</v>
      </c>
      <c r="G13">
        <f>Quarterly!P107</f>
        <v>509.101236</v>
      </c>
    </row>
    <row r="14" spans="1:7" ht="12.75">
      <c r="A14" s="18">
        <v>1998</v>
      </c>
      <c r="B14" s="18">
        <v>1</v>
      </c>
      <c r="C14" s="5">
        <f>Quarterly!D108</f>
        <v>41463.3188</v>
      </c>
      <c r="D14">
        <f>Quarterly!F108</f>
        <v>0.901333333</v>
      </c>
      <c r="E14" s="5">
        <f>Quarterly!H108</f>
        <v>28444.5973</v>
      </c>
      <c r="F14">
        <f>Quarterly!M108</f>
        <v>1045.11436</v>
      </c>
      <c r="G14">
        <f>Quarterly!P108</f>
        <v>507.97371</v>
      </c>
    </row>
    <row r="15" spans="1:7" ht="12.75">
      <c r="A15" s="18">
        <v>1998</v>
      </c>
      <c r="B15" s="18">
        <v>2</v>
      </c>
      <c r="C15" s="5">
        <f>Quarterly!D109</f>
        <v>41917.0114</v>
      </c>
      <c r="D15">
        <f>Quarterly!F109</f>
        <v>0.903</v>
      </c>
      <c r="E15" s="5">
        <f>Quarterly!H109</f>
        <v>28841.9611</v>
      </c>
      <c r="F15">
        <f>Quarterly!M109</f>
        <v>1048.1262</v>
      </c>
      <c r="G15">
        <f>Quarterly!P109</f>
        <v>517.80503</v>
      </c>
    </row>
    <row r="16" spans="1:7" ht="12.75">
      <c r="A16" s="18">
        <v>1998</v>
      </c>
      <c r="B16" s="18">
        <v>3</v>
      </c>
      <c r="C16" s="5">
        <f>Quarterly!D110</f>
        <v>42222.7983</v>
      </c>
      <c r="D16">
        <f>Quarterly!F110</f>
        <v>0.905</v>
      </c>
      <c r="E16" s="5">
        <f>Quarterly!H110</f>
        <v>29125.8208</v>
      </c>
      <c r="F16">
        <f>Quarterly!M110</f>
        <v>1051.33493</v>
      </c>
      <c r="G16">
        <f>Quarterly!P110</f>
        <v>506.331951</v>
      </c>
    </row>
    <row r="17" spans="1:7" ht="12.75">
      <c r="A17" s="18">
        <v>1998</v>
      </c>
      <c r="B17" s="18">
        <v>4</v>
      </c>
      <c r="C17" s="5">
        <f>Quarterly!D111</f>
        <v>43157.768</v>
      </c>
      <c r="D17">
        <f>Quarterly!F111</f>
        <v>0.906333333</v>
      </c>
      <c r="E17" s="5">
        <f>Quarterly!H111</f>
        <v>29832.3143</v>
      </c>
      <c r="F17">
        <f>Quarterly!M111</f>
        <v>1054.74055</v>
      </c>
      <c r="G17">
        <f>Quarterly!P111</f>
        <v>508.752597</v>
      </c>
    </row>
    <row r="18" spans="1:7" ht="12.75">
      <c r="A18" s="18">
        <v>1999</v>
      </c>
      <c r="B18" s="18">
        <v>1</v>
      </c>
      <c r="C18" s="5">
        <f>Quarterly!D112</f>
        <v>44127.2809</v>
      </c>
      <c r="D18">
        <f>Quarterly!F112</f>
        <v>0.909333333</v>
      </c>
      <c r="E18" s="5">
        <f>Quarterly!H112</f>
        <v>30177.9965</v>
      </c>
      <c r="F18">
        <f>Quarterly!M112</f>
        <v>1057.83487</v>
      </c>
      <c r="G18">
        <f>Quarterly!P112</f>
        <v>522.391871</v>
      </c>
    </row>
    <row r="19" spans="1:7" ht="12.75">
      <c r="A19" s="18">
        <v>1999</v>
      </c>
      <c r="B19" s="18">
        <v>2</v>
      </c>
      <c r="C19" s="5">
        <f>Quarterly!D113</f>
        <v>45026.1281</v>
      </c>
      <c r="D19">
        <f>Quarterly!F113</f>
        <v>0.92</v>
      </c>
      <c r="E19" s="5">
        <f>Quarterly!H113</f>
        <v>30981.1841</v>
      </c>
      <c r="F19">
        <f>Quarterly!M113</f>
        <v>1061.83755</v>
      </c>
      <c r="G19">
        <f>Quarterly!P113</f>
        <v>531.943155</v>
      </c>
    </row>
    <row r="20" spans="1:7" ht="12.75">
      <c r="A20" s="18">
        <v>1999</v>
      </c>
      <c r="B20" s="18">
        <v>3</v>
      </c>
      <c r="C20" s="5">
        <f>Quarterly!D114</f>
        <v>45666.7037</v>
      </c>
      <c r="D20">
        <f>Quarterly!F114</f>
        <v>0.926</v>
      </c>
      <c r="E20" s="5">
        <f>Quarterly!H114</f>
        <v>31753.3351</v>
      </c>
      <c r="F20">
        <f>Quarterly!M114</f>
        <v>1066.2404</v>
      </c>
      <c r="G20">
        <f>Quarterly!P114</f>
        <v>542.777916</v>
      </c>
    </row>
    <row r="21" spans="1:7" ht="12.75">
      <c r="A21" s="18">
        <v>1999</v>
      </c>
      <c r="B21" s="18">
        <v>4</v>
      </c>
      <c r="C21" s="5">
        <f>Quarterly!D115</f>
        <v>46573.3751</v>
      </c>
      <c r="D21">
        <f>Quarterly!F115</f>
        <v>0.93</v>
      </c>
      <c r="E21" s="5">
        <f>Quarterly!H115</f>
        <v>32864.8046</v>
      </c>
      <c r="F21">
        <f>Quarterly!M115</f>
        <v>1071.04341</v>
      </c>
      <c r="G21">
        <f>Quarterly!P115</f>
        <v>551.680894</v>
      </c>
    </row>
    <row r="22" spans="1:7" ht="12.75">
      <c r="A22" s="18">
        <v>2000</v>
      </c>
      <c r="B22" s="18">
        <v>1</v>
      </c>
      <c r="C22" s="5">
        <f>Quarterly!D116</f>
        <v>47348.7407</v>
      </c>
      <c r="D22">
        <f>Quarterly!F116</f>
        <v>0.936</v>
      </c>
      <c r="E22" s="5">
        <f>Quarterly!H116</f>
        <v>34959.1375</v>
      </c>
      <c r="F22">
        <f>Quarterly!M116</f>
        <v>1076.5471</v>
      </c>
      <c r="G22">
        <f>Quarterly!P116</f>
        <v>553.81933</v>
      </c>
    </row>
    <row r="23" spans="1:7" ht="12.75">
      <c r="A23" s="18">
        <v>2000</v>
      </c>
      <c r="B23" s="18">
        <v>2</v>
      </c>
      <c r="C23" s="5">
        <f>Quarterly!D117</f>
        <v>47854.0456</v>
      </c>
      <c r="D23">
        <f>Quarterly!F117</f>
        <v>0.944</v>
      </c>
      <c r="E23" s="5">
        <f>Quarterly!H117</f>
        <v>35751.2214</v>
      </c>
      <c r="F23">
        <f>Quarterly!M117</f>
        <v>1082.03025</v>
      </c>
      <c r="G23">
        <f>Quarterly!P117</f>
        <v>555.850391</v>
      </c>
    </row>
    <row r="24" spans="1:7" ht="12.75">
      <c r="A24" s="18">
        <v>2000</v>
      </c>
      <c r="B24" s="18">
        <v>3</v>
      </c>
      <c r="C24" s="5">
        <f>Quarterly!D118</f>
        <v>48857.5276</v>
      </c>
      <c r="D24">
        <f>Quarterly!F118</f>
        <v>0.952666667</v>
      </c>
      <c r="E24" s="5">
        <f>Quarterly!H118</f>
        <v>36701.964</v>
      </c>
      <c r="F24">
        <f>Quarterly!M118</f>
        <v>1087.79337</v>
      </c>
      <c r="G24">
        <f>Quarterly!P118</f>
        <v>565.285767</v>
      </c>
    </row>
    <row r="25" spans="1:7" ht="12.75">
      <c r="A25" s="18">
        <v>2000</v>
      </c>
      <c r="B25" s="18">
        <v>4</v>
      </c>
      <c r="C25" s="5">
        <f>Quarterly!D119</f>
        <v>48766.6478</v>
      </c>
      <c r="D25">
        <f>Quarterly!F119</f>
        <v>0.962</v>
      </c>
      <c r="E25" s="5">
        <f>Quarterly!H119</f>
        <v>36607.9804</v>
      </c>
      <c r="F25">
        <f>Quarterly!M119</f>
        <v>1093.83645</v>
      </c>
      <c r="G25">
        <f>Quarterly!P119</f>
        <v>577.295568</v>
      </c>
    </row>
    <row r="26" spans="1:7" ht="12.75">
      <c r="A26" s="18">
        <v>2001</v>
      </c>
      <c r="B26" s="18">
        <v>1</v>
      </c>
      <c r="C26" s="5">
        <f>Quarterly!D120</f>
        <v>48877.1556</v>
      </c>
      <c r="D26">
        <f>Quarterly!F120</f>
        <v>0.970666667</v>
      </c>
      <c r="E26" s="5">
        <f>Quarterly!H120</f>
        <v>35764.2589</v>
      </c>
      <c r="F26">
        <f>Quarterly!M120</f>
        <v>1102.3132</v>
      </c>
      <c r="G26">
        <f>Quarterly!P120</f>
        <v>583.037409</v>
      </c>
    </row>
    <row r="27" spans="1:7" ht="12.75">
      <c r="A27" s="18">
        <v>2001</v>
      </c>
      <c r="B27" s="18">
        <v>2</v>
      </c>
      <c r="C27" s="5">
        <f>Quarterly!D121</f>
        <v>49380.0653</v>
      </c>
      <c r="D27">
        <f>Quarterly!F121</f>
        <v>0.984666667</v>
      </c>
      <c r="E27" s="5">
        <f>Quarterly!H121</f>
        <v>35920.2747</v>
      </c>
      <c r="F27">
        <f>Quarterly!M121</f>
        <v>1108.05474</v>
      </c>
      <c r="G27">
        <f>Quarterly!P121</f>
        <v>584.080629</v>
      </c>
    </row>
    <row r="28" spans="1:7" ht="12.75">
      <c r="A28" s="18">
        <v>2001</v>
      </c>
      <c r="B28" s="18">
        <v>3</v>
      </c>
      <c r="C28" s="5">
        <f>Quarterly!D122</f>
        <v>49793.9766</v>
      </c>
      <c r="D28">
        <f>Quarterly!F122</f>
        <v>0.986</v>
      </c>
      <c r="E28" s="5">
        <f>Quarterly!H122</f>
        <v>36051.2197</v>
      </c>
      <c r="F28">
        <f>Quarterly!M122</f>
        <v>1113.21477</v>
      </c>
      <c r="G28">
        <f>Quarterly!P122</f>
        <v>565.570743</v>
      </c>
    </row>
    <row r="29" spans="1:7" ht="12.75">
      <c r="A29" s="18">
        <v>2001</v>
      </c>
      <c r="B29" s="18">
        <v>4</v>
      </c>
      <c r="C29" s="5">
        <f>Quarterly!D123</f>
        <v>50390.9048</v>
      </c>
      <c r="D29">
        <f>Quarterly!F123</f>
        <v>0.977</v>
      </c>
      <c r="E29" s="5">
        <f>Quarterly!H123</f>
        <v>36355.3425</v>
      </c>
      <c r="F29">
        <f>Quarterly!M123</f>
        <v>1117.79328</v>
      </c>
      <c r="G29">
        <f>Quarterly!P123</f>
        <v>578.444106</v>
      </c>
    </row>
    <row r="30" spans="1:7" ht="12.75">
      <c r="A30" s="18">
        <v>2002</v>
      </c>
      <c r="B30" s="18">
        <v>1</v>
      </c>
      <c r="C30" s="5">
        <f>Quarterly!D124</f>
        <v>50516.1813</v>
      </c>
      <c r="D30">
        <f>Quarterly!F124</f>
        <v>0.984</v>
      </c>
      <c r="E30" s="5">
        <f>Quarterly!H124</f>
        <v>36441.3084</v>
      </c>
      <c r="F30">
        <f>Quarterly!M124</f>
        <v>1120.6865</v>
      </c>
      <c r="G30">
        <f>Quarterly!P124</f>
        <v>569.989344</v>
      </c>
    </row>
    <row r="31" spans="1:7" ht="12.75">
      <c r="A31" s="18">
        <v>2002</v>
      </c>
      <c r="B31" s="18">
        <v>2</v>
      </c>
      <c r="C31" s="5">
        <f>Quarterly!D125</f>
        <v>50838.4813</v>
      </c>
      <c r="D31">
        <f>Quarterly!F125</f>
        <v>0.996666667</v>
      </c>
      <c r="E31" s="5">
        <f>Quarterly!H125</f>
        <v>36601.6392</v>
      </c>
      <c r="F31">
        <f>Quarterly!M125</f>
        <v>1124.5435</v>
      </c>
      <c r="G31">
        <f>Quarterly!P125</f>
        <v>570.482863</v>
      </c>
    </row>
    <row r="32" spans="1:7" ht="12.75">
      <c r="A32" s="18">
        <v>2002</v>
      </c>
      <c r="B32" s="18">
        <v>3</v>
      </c>
      <c r="C32" s="5">
        <f>Quarterly!D126</f>
        <v>51276.5322</v>
      </c>
      <c r="D32">
        <f>Quarterly!F126</f>
        <v>1.00933333</v>
      </c>
      <c r="E32" s="5">
        <f>Quarterly!H126</f>
        <v>36856.7983</v>
      </c>
      <c r="F32">
        <f>Quarterly!M126</f>
        <v>1128.2605</v>
      </c>
      <c r="G32">
        <f>Quarterly!P126</f>
        <v>579.484339</v>
      </c>
    </row>
    <row r="33" spans="1:7" ht="12.75">
      <c r="A33" s="18">
        <v>2002</v>
      </c>
      <c r="B33" s="18">
        <v>4</v>
      </c>
      <c r="C33" s="5">
        <f>Quarterly!D127</f>
        <v>51888.7244</v>
      </c>
      <c r="D33">
        <f>Quarterly!F127</f>
        <v>1.00966667</v>
      </c>
      <c r="E33" s="5">
        <f>Quarterly!H127</f>
        <v>37248.6164</v>
      </c>
      <c r="F33">
        <f>Quarterly!M127</f>
        <v>1131.8375</v>
      </c>
      <c r="G33">
        <f>Quarterly!P127</f>
        <v>586.716666</v>
      </c>
    </row>
    <row r="34" spans="1:7" ht="12.75">
      <c r="A34" s="18">
        <v>2003</v>
      </c>
      <c r="B34" s="18">
        <v>1</v>
      </c>
      <c r="C34" s="5">
        <f>Quarterly!D128</f>
        <v>52550.9524</v>
      </c>
      <c r="D34">
        <f>Quarterly!F128</f>
        <v>1.02433333</v>
      </c>
      <c r="E34" s="5">
        <f>Quarterly!H128</f>
        <v>37591.8202</v>
      </c>
      <c r="F34">
        <f>Quarterly!M128</f>
        <v>1135.51934</v>
      </c>
      <c r="G34">
        <f>Quarterly!P128</f>
        <v>599.733266</v>
      </c>
    </row>
    <row r="35" spans="1:7" ht="12.75">
      <c r="A35" s="18">
        <v>2003</v>
      </c>
      <c r="B35" s="18">
        <v>2</v>
      </c>
      <c r="C35" s="5">
        <f>Quarterly!D129</f>
        <v>52441.8671</v>
      </c>
      <c r="D35">
        <f>Quarterly!F129</f>
        <v>1.01866667</v>
      </c>
      <c r="E35" s="5">
        <f>Quarterly!H129</f>
        <v>37529.1861</v>
      </c>
      <c r="F35">
        <f>Quarterly!M129</f>
        <v>1138.71841</v>
      </c>
      <c r="G35">
        <f>Quarterly!P129</f>
        <v>612.659688</v>
      </c>
    </row>
    <row r="36" spans="1:7" ht="12.75">
      <c r="A36" s="18">
        <v>2003</v>
      </c>
      <c r="B36" s="18">
        <v>3</v>
      </c>
      <c r="C36" s="5">
        <f>Quarterly!D130</f>
        <v>52228.3072</v>
      </c>
      <c r="D36">
        <f>Quarterly!F130</f>
        <v>1.02766667</v>
      </c>
      <c r="E36" s="5">
        <f>Quarterly!H130</f>
        <v>37442.7479</v>
      </c>
      <c r="F36">
        <f>Quarterly!M130</f>
        <v>1141.67953</v>
      </c>
      <c r="G36">
        <f>Quarterly!P130</f>
        <v>613.378526</v>
      </c>
    </row>
    <row r="37" spans="1:7" ht="12.75">
      <c r="A37" s="18">
        <v>2003</v>
      </c>
      <c r="B37" s="18">
        <v>4</v>
      </c>
      <c r="C37" s="5">
        <f>Quarterly!D131</f>
        <v>52562.1652</v>
      </c>
      <c r="D37">
        <f>Quarterly!F131</f>
        <v>1.03</v>
      </c>
      <c r="E37" s="5">
        <f>Quarterly!H131</f>
        <v>37800.2964</v>
      </c>
      <c r="F37">
        <f>Quarterly!M131</f>
        <v>1144.40272</v>
      </c>
      <c r="G37">
        <f>Quarterly!P131</f>
        <v>603.206719</v>
      </c>
    </row>
    <row r="38" spans="1:7" ht="12.75">
      <c r="A38" s="18">
        <v>2004</v>
      </c>
      <c r="B38" s="18">
        <v>1</v>
      </c>
      <c r="C38" s="5">
        <f>Quarterly!D132</f>
        <v>53153.5492</v>
      </c>
      <c r="D38">
        <f>Quarterly!F132</f>
        <v>1.03466667</v>
      </c>
      <c r="E38" s="5">
        <f>Quarterly!H132</f>
        <v>38512.1473</v>
      </c>
      <c r="F38">
        <f>Quarterly!M132</f>
        <v>1146.21719</v>
      </c>
      <c r="G38">
        <f>Quarterly!P132</f>
        <v>597.343839</v>
      </c>
    </row>
    <row r="39" spans="1:7" ht="12.75">
      <c r="A39" s="18">
        <v>2004</v>
      </c>
      <c r="B39" s="18">
        <v>2</v>
      </c>
      <c r="C39" s="5">
        <f>Quarterly!D133</f>
        <v>53758.1984</v>
      </c>
      <c r="D39">
        <f>Quarterly!F133</f>
        <v>1.04566667</v>
      </c>
      <c r="E39" s="5">
        <f>Quarterly!H133</f>
        <v>39129.7301</v>
      </c>
      <c r="F39">
        <f>Quarterly!M133</f>
        <v>1148.73281</v>
      </c>
      <c r="G39">
        <f>Quarterly!P133</f>
        <v>605.607244</v>
      </c>
    </row>
    <row r="40" spans="1:7" ht="12.75">
      <c r="A40" s="18">
        <v>2004</v>
      </c>
      <c r="B40" s="18">
        <v>3</v>
      </c>
      <c r="C40" s="5">
        <f>Quarterly!D134</f>
        <v>54255.2729</v>
      </c>
      <c r="D40">
        <f>Quarterly!F134</f>
        <v>1.04666667</v>
      </c>
      <c r="E40" s="5">
        <f>Quarterly!H134</f>
        <v>39678.7601</v>
      </c>
      <c r="F40">
        <f>Quarterly!M134</f>
        <v>1151.27881</v>
      </c>
      <c r="G40">
        <f>Quarterly!P134</f>
        <v>608.577412</v>
      </c>
    </row>
    <row r="41" spans="1:7" ht="12.75">
      <c r="A41" s="18">
        <v>2004</v>
      </c>
      <c r="B41" s="18">
        <v>4</v>
      </c>
      <c r="C41" s="5">
        <f>Quarterly!D135</f>
        <v>54598.4299</v>
      </c>
      <c r="D41">
        <f>Quarterly!F135</f>
        <v>1.05166667</v>
      </c>
      <c r="E41" s="5">
        <f>Quarterly!H135</f>
        <v>40124.2271</v>
      </c>
      <c r="F41">
        <f>Quarterly!M135</f>
        <v>1153.85519</v>
      </c>
      <c r="G41">
        <f>Quarterly!P135</f>
        <v>619.622314</v>
      </c>
    </row>
    <row r="42" spans="1:7" ht="12.75">
      <c r="A42" s="18">
        <v>2005</v>
      </c>
      <c r="B42" s="18">
        <v>1</v>
      </c>
      <c r="C42" s="5">
        <f>Quarterly!D136</f>
        <v>54581.0479</v>
      </c>
      <c r="D42">
        <f>Quarterly!F136</f>
        <v>1.057</v>
      </c>
      <c r="E42" s="5">
        <f>Quarterly!H136</f>
        <v>40285.9554</v>
      </c>
      <c r="F42">
        <f>Quarterly!M136</f>
        <v>1156.34553</v>
      </c>
      <c r="G42">
        <f>Quarterly!P136</f>
        <v>611.187385</v>
      </c>
    </row>
    <row r="43" spans="1:7" ht="12.75">
      <c r="A43" s="18">
        <v>2005</v>
      </c>
      <c r="B43" s="18">
        <v>2</v>
      </c>
      <c r="C43" s="5">
        <f>Quarterly!D137</f>
        <v>55233.6205</v>
      </c>
      <c r="D43">
        <f>Quarterly!F137</f>
        <v>1.065</v>
      </c>
      <c r="E43" s="5">
        <f>Quarterly!H137</f>
        <v>40987.2867</v>
      </c>
      <c r="F43">
        <f>Quarterly!M137</f>
        <v>1159.02922</v>
      </c>
      <c r="G43">
        <f>Quarterly!P137</f>
        <v>610.700738</v>
      </c>
    </row>
    <row r="44" spans="1:7" ht="12.75">
      <c r="A44" s="18">
        <v>2005</v>
      </c>
      <c r="B44" s="18">
        <v>3</v>
      </c>
      <c r="C44" s="5">
        <f>Quarterly!D138</f>
        <v>55861.07</v>
      </c>
      <c r="D44">
        <f>Quarterly!F138</f>
        <v>1.07533333</v>
      </c>
      <c r="E44" s="5">
        <f>Quarterly!H138</f>
        <v>41691.966</v>
      </c>
      <c r="F44">
        <f>Quarterly!M138</f>
        <v>1161.78984</v>
      </c>
      <c r="G44">
        <f>Quarterly!P138</f>
        <v>608.954054</v>
      </c>
    </row>
    <row r="45" spans="1:7" ht="12.75">
      <c r="A45" s="18">
        <v>2005</v>
      </c>
      <c r="B45" s="18">
        <v>4</v>
      </c>
      <c r="C45" s="5">
        <f>Quarterly!D139</f>
        <v>56115.035</v>
      </c>
      <c r="D45">
        <f>Quarterly!F139</f>
        <v>1.076</v>
      </c>
      <c r="E45" s="5">
        <f>Quarterly!H139</f>
        <v>42138.6247</v>
      </c>
      <c r="F45">
        <f>Quarterly!M139</f>
        <v>1164.62741</v>
      </c>
      <c r="G45">
        <f>Quarterly!P139</f>
        <v>630.487638</v>
      </c>
    </row>
    <row r="46" spans="1:7" ht="12.75">
      <c r="A46" s="18">
        <v>2006</v>
      </c>
      <c r="B46" s="18">
        <v>1</v>
      </c>
      <c r="C46" s="5">
        <f>Quarterly!D140</f>
        <v>56841.8134</v>
      </c>
      <c r="D46">
        <f>Quarterly!F140</f>
        <v>1.08166667</v>
      </c>
      <c r="E46" s="5">
        <f>Quarterly!H140</f>
        <v>42933.9861</v>
      </c>
      <c r="F46">
        <f>Quarterly!M140</f>
        <v>1167.06097</v>
      </c>
      <c r="G46">
        <f>Quarterly!P140</f>
        <v>647.855908</v>
      </c>
    </row>
    <row r="47" spans="1:7" ht="12.75">
      <c r="A47" s="18">
        <v>2006</v>
      </c>
      <c r="B47" s="18">
        <v>2</v>
      </c>
      <c r="C47" s="5">
        <f>Quarterly!D141</f>
        <v>56999.9524</v>
      </c>
      <c r="D47">
        <f>Quarterly!F141</f>
        <v>1.092</v>
      </c>
      <c r="E47" s="5">
        <f>Quarterly!H141</f>
        <v>43360.3352</v>
      </c>
      <c r="F47">
        <f>Quarterly!M141</f>
        <v>1170.24478</v>
      </c>
      <c r="G47">
        <f>Quarterly!P141</f>
        <v>647.529639</v>
      </c>
    </row>
    <row r="48" spans="1:7" ht="12.75">
      <c r="A48" s="18">
        <v>2006</v>
      </c>
      <c r="B48" s="18">
        <v>3</v>
      </c>
      <c r="C48" s="5">
        <f>Quarterly!D142</f>
        <v>57300.6556</v>
      </c>
      <c r="D48">
        <f>Quarterly!F142</f>
        <v>1.08733333</v>
      </c>
      <c r="E48" s="5">
        <f>Quarterly!H142</f>
        <v>43926.264</v>
      </c>
      <c r="F48">
        <f>Quarterly!M142</f>
        <v>1173.69791</v>
      </c>
      <c r="G48">
        <f>Quarterly!P142</f>
        <v>642.110468</v>
      </c>
    </row>
    <row r="49" spans="1:7" ht="12.75">
      <c r="A49" s="18">
        <v>2006</v>
      </c>
      <c r="B49" s="18">
        <v>4</v>
      </c>
      <c r="C49" s="5">
        <f>Quarterly!D143</f>
        <v>57988.4795</v>
      </c>
      <c r="D49">
        <f>Quarterly!F143</f>
        <v>1.08433333</v>
      </c>
      <c r="E49" s="5">
        <f>Quarterly!H143</f>
        <v>44823.7991</v>
      </c>
      <c r="F49">
        <f>Quarterly!M143</f>
        <v>1177.42034</v>
      </c>
      <c r="G49">
        <f>Quarterly!P143</f>
        <v>625.094976</v>
      </c>
    </row>
    <row r="50" spans="1:7" ht="12.75">
      <c r="A50" s="18">
        <v>2007</v>
      </c>
      <c r="B50" s="18">
        <v>1</v>
      </c>
      <c r="C50" s="5">
        <f>Quarterly!D144</f>
        <v>57654.0928</v>
      </c>
      <c r="D50">
        <f>Quarterly!F144</f>
        <v>1.096</v>
      </c>
      <c r="E50" s="5">
        <f>Quarterly!H144</f>
        <v>45068.7424</v>
      </c>
      <c r="F50">
        <f>Quarterly!M144</f>
        <v>1181.56413</v>
      </c>
      <c r="G50">
        <f>Quarterly!P144</f>
        <v>639.142919</v>
      </c>
    </row>
    <row r="51" spans="1:7" ht="12.75">
      <c r="A51" s="18">
        <v>2007</v>
      </c>
      <c r="B51" s="18">
        <v>2</v>
      </c>
      <c r="C51" s="5">
        <f>Quarterly!D145</f>
        <v>58424.4522</v>
      </c>
      <c r="D51">
        <f>Quarterly!F145</f>
        <v>1.11233333</v>
      </c>
      <c r="E51" s="5">
        <f>Quarterly!H145</f>
        <v>46059.2823</v>
      </c>
      <c r="F51">
        <f>Quarterly!M145</f>
        <v>1185.76438</v>
      </c>
      <c r="G51">
        <f>Quarterly!P145</f>
        <v>648.778498</v>
      </c>
    </row>
    <row r="52" spans="1:7" ht="12.75">
      <c r="A52" s="18">
        <v>2007</v>
      </c>
      <c r="B52" s="18">
        <v>3</v>
      </c>
      <c r="C52" s="5">
        <f>Quarterly!D146</f>
        <v>59256.4496</v>
      </c>
      <c r="D52">
        <f>Quarterly!F146</f>
        <v>1.10966667</v>
      </c>
      <c r="E52" s="5">
        <f>Quarterly!H146</f>
        <v>47094.8933</v>
      </c>
      <c r="F52">
        <f>Quarterly!M146</f>
        <v>1190.17313</v>
      </c>
      <c r="G52">
        <f>Quarterly!P146</f>
        <v>662.309677</v>
      </c>
    </row>
    <row r="53" spans="1:7" ht="12.75">
      <c r="A53" s="18">
        <v>2007</v>
      </c>
      <c r="B53" s="18">
        <v>4</v>
      </c>
      <c r="C53" s="5">
        <f>Quarterly!D147</f>
        <v>60082.6206</v>
      </c>
      <c r="D53">
        <f>Quarterly!F147</f>
        <v>1.108</v>
      </c>
      <c r="E53" s="5">
        <f>Quarterly!H147</f>
        <v>48122.0909</v>
      </c>
      <c r="F53">
        <f>Quarterly!M147</f>
        <v>1194.79038</v>
      </c>
      <c r="G53">
        <f>Quarterly!P147</f>
        <v>669.57601</v>
      </c>
    </row>
    <row r="54" spans="1:7" ht="12.75">
      <c r="A54" s="18">
        <v>2008</v>
      </c>
      <c r="B54" s="18">
        <v>1</v>
      </c>
      <c r="C54" s="5">
        <f>Quarterly!D148</f>
        <v>59714.8027</v>
      </c>
      <c r="D54">
        <f>Quarterly!F148</f>
        <v>1.109</v>
      </c>
      <c r="E54" s="5">
        <f>Quarterly!H148</f>
        <v>47996.8293</v>
      </c>
      <c r="F54">
        <f>Quarterly!M148</f>
        <v>1199.83175</v>
      </c>
      <c r="G54">
        <f>Quarterly!P148</f>
        <v>674.019137</v>
      </c>
    </row>
    <row r="55" spans="1:7" ht="12.75">
      <c r="A55" s="18">
        <v>2008</v>
      </c>
      <c r="B55" s="18">
        <v>2</v>
      </c>
      <c r="C55" s="5">
        <f>Quarterly!D149</f>
        <v>60134.7775</v>
      </c>
      <c r="D55">
        <f>Quarterly!F149</f>
        <v>1.13166667</v>
      </c>
      <c r="E55" s="5">
        <f>Quarterly!H149</f>
        <v>48750.7541</v>
      </c>
      <c r="F55">
        <f>Quarterly!M149</f>
        <v>1204.77975</v>
      </c>
      <c r="G55">
        <f>Quarterly!P149</f>
        <v>677.770979</v>
      </c>
    </row>
    <row r="56" spans="1:7" ht="12.75">
      <c r="A56" s="18">
        <v>2008</v>
      </c>
      <c r="B56" s="18">
        <v>3</v>
      </c>
      <c r="C56" s="5">
        <f>Quarterly!D150</f>
        <v>60244.4294</v>
      </c>
      <c r="D56">
        <f>Quarterly!F150</f>
        <v>1.14933333</v>
      </c>
      <c r="E56" s="5">
        <f>Quarterly!H150</f>
        <v>49316.8271</v>
      </c>
      <c r="F56">
        <f>Quarterly!M150</f>
        <v>1209.85</v>
      </c>
      <c r="G56">
        <f>Quarterly!P150</f>
        <v>683.383928</v>
      </c>
    </row>
    <row r="57" spans="1:7" ht="12.75">
      <c r="A57" s="18">
        <v>2008</v>
      </c>
      <c r="B57" s="18">
        <v>4</v>
      </c>
      <c r="C57" s="5">
        <f>Quarterly!D151</f>
        <v>59402.1724</v>
      </c>
      <c r="D57">
        <f>Quarterly!F151</f>
        <v>1.132</v>
      </c>
      <c r="E57" s="5">
        <f>Quarterly!H151</f>
        <v>49157.0954</v>
      </c>
      <c r="F57">
        <f>Quarterly!M151</f>
        <v>1215.0425</v>
      </c>
      <c r="G57">
        <f>Quarterly!P151</f>
        <v>684.258576</v>
      </c>
    </row>
    <row r="58" spans="1:7" ht="12.75">
      <c r="A58" s="18">
        <v>2009</v>
      </c>
      <c r="B58" s="18">
        <v>1</v>
      </c>
      <c r="C58" s="5">
        <f>Quarterly!D152</f>
        <v>59244.0848</v>
      </c>
      <c r="D58">
        <f>Quarterly!F152</f>
        <v>1.12966667</v>
      </c>
      <c r="E58" s="5">
        <f>Quarterly!H152</f>
        <v>50109.4892</v>
      </c>
      <c r="F58">
        <f>Quarterly!M152</f>
        <v>1220.55991</v>
      </c>
      <c r="G58">
        <f>Quarterly!P152</f>
        <v>667.168256</v>
      </c>
    </row>
    <row r="59" spans="1:7" ht="12.75">
      <c r="A59" s="18">
        <v>2009</v>
      </c>
      <c r="B59" s="18">
        <v>2</v>
      </c>
      <c r="C59" s="5">
        <f>Quarterly!D153</f>
        <v>59276.829</v>
      </c>
      <c r="D59">
        <f>Quarterly!F153</f>
        <v>1.13766667</v>
      </c>
      <c r="E59" s="5">
        <f>Quarterly!H153</f>
        <v>50585.521</v>
      </c>
      <c r="F59">
        <f>Quarterly!M153</f>
        <v>1225.91584</v>
      </c>
      <c r="G59">
        <f>Quarterly!P153</f>
        <v>658.027762</v>
      </c>
    </row>
    <row r="60" spans="1:7" ht="12.75">
      <c r="A60" s="18">
        <v>2009</v>
      </c>
      <c r="B60" s="18">
        <v>3</v>
      </c>
      <c r="C60" s="5">
        <f>Quarterly!D154</f>
        <v>60131.5924</v>
      </c>
      <c r="D60">
        <f>Quarterly!F154</f>
        <v>1.13833333</v>
      </c>
      <c r="E60" s="5">
        <f>Quarterly!H154</f>
        <v>51628.4321</v>
      </c>
      <c r="F60">
        <f>Quarterly!M154</f>
        <v>1231.31297</v>
      </c>
      <c r="G60">
        <f>Quarterly!P154</f>
        <v>681.625371</v>
      </c>
    </row>
    <row r="61" spans="1:7" ht="12.75">
      <c r="A61" s="18">
        <v>2009</v>
      </c>
      <c r="B61" s="18">
        <v>4</v>
      </c>
      <c r="C61" s="5">
        <f>Quarterly!D155</f>
        <v>60457.6809</v>
      </c>
      <c r="D61">
        <f>Quarterly!F155</f>
        <v>1.14266667</v>
      </c>
      <c r="E61" s="5">
        <f>Quarterly!H155</f>
        <v>52081.4194</v>
      </c>
      <c r="F61">
        <f>Quarterly!M155</f>
        <v>1236.75128</v>
      </c>
      <c r="G61">
        <f>Quarterly!P155</f>
        <v>677.553859</v>
      </c>
    </row>
    <row r="62" spans="1:7" ht="12.75">
      <c r="A62" s="18">
        <v>2010</v>
      </c>
      <c r="B62" s="18">
        <v>1</v>
      </c>
      <c r="C62" s="5">
        <f>Quarterly!D156</f>
        <v>60708.0606</v>
      </c>
      <c r="D62">
        <f>Quarterly!F156</f>
        <v>1.14933333</v>
      </c>
      <c r="E62" s="5">
        <f>Quarterly!H156</f>
        <v>51764.9034</v>
      </c>
      <c r="F62">
        <f>Quarterly!M156</f>
        <v>1242.68359</v>
      </c>
      <c r="G62">
        <f>Quarterly!P156</f>
        <v>683.108249</v>
      </c>
    </row>
    <row r="63" spans="1:7" ht="12.75">
      <c r="A63" s="18">
        <v>2010</v>
      </c>
      <c r="B63" s="18">
        <v>2</v>
      </c>
      <c r="C63" s="5">
        <f>Quarterly!D157</f>
        <v>61274.9654</v>
      </c>
      <c r="D63">
        <f>Quarterly!F157</f>
        <v>1.161</v>
      </c>
      <c r="E63" s="5">
        <f>Quarterly!H157</f>
        <v>52362.8976</v>
      </c>
      <c r="F63">
        <f>Quarterly!M157</f>
        <v>1248.02316</v>
      </c>
      <c r="G63">
        <f>Quarterly!P157</f>
        <v>692.241737</v>
      </c>
    </row>
    <row r="64" spans="1:7" ht="12.75">
      <c r="A64" s="18">
        <v>2010</v>
      </c>
      <c r="B64" s="18">
        <v>3</v>
      </c>
      <c r="C64" s="5">
        <f>Quarterly!D158</f>
        <v>61789.8928</v>
      </c>
      <c r="D64">
        <f>Quarterly!F158</f>
        <v>1.172</v>
      </c>
      <c r="E64" s="5">
        <f>Quarterly!H158</f>
        <v>53002.5104</v>
      </c>
      <c r="F64">
        <f>Quarterly!M158</f>
        <v>1253.22278</v>
      </c>
      <c r="G64">
        <f>Quarterly!P158</f>
        <v>689.986893</v>
      </c>
    </row>
    <row r="65" spans="1:7" ht="12.75">
      <c r="A65" s="18">
        <v>2010</v>
      </c>
      <c r="B65" s="18">
        <v>4</v>
      </c>
      <c r="C65" s="5">
        <f>Quarterly!D159</f>
        <v>62222.8959</v>
      </c>
      <c r="D65">
        <f>Quarterly!F159</f>
        <v>1.18033333</v>
      </c>
      <c r="E65" s="5">
        <f>Quarterly!H159</f>
        <v>53659.5137</v>
      </c>
      <c r="F65">
        <f>Quarterly!M159</f>
        <v>1258.28247</v>
      </c>
      <c r="G65">
        <f>Quarterly!P159</f>
        <v>684.194954</v>
      </c>
    </row>
    <row r="66" spans="1:7" ht="12.75">
      <c r="A66" s="18">
        <v>2011</v>
      </c>
      <c r="B66" s="18">
        <v>1</v>
      </c>
      <c r="C66" s="5">
        <f>Quarterly!D160</f>
        <v>61539.6603</v>
      </c>
      <c r="D66">
        <f>Quarterly!F160</f>
        <v>1.18533333</v>
      </c>
      <c r="E66" s="5">
        <f>Quarterly!H160</f>
        <v>53874.4061</v>
      </c>
      <c r="F66">
        <f>Quarterly!M160</f>
        <v>1263.03847</v>
      </c>
      <c r="G66">
        <f>Quarterly!P160</f>
        <v>687.43869</v>
      </c>
    </row>
    <row r="67" spans="1:7" ht="12.75">
      <c r="A67" s="18">
        <v>2011</v>
      </c>
      <c r="B67" s="18">
        <v>2</v>
      </c>
      <c r="C67" s="5">
        <f>Quarterly!D161</f>
        <v>62132.4474</v>
      </c>
      <c r="D67">
        <f>Quarterly!F161</f>
        <v>1.204</v>
      </c>
      <c r="E67" s="5">
        <f>Quarterly!H161</f>
        <v>54670.6018</v>
      </c>
      <c r="F67">
        <f>Quarterly!M161</f>
        <v>1267.88378</v>
      </c>
      <c r="G67">
        <f>Quarterly!P161</f>
        <v>695.470171</v>
      </c>
    </row>
    <row r="68" spans="1:7" ht="12.75">
      <c r="A68" s="18">
        <v>2011</v>
      </c>
      <c r="B68" s="18">
        <v>3</v>
      </c>
      <c r="C68" s="5">
        <f>Quarterly!D162</f>
        <v>62807.672</v>
      </c>
      <c r="D68">
        <f>Quarterly!F162</f>
        <v>1.20666667</v>
      </c>
      <c r="E68" s="5">
        <f>Quarterly!H162</f>
        <v>55451.5817</v>
      </c>
      <c r="F68">
        <f>Quarterly!M162</f>
        <v>1272.65466</v>
      </c>
      <c r="G68">
        <f>Quarterly!P162</f>
        <v>696.052304</v>
      </c>
    </row>
    <row r="69" spans="1:7" ht="12.75">
      <c r="A69" s="18">
        <v>2011</v>
      </c>
      <c r="B69" s="18">
        <v>4</v>
      </c>
      <c r="C69" s="5">
        <f>Quarterly!D163</f>
        <v>63009.5252</v>
      </c>
      <c r="D69">
        <f>Quarterly!F163</f>
        <v>1.208</v>
      </c>
      <c r="E69" s="5">
        <f>Quarterly!H163</f>
        <v>55723.513</v>
      </c>
      <c r="F69">
        <f>Quarterly!M163</f>
        <v>1277.35109</v>
      </c>
      <c r="G69">
        <f>Quarterly!P163</f>
        <v>697.328098</v>
      </c>
    </row>
    <row r="70" spans="1:7" ht="12.75">
      <c r="A70" s="18">
        <v>2012</v>
      </c>
      <c r="B70" s="18">
        <v>1</v>
      </c>
      <c r="C70" s="5">
        <f>Quarterly!D164</f>
        <v>62972.3254</v>
      </c>
      <c r="D70">
        <f>Quarterly!F164</f>
        <v>1.21333333</v>
      </c>
      <c r="E70" s="5">
        <f>Quarterly!H164</f>
        <v>56388.2731</v>
      </c>
      <c r="F70">
        <f>Quarterly!M164</f>
        <v>1282.09919</v>
      </c>
      <c r="G70">
        <f>Quarterly!P164</f>
        <v>710.946732</v>
      </c>
    </row>
    <row r="71" spans="1:7" ht="12.75">
      <c r="A71" s="18">
        <v>2012</v>
      </c>
      <c r="B71" s="18">
        <v>2</v>
      </c>
      <c r="C71" s="5">
        <f>Quarterly!D165</f>
        <v>62865.2737</v>
      </c>
      <c r="D71">
        <f>Quarterly!F165</f>
        <v>1.22033333</v>
      </c>
      <c r="E71" s="5">
        <f>Quarterly!H165</f>
        <v>57037.6675</v>
      </c>
      <c r="F71">
        <f>Quarterly!M165</f>
        <v>1286.59631</v>
      </c>
      <c r="G71">
        <f>Quarterly!P165</f>
        <v>713.151959</v>
      </c>
    </row>
    <row r="72" spans="1:7" ht="12.75">
      <c r="A72" s="18">
        <v>2012</v>
      </c>
      <c r="B72" s="18">
        <v>3</v>
      </c>
      <c r="C72" s="5">
        <f>Quarterly!D166</f>
        <v>62657.9962</v>
      </c>
      <c r="D72">
        <f>Quarterly!F166</f>
        <v>1.21633333</v>
      </c>
      <c r="E72" s="5">
        <f>Quarterly!H166</f>
        <v>57436.0653</v>
      </c>
      <c r="F72">
        <f>Quarterly!M166</f>
        <v>1290.96856</v>
      </c>
      <c r="G72">
        <f>Quarterly!P166</f>
        <v>706.901641</v>
      </c>
    </row>
    <row r="73" spans="1:7" ht="12.75">
      <c r="A73" s="18">
        <v>2012</v>
      </c>
      <c r="B73" s="18">
        <v>4</v>
      </c>
      <c r="C73" s="5">
        <f>Quarterly!D167</f>
        <v>62502.3637</v>
      </c>
      <c r="D73">
        <f>Quarterly!F167</f>
        <v>1.21733333</v>
      </c>
      <c r="E73" s="5">
        <f>Quarterly!H167</f>
        <v>57599.7967</v>
      </c>
      <c r="F73">
        <f>Quarterly!M167</f>
        <v>1295.21594</v>
      </c>
      <c r="G73">
        <f>Quarterly!P167</f>
        <v>715.324297</v>
      </c>
    </row>
    <row r="74" spans="1:7" ht="12.75">
      <c r="A74" s="18">
        <v>2013</v>
      </c>
      <c r="B74" s="18">
        <v>1</v>
      </c>
      <c r="C74" s="5">
        <f>Quarterly!D168</f>
        <v>62803.1302</v>
      </c>
      <c r="D74">
        <f>Quarterly!F168</f>
        <v>1.22366667</v>
      </c>
      <c r="E74" s="5">
        <f>Quarterly!H168</f>
        <v>58449.1884</v>
      </c>
      <c r="F74">
        <f>Quarterly!M168</f>
        <v>1299.33844</v>
      </c>
      <c r="G74">
        <f>Quarterly!P168</f>
        <v>703.49414</v>
      </c>
    </row>
    <row r="75" spans="1:7" ht="12.75">
      <c r="A75" s="18">
        <v>2013</v>
      </c>
      <c r="B75" s="18">
        <v>2</v>
      </c>
      <c r="C75" s="5">
        <f>Quarterly!D169</f>
        <v>62779.5333</v>
      </c>
      <c r="D75">
        <f>Quarterly!F169</f>
        <v>1.229</v>
      </c>
      <c r="E75" s="5">
        <f>Quarterly!H169</f>
        <v>57892.2432</v>
      </c>
      <c r="F75">
        <f>Quarterly!M169</f>
        <v>1303.33606</v>
      </c>
      <c r="G75">
        <f>Quarterly!P169</f>
        <v>691.39358</v>
      </c>
    </row>
    <row r="76" spans="1:7" ht="12.75">
      <c r="A76" s="18">
        <v>2013</v>
      </c>
      <c r="B76" s="18">
        <v>3</v>
      </c>
      <c r="C76" s="5">
        <f>Quarterly!D170</f>
        <v>63117.4468</v>
      </c>
      <c r="D76">
        <f>Quarterly!F170</f>
        <v>1.23266667</v>
      </c>
      <c r="E76" s="5">
        <f>Quarterly!H170</f>
        <v>58850.2164</v>
      </c>
      <c r="F76">
        <f>Quarterly!M170</f>
        <v>1307.20881</v>
      </c>
      <c r="G76">
        <f>Quarterly!P170</f>
        <v>692.728855</v>
      </c>
    </row>
    <row r="77" spans="1:7" ht="12.75">
      <c r="A77" s="18">
        <v>2013</v>
      </c>
      <c r="B77" s="18">
        <v>4</v>
      </c>
      <c r="C77" s="5">
        <f>Quarterly!D171</f>
        <v>63494.1999</v>
      </c>
      <c r="D77">
        <f>Quarterly!F171</f>
        <v>1.22966667</v>
      </c>
      <c r="E77" s="5">
        <f>Quarterly!H171</f>
        <v>59362.7879</v>
      </c>
      <c r="F77">
        <f>Quarterly!M171</f>
        <v>1310.95669</v>
      </c>
      <c r="G77">
        <f>Quarterly!P171</f>
        <v>695.940497</v>
      </c>
    </row>
    <row r="78" spans="1:7" ht="12.75">
      <c r="A78" s="18">
        <v>2014</v>
      </c>
      <c r="B78" s="18">
        <v>1</v>
      </c>
      <c r="C78" s="5">
        <f>Quarterly!D172</f>
        <v>63215.26</v>
      </c>
      <c r="D78">
        <f>Quarterly!F172</f>
        <v>1.239667</v>
      </c>
      <c r="E78" s="5">
        <f>Quarterly!H172</f>
        <v>60505.18</v>
      </c>
      <c r="F78">
        <f>Quarterly!M172</f>
        <v>1314.203</v>
      </c>
      <c r="G78">
        <f>Quarterly!P172</f>
        <v>700.9736</v>
      </c>
    </row>
    <row r="79" spans="1:7" ht="12.75">
      <c r="A79" s="18">
        <v>2014</v>
      </c>
      <c r="B79" s="18">
        <v>2</v>
      </c>
      <c r="C79" s="5">
        <f>Quarterly!D173</f>
        <v>63301.29</v>
      </c>
      <c r="D79">
        <f>Quarterly!F173</f>
        <v>1.258333</v>
      </c>
      <c r="E79" s="5">
        <f>Quarterly!H173</f>
        <v>60923.49</v>
      </c>
      <c r="F79">
        <f>Quarterly!M173</f>
        <v>1317.256</v>
      </c>
      <c r="G79">
        <f>Quarterly!P173</f>
        <v>703.5879</v>
      </c>
    </row>
    <row r="80" spans="1:7" ht="12.75">
      <c r="A80" s="18">
        <v>2014</v>
      </c>
      <c r="B80" s="18">
        <v>3</v>
      </c>
      <c r="C80" s="5">
        <f>Quarterly!D174</f>
        <v>63548.96</v>
      </c>
      <c r="D80">
        <f>Quarterly!F174</f>
        <v>1.263359</v>
      </c>
      <c r="E80" s="5">
        <f>Quarterly!H174</f>
        <v>61492.34</v>
      </c>
      <c r="F80">
        <f>Quarterly!M174</f>
        <v>1320.171</v>
      </c>
      <c r="G80">
        <f>Quarterly!P174</f>
        <v>703.2714</v>
      </c>
    </row>
    <row r="81" spans="1:7" ht="12.75">
      <c r="A81" s="18">
        <v>2014</v>
      </c>
      <c r="B81" s="18">
        <v>4</v>
      </c>
      <c r="C81" s="5">
        <f>Quarterly!D175</f>
        <v>63800.64</v>
      </c>
      <c r="D81">
        <f>Quarterly!F175</f>
        <v>1.26687</v>
      </c>
      <c r="E81" s="5">
        <f>Quarterly!H175</f>
        <v>62074.54</v>
      </c>
      <c r="F81">
        <f>Quarterly!M175</f>
        <v>1323</v>
      </c>
      <c r="G81">
        <f>Quarterly!P175</f>
        <v>704.2429</v>
      </c>
    </row>
    <row r="82" spans="1:7" ht="12.75">
      <c r="A82" s="18">
        <v>2015</v>
      </c>
      <c r="B82" s="18">
        <v>1</v>
      </c>
      <c r="C82" s="5">
        <f>Quarterly!D176</f>
        <v>64139.57</v>
      </c>
      <c r="D82">
        <f>Quarterly!F176</f>
        <v>1.273472</v>
      </c>
      <c r="E82" s="5">
        <f>Quarterly!H176</f>
        <v>62523.34</v>
      </c>
      <c r="F82">
        <f>Quarterly!M176</f>
        <v>1325.826</v>
      </c>
      <c r="G82">
        <f>Quarterly!P176</f>
        <v>706.9835</v>
      </c>
    </row>
    <row r="83" spans="1:7" ht="12.75">
      <c r="A83" s="18">
        <v>2015</v>
      </c>
      <c r="B83" s="18">
        <v>2</v>
      </c>
      <c r="C83" s="5">
        <f>Quarterly!D177</f>
        <v>64439.82</v>
      </c>
      <c r="D83">
        <f>Quarterly!F177</f>
        <v>1.280694</v>
      </c>
      <c r="E83" s="5">
        <f>Quarterly!H177</f>
        <v>63105.13</v>
      </c>
      <c r="F83">
        <f>Quarterly!M177</f>
        <v>1328.663</v>
      </c>
      <c r="G83">
        <f>Quarterly!P177</f>
        <v>710.4625</v>
      </c>
    </row>
    <row r="84" spans="1:7" ht="12.75">
      <c r="A84" s="18">
        <v>2015</v>
      </c>
      <c r="B84" s="18">
        <v>3</v>
      </c>
      <c r="C84" s="5">
        <f>Quarterly!D178</f>
        <v>64757.81</v>
      </c>
      <c r="D84">
        <f>Quarterly!F178</f>
        <v>1.287331</v>
      </c>
      <c r="E84" s="5">
        <f>Quarterly!H178</f>
        <v>63722.95</v>
      </c>
      <c r="F84">
        <f>Quarterly!M178</f>
        <v>1331.554</v>
      </c>
      <c r="G84">
        <f>Quarterly!P178</f>
        <v>713.8513</v>
      </c>
    </row>
    <row r="85" spans="1:7" ht="12.75">
      <c r="A85" s="18">
        <v>2015</v>
      </c>
      <c r="B85" s="18">
        <v>4</v>
      </c>
      <c r="C85" s="5">
        <f>Quarterly!D179</f>
        <v>65098.72</v>
      </c>
      <c r="D85">
        <f>Quarterly!F179</f>
        <v>1.293918</v>
      </c>
      <c r="E85" s="5">
        <f>Quarterly!H179</f>
        <v>64376.78</v>
      </c>
      <c r="F85">
        <f>Quarterly!M179</f>
        <v>1334.54</v>
      </c>
      <c r="G85">
        <f>Quarterly!P179</f>
        <v>717.8291</v>
      </c>
    </row>
    <row r="86" spans="1:7" ht="12.75">
      <c r="A86" s="18">
        <v>2016</v>
      </c>
      <c r="B86" s="18">
        <v>1</v>
      </c>
      <c r="C86" s="5">
        <f>Quarterly!D180</f>
        <v>65493.92</v>
      </c>
      <c r="D86">
        <f>Quarterly!F180</f>
        <v>1.300413</v>
      </c>
      <c r="E86" s="5">
        <f>Quarterly!H180</f>
        <v>65144.44</v>
      </c>
      <c r="F86">
        <f>Quarterly!M180</f>
        <v>1337.815</v>
      </c>
      <c r="G86">
        <f>Quarterly!P180</f>
        <v>720.8206</v>
      </c>
    </row>
    <row r="87" spans="1:7" ht="12.75">
      <c r="A87" s="18">
        <v>2016</v>
      </c>
      <c r="B87" s="18">
        <v>2</v>
      </c>
      <c r="C87" s="5">
        <f>Quarterly!D181</f>
        <v>65849.76</v>
      </c>
      <c r="D87">
        <f>Quarterly!F181</f>
        <v>1.307026</v>
      </c>
      <c r="E87" s="5">
        <f>Quarterly!H181</f>
        <v>65839.17</v>
      </c>
      <c r="F87">
        <f>Quarterly!M181</f>
        <v>1341.211</v>
      </c>
      <c r="G87">
        <f>Quarterly!P181</f>
        <v>723.8564</v>
      </c>
    </row>
    <row r="88" spans="1:7" ht="12.75">
      <c r="A88" s="18">
        <v>2016</v>
      </c>
      <c r="B88" s="18">
        <v>3</v>
      </c>
      <c r="C88" s="5">
        <f>Quarterly!D182</f>
        <v>66207.4</v>
      </c>
      <c r="D88">
        <f>Quarterly!F182</f>
        <v>1.31369</v>
      </c>
      <c r="E88" s="5">
        <f>Quarterly!H182</f>
        <v>66538.77</v>
      </c>
      <c r="F88">
        <f>Quarterly!M182</f>
        <v>1344.711</v>
      </c>
      <c r="G88">
        <f>Quarterly!P182</f>
        <v>726.9269</v>
      </c>
    </row>
    <row r="89" spans="1:7" ht="12.75">
      <c r="A89" s="18">
        <v>2016</v>
      </c>
      <c r="B89" s="18">
        <v>4</v>
      </c>
      <c r="C89" s="5">
        <f>Quarterly!D183</f>
        <v>66571.87</v>
      </c>
      <c r="D89">
        <f>Quarterly!F183</f>
        <v>1.320396</v>
      </c>
      <c r="E89" s="5">
        <f>Quarterly!H183</f>
        <v>67243.25</v>
      </c>
      <c r="F89">
        <f>Quarterly!M183</f>
        <v>1348.297</v>
      </c>
      <c r="G89">
        <f>Quarterly!P183</f>
        <v>730.0321</v>
      </c>
    </row>
    <row r="90" spans="1:7" ht="12.75">
      <c r="A90" s="18">
        <v>2017</v>
      </c>
      <c r="B90" s="18">
        <v>1</v>
      </c>
      <c r="C90" s="5">
        <f>Quarterly!D184</f>
        <v>66921.77</v>
      </c>
      <c r="D90">
        <f>Quarterly!F184</f>
        <v>1.327159</v>
      </c>
      <c r="E90" s="5">
        <f>Quarterly!H184</f>
        <v>67934.85</v>
      </c>
      <c r="F90">
        <f>Quarterly!M184</f>
        <v>1351.922</v>
      </c>
      <c r="G90">
        <f>Quarterly!P184</f>
        <v>733.1406</v>
      </c>
    </row>
    <row r="91" spans="1:7" ht="12.75">
      <c r="A91" s="18">
        <v>2017</v>
      </c>
      <c r="B91" s="18">
        <v>2</v>
      </c>
      <c r="C91" s="5">
        <f>Quarterly!D185</f>
        <v>67294.71</v>
      </c>
      <c r="D91">
        <f>Quarterly!F185</f>
        <v>1.333944</v>
      </c>
      <c r="E91" s="5">
        <f>Quarterly!H185</f>
        <v>68656.2</v>
      </c>
      <c r="F91">
        <f>Quarterly!M185</f>
        <v>1355.609</v>
      </c>
      <c r="G91">
        <f>Quarterly!P185</f>
        <v>736.3292</v>
      </c>
    </row>
    <row r="92" spans="1:7" ht="12.75">
      <c r="A92" s="18">
        <v>2017</v>
      </c>
      <c r="B92" s="18">
        <v>3</v>
      </c>
      <c r="C92" s="5">
        <f>Quarterly!D186</f>
        <v>67669.13</v>
      </c>
      <c r="D92">
        <f>Quarterly!F186</f>
        <v>1.340761</v>
      </c>
      <c r="E92" s="5">
        <f>Quarterly!H186</f>
        <v>69389.55</v>
      </c>
      <c r="F92">
        <f>Quarterly!M186</f>
        <v>1359.353</v>
      </c>
      <c r="G92">
        <f>Quarterly!P186</f>
        <v>739.5658</v>
      </c>
    </row>
    <row r="93" spans="1:7" ht="12.75">
      <c r="A93" s="18">
        <v>2017</v>
      </c>
      <c r="B93" s="18">
        <v>4</v>
      </c>
      <c r="C93" s="5">
        <f>Quarterly!D187</f>
        <v>68050.04</v>
      </c>
      <c r="D93">
        <f>Quarterly!F187</f>
        <v>1.347614</v>
      </c>
      <c r="E93" s="5">
        <f>Quarterly!H187</f>
        <v>70134.9</v>
      </c>
      <c r="F93">
        <f>Quarterly!M187</f>
        <v>1363.148</v>
      </c>
      <c r="G93">
        <f>Quarterly!P187</f>
        <v>742.8504</v>
      </c>
    </row>
    <row r="94" spans="1:7" ht="12.75">
      <c r="A94" s="18">
        <v>2018</v>
      </c>
      <c r="B94" s="18">
        <v>1</v>
      </c>
      <c r="C94" s="5">
        <f>Quarterly!D188</f>
        <v>68436.88</v>
      </c>
      <c r="D94">
        <f>Quarterly!F188</f>
        <v>1.354503</v>
      </c>
      <c r="E94" s="5">
        <f>Quarterly!H188</f>
        <v>70892.24</v>
      </c>
      <c r="F94">
        <f>Quarterly!M188</f>
        <v>1366.987</v>
      </c>
      <c r="G94">
        <f>Quarterly!P188</f>
        <v>746.1835</v>
      </c>
    </row>
    <row r="95" spans="1:7" ht="12.75">
      <c r="A95" s="18">
        <v>2018</v>
      </c>
      <c r="B95" s="18">
        <v>2</v>
      </c>
      <c r="C95" s="5">
        <f>Quarterly!D189</f>
        <v>68835.26</v>
      </c>
      <c r="D95">
        <f>Quarterly!F189</f>
        <v>1.361425</v>
      </c>
      <c r="E95" s="5">
        <f>Quarterly!H189</f>
        <v>71661.57</v>
      </c>
      <c r="F95">
        <f>Quarterly!M189</f>
        <v>1370.866</v>
      </c>
      <c r="G95">
        <f>Quarterly!P189</f>
        <v>749.5651</v>
      </c>
    </row>
    <row r="96" spans="1:7" ht="12.75">
      <c r="A96" s="18">
        <v>2018</v>
      </c>
      <c r="B96" s="18">
        <v>3</v>
      </c>
      <c r="C96" s="5">
        <f>Quarterly!D190</f>
        <v>69234.99</v>
      </c>
      <c r="D96">
        <f>Quarterly!F190</f>
        <v>1.368381</v>
      </c>
      <c r="E96" s="5">
        <f>Quarterly!H190</f>
        <v>72442.89</v>
      </c>
      <c r="F96">
        <f>Quarterly!M190</f>
        <v>1374.778</v>
      </c>
      <c r="G96">
        <f>Quarterly!P190</f>
        <v>752.9956</v>
      </c>
    </row>
    <row r="97" spans="1:7" ht="12.75">
      <c r="A97" s="18">
        <v>2018</v>
      </c>
      <c r="B97" s="18">
        <v>4</v>
      </c>
      <c r="C97" s="5">
        <f>Quarterly!D191</f>
        <v>69641.1</v>
      </c>
      <c r="D97">
        <f>Quarterly!F191</f>
        <v>1.375373</v>
      </c>
      <c r="E97" s="5">
        <f>Quarterly!H191</f>
        <v>73236.2</v>
      </c>
      <c r="F97">
        <f>Quarterly!M191</f>
        <v>1378.718</v>
      </c>
      <c r="G97">
        <f>Quarterly!P191</f>
        <v>756.4758</v>
      </c>
    </row>
    <row r="98" spans="1:7" ht="12.75">
      <c r="A98" s="19">
        <v>2019</v>
      </c>
      <c r="B98" s="19">
        <v>1</v>
      </c>
      <c r="C98" s="16">
        <f>Quarterly!D192</f>
        <v>70023.39836019123</v>
      </c>
      <c r="D98" s="17">
        <f>Quarterly!F192</f>
        <v>1.3824550723871738</v>
      </c>
      <c r="E98" s="16">
        <f>Quarterly!H192</f>
        <v>73997.02742993094</v>
      </c>
      <c r="F98" s="17">
        <f>Quarterly!M192</f>
        <v>1382.2773296497783</v>
      </c>
      <c r="G98" s="17">
        <f>Quarterly!P192</f>
        <v>759.8661599061779</v>
      </c>
    </row>
    <row r="99" spans="1:7" ht="12.75">
      <c r="A99" s="19">
        <v>2019</v>
      </c>
      <c r="B99" s="19">
        <v>2</v>
      </c>
      <c r="C99" s="16">
        <f>Quarterly!D193</f>
        <v>70407.79536667331</v>
      </c>
      <c r="D99" s="17">
        <f>Quarterly!F193</f>
        <v>1.3895736117904205</v>
      </c>
      <c r="E99" s="16">
        <f>Quarterly!H193</f>
        <v>74765.75885239747</v>
      </c>
      <c r="F99" s="17">
        <f>Quarterly!M193</f>
        <v>1385.8458481456844</v>
      </c>
      <c r="G99" s="17">
        <f>Quarterly!P193</f>
        <v>763.2717146676221</v>
      </c>
    </row>
    <row r="100" spans="1:7" ht="12.75">
      <c r="A100" s="19">
        <v>2019</v>
      </c>
      <c r="B100" s="19">
        <v>3</v>
      </c>
      <c r="C100" s="16">
        <f>Quarterly!D194</f>
        <v>70794.30254007176</v>
      </c>
      <c r="D100" s="17">
        <f>Quarterly!F194</f>
        <v>1.3967288059857452</v>
      </c>
      <c r="E100" s="16">
        <f>Quarterly!H194</f>
        <v>75542.47637944702</v>
      </c>
      <c r="F100" s="17">
        <f>Quarterly!M194</f>
        <v>1389.423579209852</v>
      </c>
      <c r="G100" s="17">
        <f>Quarterly!P194</f>
        <v>766.6925323843669</v>
      </c>
    </row>
    <row r="101" spans="1:7" ht="12.75">
      <c r="A101" s="19">
        <v>2019</v>
      </c>
      <c r="B101" s="19">
        <v>4</v>
      </c>
      <c r="C101" s="16">
        <f>Quarterly!D195</f>
        <v>71182.9314642552</v>
      </c>
      <c r="D101" s="17">
        <f>Quarterly!F195</f>
        <v>1.4039208437160495</v>
      </c>
      <c r="E101" s="16">
        <f>Quarterly!H195</f>
        <v>76327.26297616276</v>
      </c>
      <c r="F101" s="17">
        <f>Quarterly!M195</f>
        <v>1393.0105466256562</v>
      </c>
      <c r="G101" s="17">
        <f>Quarterly!P195</f>
        <v>770.1286814616566</v>
      </c>
    </row>
    <row r="102" spans="1:7" ht="12.75">
      <c r="A102" s="19">
        <v>2020</v>
      </c>
      <c r="B102" s="19">
        <v>1</v>
      </c>
      <c r="C102" s="16">
        <f>Quarterly!D196</f>
        <v>71573.69378668247</v>
      </c>
      <c r="D102" s="17">
        <f>Quarterly!F196</f>
        <v>1.4111499146961104</v>
      </c>
      <c r="E102" s="16">
        <f>Quarterly!H196</f>
        <v>77120.20246952557</v>
      </c>
      <c r="F102" s="17">
        <f>Quarterly!M196</f>
        <v>1396.6067742378716</v>
      </c>
      <c r="G102" s="17">
        <f>Quarterly!P196</f>
        <v>773.5802306113125</v>
      </c>
    </row>
    <row r="103" spans="1:7" ht="12.75">
      <c r="A103" s="19">
        <v>2020</v>
      </c>
      <c r="B103" s="19">
        <v>2</v>
      </c>
      <c r="C103" s="16">
        <f>Quarterly!D197</f>
        <v>71966.60121875173</v>
      </c>
      <c r="D103" s="17">
        <f>Quarterly!F197</f>
        <v>1.418416209617584</v>
      </c>
      <c r="E103" s="16">
        <f>Quarterly!H197</f>
        <v>77921.37955736795</v>
      </c>
      <c r="F103" s="17">
        <f>Quarterly!M197</f>
        <v>1400.2122859528315</v>
      </c>
      <c r="G103" s="17">
        <f>Quarterly!P197</f>
        <v>777.0472488531075</v>
      </c>
    </row>
    <row r="104" spans="1:7" ht="12.75">
      <c r="A104" s="19">
        <v>2020</v>
      </c>
      <c r="B104" s="19">
        <v>3</v>
      </c>
      <c r="C104" s="16">
        <f>Quarterly!D198</f>
        <v>72361.66553615144</v>
      </c>
      <c r="D104" s="17">
        <f>Quarterly!F198</f>
        <v>1.4257199201540367</v>
      </c>
      <c r="E104" s="16">
        <f>Quarterly!H198</f>
        <v>78730.87981742111</v>
      </c>
      <c r="F104" s="17">
        <f>Quarterly!M198</f>
        <v>1403.827105738586</v>
      </c>
      <c r="G104" s="17">
        <f>Quarterly!P198</f>
        <v>780.529805516146</v>
      </c>
    </row>
    <row r="105" spans="1:7" ht="12.75">
      <c r="A105" s="19">
        <v>2020</v>
      </c>
      <c r="B105" s="19">
        <v>4</v>
      </c>
      <c r="C105" s="16">
        <f>Quarterly!D199</f>
        <v>72758.89857921333</v>
      </c>
      <c r="D105" s="17">
        <f>Quarterly!F199</f>
        <v>1.4330612389660002</v>
      </c>
      <c r="E105" s="16">
        <f>Quarterly!H199</f>
        <v>79548.78971645588</v>
      </c>
      <c r="F105" s="17">
        <f>Quarterly!M199</f>
        <v>1407.4512576250615</v>
      </c>
      <c r="G105" s="17">
        <f>Quarterly!P199</f>
        <v>784.0279702402505</v>
      </c>
    </row>
    <row r="106" spans="1:7" ht="12.75">
      <c r="A106" s="15">
        <v>2021</v>
      </c>
      <c r="B106" s="15">
        <v>1</v>
      </c>
      <c r="C106" s="16">
        <f>Quarterly!D200</f>
        <v>73158.31225326721</v>
      </c>
      <c r="D106" s="17">
        <f>Quarterly!F200</f>
        <v>1.4404403597060542</v>
      </c>
      <c r="E106" s="16">
        <f>Quarterly!H200</f>
        <v>80375.19661951868</v>
      </c>
      <c r="F106" s="17">
        <f>Quarterly!M200</f>
        <v>1411.0847657042211</v>
      </c>
      <c r="G106" s="17">
        <f>Quarterly!P200</f>
        <v>787.5418129773541</v>
      </c>
    </row>
    <row r="107" spans="1:2" ht="12.75">
      <c r="A107" s="12">
        <f>LEFT(Quarterly!A201,4)</f>
      </c>
      <c r="B107" s="12">
        <f>RIGHT(Quarterly!A201,1)</f>
      </c>
    </row>
    <row r="108" spans="1:2" ht="12.75">
      <c r="A108" s="12">
        <f>LEFT(Quarterly!A202,4)</f>
      </c>
      <c r="B108" s="12">
        <f>RIGHT(Quarterly!A202,1)</f>
      </c>
    </row>
    <row r="109" spans="1:2" ht="12.75">
      <c r="A109" s="12">
        <f>LEFT(Quarterly!A203,4)</f>
      </c>
      <c r="B109" s="12">
        <f>RIGHT(Quarterly!A203,1)</f>
      </c>
    </row>
    <row r="110" spans="1:2" ht="12.75">
      <c r="A110" s="12">
        <f>LEFT(Quarterly!A204,4)</f>
      </c>
      <c r="B110" s="12">
        <f>RIGHT(Quarterly!A204,1)</f>
      </c>
    </row>
    <row r="111" spans="1:2" ht="12.75">
      <c r="A111" s="12">
        <f>LEFT(Quarterly!A205,4)</f>
      </c>
      <c r="B111" s="12">
        <f>RIGHT(Quarterly!A205,1)</f>
      </c>
    </row>
    <row r="112" spans="1:2" ht="12.75">
      <c r="A112" s="12">
        <f>LEFT(Quarterly!A206,4)</f>
      </c>
      <c r="B112" s="12">
        <f>RIGHT(Quarterly!A206,1)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Conference Board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Time series output</dc:subject>
  <dc:creator>Casqueira, Charlotte</dc:creator>
  <cp:keywords/>
  <dc:description/>
  <cp:lastModifiedBy>Michael Russo</cp:lastModifiedBy>
  <dcterms:created xsi:type="dcterms:W3CDTF">2014-09-30T21:53:56Z</dcterms:created>
  <dcterms:modified xsi:type="dcterms:W3CDTF">2014-10-01T14:44:20Z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>5;#Regulatory Agencies - Rate Regulation|793d7250-157d-4086-b6c4-e3e3c84537ba</vt:lpwstr>
  </property>
</Properties>
</file>