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App.2-JA_OM&amp;A_Summary_Analys" sheetId="3" r:id="rId1"/>
    <sheet name="App.2-JB_OM&amp;A_CD " sheetId="2" r:id="rId2"/>
    <sheet name="App.2-JC_OMA Programs"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CAP1000">#REF!</definedName>
    <definedName name="__OP1000">#REF!</definedName>
    <definedName name="_110">'[1]Sentinel Lights'!#REF!</definedName>
    <definedName name="_110INPT">'[1]Sentinel Lights'!#REF!</definedName>
    <definedName name="_115">[2]DEPMISC!#REF!</definedName>
    <definedName name="_115INPT">'[1]Sentinel Lights'!#REF!</definedName>
    <definedName name="_120">[2]DEPMISC!#REF!</definedName>
    <definedName name="_140">'[1]Sentinel Lights'!#REF!</definedName>
    <definedName name="_140INPT">'[1]Sentinel Lights'!#REF!</definedName>
    <definedName name="_CAP1000">#REF!</definedName>
    <definedName name="_OP1000">#REF!</definedName>
    <definedName name="ALL">'[1]Sentinel Lights'!#REF!</definedName>
    <definedName name="ApprovedYr">[3]Z1.ModelVariables!$C$12</definedName>
    <definedName name="BI_LDCLIST">'[4]3. Rate Class Selection'!$B$19:$B$21</definedName>
    <definedName name="BridgeYear">'[5]LDC Info'!$E$26</definedName>
    <definedName name="cap">#REF!</definedName>
    <definedName name="CAPCOSTS">#REF!</definedName>
    <definedName name="CAPITAL">#REF!</definedName>
    <definedName name="CapitalExpListing">#REF!</definedName>
    <definedName name="CASHFLOW">#REF!</definedName>
    <definedName name="cc">#REF!</definedName>
    <definedName name="contactf" localSheetId="1">#REF!</definedName>
    <definedName name="contactf" localSheetId="2">#REF!</definedName>
    <definedName name="contactf">#REF!</definedName>
    <definedName name="_xlnm.Criteria">'[1]Sentinel Lights'!#REF!</definedName>
    <definedName name="CRLF">[3]Z1.ModelVariables!$C$10</definedName>
    <definedName name="CustomerAdministration">[5]lists!$Z$1:$Z$36</definedName>
    <definedName name="_xlnm.Database">'[1]Sentinel Lights'!#REF!</definedName>
    <definedName name="DaysInPreviousYear">'[6]Distribution Revenue by Source'!$B$22</definedName>
    <definedName name="DaysInYear">'[6]Distribution Revenue by Source'!$B$21</definedName>
    <definedName name="DEBTREPAY">#REF!</definedName>
    <definedName name="DeptDiv">#REF!</definedName>
    <definedName name="EBNUMBER">'[5]LDC Info'!$E$16</definedName>
    <definedName name="ExpenseAccountListing">#REF!</definedName>
    <definedName name="_xlnm.Extract">'[1]Sentinel Lights'!#REF!</definedName>
    <definedName name="FakeBlank">[3]Z1.ModelVariables!$C$14</definedName>
    <definedName name="Fixed_Charges">[5]lists!$I$1:$I$212</definedName>
    <definedName name="GLCODES">'[7]sorted all'!$A$8:$A$5463</definedName>
    <definedName name="histdate">[8]Financials!$E$76</definedName>
    <definedName name="Incr2000" localSheetId="1">#REF!</definedName>
    <definedName name="Incr2000" localSheetId="2">#REF!</definedName>
    <definedName name="Incr2000">#REF!</definedName>
    <definedName name="INTERIM">#REF!</definedName>
    <definedName name="LDC_LIST">[9]lists!$AM$1:$AM$80</definedName>
    <definedName name="LIMIT" localSheetId="1">#REF!</definedName>
    <definedName name="LIMIT" localSheetId="2">#REF!</definedName>
    <definedName name="LIMIT">#REF!</definedName>
    <definedName name="LossFactors">[5]lists!$L$2:$L$15</definedName>
    <definedName name="man_beg_bud" localSheetId="1">#REF!</definedName>
    <definedName name="man_beg_bud" localSheetId="2">#REF!</definedName>
    <definedName name="man_beg_bud">#REF!</definedName>
    <definedName name="man_end_bud" localSheetId="1">#REF!</definedName>
    <definedName name="man_end_bud" localSheetId="2">#REF!</definedName>
    <definedName name="man_end_bud">#REF!</definedName>
    <definedName name="man12ACT" localSheetId="1">#REF!</definedName>
    <definedName name="man12ACT" localSheetId="2">#REF!</definedName>
    <definedName name="man12ACT">#REF!</definedName>
    <definedName name="MANBUD" localSheetId="1">#REF!</definedName>
    <definedName name="MANBUD" localSheetId="2">#REF!</definedName>
    <definedName name="MANBUD">#REF!</definedName>
    <definedName name="manCYACT" localSheetId="1">#REF!</definedName>
    <definedName name="manCYACT" localSheetId="2">#REF!</definedName>
    <definedName name="manCYACT">#REF!</definedName>
    <definedName name="manCYBUD" localSheetId="1">#REF!</definedName>
    <definedName name="manCYBUD" localSheetId="2">#REF!</definedName>
    <definedName name="manCYBUD">#REF!</definedName>
    <definedName name="manCYF" localSheetId="1">#REF!</definedName>
    <definedName name="manCYF" localSheetId="2">#REF!</definedName>
    <definedName name="manCYF">#REF!</definedName>
    <definedName name="MANEND" localSheetId="1">#REF!</definedName>
    <definedName name="MANEND" localSheetId="2">#REF!</definedName>
    <definedName name="MANEND">#REF!</definedName>
    <definedName name="manNYbud" localSheetId="1">#REF!</definedName>
    <definedName name="manNYbud" localSheetId="2">#REF!</definedName>
    <definedName name="manNYbud">#REF!</definedName>
    <definedName name="manpower_costs" localSheetId="1">#REF!</definedName>
    <definedName name="manpower_costs" localSheetId="2">#REF!</definedName>
    <definedName name="manpower_costs">#REF!</definedName>
    <definedName name="manPYACT" localSheetId="1">#REF!</definedName>
    <definedName name="manPYACT" localSheetId="2">#REF!</definedName>
    <definedName name="manPYACT">#REF!</definedName>
    <definedName name="MANSTART" localSheetId="1">#REF!</definedName>
    <definedName name="MANSTART" localSheetId="2">#REF!</definedName>
    <definedName name="MANSTART">#REF!</definedName>
    <definedName name="mat_beg_bud" localSheetId="1">#REF!</definedName>
    <definedName name="mat_beg_bud" localSheetId="2">#REF!</definedName>
    <definedName name="mat_beg_bud">#REF!</definedName>
    <definedName name="mat_end_bud" localSheetId="1">#REF!</definedName>
    <definedName name="mat_end_bud" localSheetId="2">#REF!</definedName>
    <definedName name="mat_end_bud">#REF!</definedName>
    <definedName name="mat12ACT" localSheetId="1">#REF!</definedName>
    <definedName name="mat12ACT" localSheetId="2">#REF!</definedName>
    <definedName name="mat12ACT">#REF!</definedName>
    <definedName name="MATBUD" localSheetId="1">#REF!</definedName>
    <definedName name="MATBUD" localSheetId="2">#REF!</definedName>
    <definedName name="MATBUD">#REF!</definedName>
    <definedName name="matCYACT" localSheetId="1">#REF!</definedName>
    <definedName name="matCYACT" localSheetId="2">#REF!</definedName>
    <definedName name="matCYACT">#REF!</definedName>
    <definedName name="matCYBUD" localSheetId="1">#REF!</definedName>
    <definedName name="matCYBUD" localSheetId="2">#REF!</definedName>
    <definedName name="matCYBUD">#REF!</definedName>
    <definedName name="matCYF" localSheetId="1">#REF!</definedName>
    <definedName name="matCYF" localSheetId="2">#REF!</definedName>
    <definedName name="matCYF">#REF!</definedName>
    <definedName name="MATEND" localSheetId="1">#REF!</definedName>
    <definedName name="MATEND" localSheetId="2">#REF!</definedName>
    <definedName name="MATEND">#REF!</definedName>
    <definedName name="material_costs" localSheetId="1">#REF!</definedName>
    <definedName name="material_costs" localSheetId="2">#REF!</definedName>
    <definedName name="material_costs">#REF!</definedName>
    <definedName name="matNYbud" localSheetId="1">#REF!</definedName>
    <definedName name="matNYbud" localSheetId="2">#REF!</definedName>
    <definedName name="matNYbud">#REF!</definedName>
    <definedName name="matPYACT" localSheetId="1">#REF!</definedName>
    <definedName name="matPYACT" localSheetId="2">#REF!</definedName>
    <definedName name="matPYACT">#REF!</definedName>
    <definedName name="MATSTART" localSheetId="1">#REF!</definedName>
    <definedName name="MATSTART" localSheetId="2">#REF!</definedName>
    <definedName name="MATSTART">#REF!</definedName>
    <definedName name="mea">#REF!</definedName>
    <definedName name="MEABAL">#REF!</definedName>
    <definedName name="MEACASH">#REF!</definedName>
    <definedName name="MEAEQITY">#REF!</definedName>
    <definedName name="MEAOP">#REF!</definedName>
    <definedName name="MofF">#REF!</definedName>
    <definedName name="NonPayment">[5]lists!$AA$1:$AA$71</definedName>
    <definedName name="NOTES">#REF!</definedName>
    <definedName name="OPERATING">#REF!</definedName>
    <definedName name="oth_beg_bud" localSheetId="1">#REF!</definedName>
    <definedName name="oth_beg_bud" localSheetId="2">#REF!</definedName>
    <definedName name="oth_beg_bud">#REF!</definedName>
    <definedName name="oth_end_bud" localSheetId="1">#REF!</definedName>
    <definedName name="oth_end_bud" localSheetId="2">#REF!</definedName>
    <definedName name="oth_end_bud">#REF!</definedName>
    <definedName name="oth12ACT" localSheetId="1">#REF!</definedName>
    <definedName name="oth12ACT" localSheetId="2">#REF!</definedName>
    <definedName name="oth12ACT">#REF!</definedName>
    <definedName name="othCYACT" localSheetId="1">#REF!</definedName>
    <definedName name="othCYACT" localSheetId="2">#REF!</definedName>
    <definedName name="othCYACT">#REF!</definedName>
    <definedName name="othCYBUD" localSheetId="1">#REF!</definedName>
    <definedName name="othCYBUD" localSheetId="2">#REF!</definedName>
    <definedName name="othCYBUD">#REF!</definedName>
    <definedName name="othCYF" localSheetId="1">#REF!</definedName>
    <definedName name="othCYF" localSheetId="2">#REF!</definedName>
    <definedName name="othCYF">#REF!</definedName>
    <definedName name="OTHEND" localSheetId="1">#REF!</definedName>
    <definedName name="OTHEND" localSheetId="2">#REF!</definedName>
    <definedName name="OTHEND">#REF!</definedName>
    <definedName name="other_costs" localSheetId="1">#REF!</definedName>
    <definedName name="other_costs" localSheetId="2">#REF!</definedName>
    <definedName name="other_costs">#REF!</definedName>
    <definedName name="OTHERBUD" localSheetId="1">#REF!</definedName>
    <definedName name="OTHERBUD" localSheetId="2">#REF!</definedName>
    <definedName name="OTHERBUD">#REF!</definedName>
    <definedName name="othNYbud" localSheetId="1">#REF!</definedName>
    <definedName name="othNYbud" localSheetId="2">#REF!</definedName>
    <definedName name="othNYbud">#REF!</definedName>
    <definedName name="othPYACT" localSheetId="1">#REF!</definedName>
    <definedName name="othPYACT" localSheetId="2">#REF!</definedName>
    <definedName name="othPYACT">#REF!</definedName>
    <definedName name="OTHSTART" localSheetId="1">#REF!</definedName>
    <definedName name="OTHSTART" localSheetId="2">#REF!</definedName>
    <definedName name="OTHSTART">#REF!</definedName>
    <definedName name="PR">[2]DEPMISC!#REF!</definedName>
    <definedName name="_xlnm.Print_Area" localSheetId="0">'App.2-JA_OM&amp;A_Summary_Analys'!$B$1:$P$54</definedName>
    <definedName name="_xlnm.Print_Area" localSheetId="1">'App.2-JB_OM&amp;A_CD '!$A$1:$K$69</definedName>
    <definedName name="_xlnm.Print_Area" localSheetId="2">'App.2-JC_OMA Programs'!$B$1:$O$34</definedName>
    <definedName name="Print_Area_MI">[2]DEPMISC!#REF!</definedName>
    <definedName name="print_end" localSheetId="1">#REF!</definedName>
    <definedName name="print_end" localSheetId="2">#REF!</definedName>
    <definedName name="print_end">#REF!</definedName>
    <definedName name="_xlnm.Print_Titles" localSheetId="2">'App.2-JC_OMA Programs'!$B:$B</definedName>
    <definedName name="PRIOR">#REF!</definedName>
    <definedName name="Rate_Class">[5]lists!$A$1:$A$104</definedName>
    <definedName name="Ratebase">'[6]Distribution Revenue by Source'!$C$25</definedName>
    <definedName name="ratedescription">[10]hidden1!$D$1:$D$122</definedName>
    <definedName name="RebaseYear">'[5]LDC Info'!$E$28</definedName>
    <definedName name="RVCASHPR">#REF!</definedName>
    <definedName name="SALBENF" localSheetId="1">#REF!</definedName>
    <definedName name="SALBENF" localSheetId="2">#REF!</definedName>
    <definedName name="SALBENF">#REF!</definedName>
    <definedName name="salreg" localSheetId="1">#REF!</definedName>
    <definedName name="salreg" localSheetId="2">#REF!</definedName>
    <definedName name="salreg">#REF!</definedName>
    <definedName name="SALREGF" localSheetId="1">#REF!</definedName>
    <definedName name="SALREGF" localSheetId="2">#REF!</definedName>
    <definedName name="SALREGF">#REF!</definedName>
    <definedName name="SOURCEAPP">#REF!</definedName>
    <definedName name="STATS1">#REF!</definedName>
    <definedName name="STATS2">#REF!</definedName>
    <definedName name="Surtax">#REF!</definedName>
    <definedName name="TEMPA" localSheetId="1">#REF!</definedName>
    <definedName name="TEMPA" localSheetId="2">#REF!</definedName>
    <definedName name="TEMPA">#REF!</definedName>
    <definedName name="TestYear">'[5]LDC Info'!$E$24</definedName>
    <definedName name="TestYr">[3]A1.Admin!$C$13</definedName>
    <definedName name="TestYrPL">'[11]Revenue Requirement'!$B$10</definedName>
    <definedName name="total_dept" localSheetId="1">#REF!</definedName>
    <definedName name="total_dept" localSheetId="2">#REF!</definedName>
    <definedName name="total_dept">#REF!</definedName>
    <definedName name="total_manpower" localSheetId="1">#REF!</definedName>
    <definedName name="total_manpower" localSheetId="2">#REF!</definedName>
    <definedName name="total_manpower">#REF!</definedName>
    <definedName name="total_material" localSheetId="1">#REF!</definedName>
    <definedName name="total_material" localSheetId="2">#REF!</definedName>
    <definedName name="total_material">#REF!</definedName>
    <definedName name="total_other" localSheetId="1">#REF!</definedName>
    <definedName name="total_other" localSheetId="2">#REF!</definedName>
    <definedName name="total_other">#REF!</definedName>
    <definedName name="total_transportation" localSheetId="1">#REF!</definedName>
    <definedName name="total_transportation" localSheetId="2">#REF!</definedName>
    <definedName name="total_transportation">#REF!</definedName>
    <definedName name="TOTCAPADDITIONS">#REF!</definedName>
    <definedName name="TRANBUD" localSheetId="1">#REF!</definedName>
    <definedName name="TRANBUD" localSheetId="2">#REF!</definedName>
    <definedName name="TRANBUD">#REF!</definedName>
    <definedName name="TRANEND" localSheetId="1">#REF!</definedName>
    <definedName name="TRANEND" localSheetId="2">#REF!</definedName>
    <definedName name="TRANEND">#REF!</definedName>
    <definedName name="TRANSCAP">#REF!</definedName>
    <definedName name="TRANSFER">#REF!</definedName>
    <definedName name="transportation_costs" localSheetId="1">#REF!</definedName>
    <definedName name="transportation_costs" localSheetId="2">#REF!</definedName>
    <definedName name="transportation_costs">#REF!</definedName>
    <definedName name="TRANSTART" localSheetId="1">#REF!</definedName>
    <definedName name="TRANSTART" localSheetId="2">#REF!</definedName>
    <definedName name="TRANSTART">#REF!</definedName>
    <definedName name="trn_beg_bud" localSheetId="1">#REF!</definedName>
    <definedName name="trn_beg_bud" localSheetId="2">#REF!</definedName>
    <definedName name="trn_beg_bud">#REF!</definedName>
    <definedName name="trn_end_bud" localSheetId="1">#REF!</definedName>
    <definedName name="trn_end_bud" localSheetId="2">#REF!</definedName>
    <definedName name="trn_end_bud">#REF!</definedName>
    <definedName name="trn12ACT" localSheetId="1">#REF!</definedName>
    <definedName name="trn12ACT" localSheetId="2">#REF!</definedName>
    <definedName name="trn12ACT">#REF!</definedName>
    <definedName name="trnCYACT" localSheetId="1">#REF!</definedName>
    <definedName name="trnCYACT" localSheetId="2">#REF!</definedName>
    <definedName name="trnCYACT">#REF!</definedName>
    <definedName name="trnCYBUD" localSheetId="1">#REF!</definedName>
    <definedName name="trnCYBUD" localSheetId="2">#REF!</definedName>
    <definedName name="trnCYBUD">#REF!</definedName>
    <definedName name="trnCYF" localSheetId="1">#REF!</definedName>
    <definedName name="trnCYF" localSheetId="2">#REF!</definedName>
    <definedName name="trnCYF">#REF!</definedName>
    <definedName name="trnNYbud" localSheetId="1">#REF!</definedName>
    <definedName name="trnNYbud" localSheetId="2">#REF!</definedName>
    <definedName name="trnNYbud">#REF!</definedName>
    <definedName name="trnPYACT" localSheetId="1">#REF!</definedName>
    <definedName name="trnPYACT" localSheetId="2">#REF!</definedName>
    <definedName name="trnPYACT">#REF!</definedName>
    <definedName name="Units">[5]lists!$N$2:$N$5</definedName>
    <definedName name="Utility">[8]Financials!$A$1</definedName>
    <definedName name="utitliy1">[12]Financials!$A$1</definedName>
    <definedName name="WAGBENF" localSheetId="1">#REF!</definedName>
    <definedName name="WAGBENF" localSheetId="2">#REF!</definedName>
    <definedName name="WAGBENF">#REF!</definedName>
    <definedName name="wagdob" localSheetId="1">#REF!</definedName>
    <definedName name="wagdob" localSheetId="2">#REF!</definedName>
    <definedName name="wagdob">#REF!</definedName>
    <definedName name="wagdobf" localSheetId="1">#REF!</definedName>
    <definedName name="wagdobf" localSheetId="2">#REF!</definedName>
    <definedName name="wagdobf">#REF!</definedName>
    <definedName name="wagreg" localSheetId="1">#REF!</definedName>
    <definedName name="wagreg" localSheetId="2">#REF!</definedName>
    <definedName name="wagreg">#REF!</definedName>
    <definedName name="wagregf" localSheetId="1">#REF!</definedName>
    <definedName name="wagregf" localSheetId="2">#REF!</definedName>
    <definedName name="wagregf">#REF!</definedName>
  </definedNames>
  <calcPr calcId="145621" iterate="1"/>
</workbook>
</file>

<file path=xl/calcChain.xml><?xml version="1.0" encoding="utf-8"?>
<calcChain xmlns="http://schemas.openxmlformats.org/spreadsheetml/2006/main">
  <c r="D23" i="3" l="1"/>
  <c r="F33" i="3"/>
  <c r="H33" i="3"/>
  <c r="G23" i="3"/>
  <c r="H23" i="3"/>
  <c r="J23" i="3"/>
  <c r="C10" i="3"/>
  <c r="D10" i="3"/>
  <c r="E10" i="3"/>
  <c r="F10" i="3"/>
  <c r="F11" i="3" s="1"/>
  <c r="G10" i="3"/>
  <c r="H10" i="3"/>
  <c r="I10" i="3"/>
  <c r="J10" i="3"/>
  <c r="C14" i="3"/>
  <c r="C27" i="3" s="1"/>
  <c r="E15" i="3"/>
  <c r="F38" i="3" s="1"/>
  <c r="J15" i="3"/>
  <c r="J16" i="3" s="1"/>
  <c r="D16" i="3"/>
  <c r="E16" i="3"/>
  <c r="E19" i="3" s="1"/>
  <c r="F16" i="3"/>
  <c r="G17" i="3" s="1"/>
  <c r="G16" i="3"/>
  <c r="H16" i="3"/>
  <c r="H17" i="3" s="1"/>
  <c r="I16" i="3"/>
  <c r="I19" i="3" s="1"/>
  <c r="F17" i="3"/>
  <c r="C23" i="3"/>
  <c r="F23" i="3"/>
  <c r="I23" i="3"/>
  <c r="C24" i="3"/>
  <c r="D24" i="3"/>
  <c r="E24" i="3"/>
  <c r="F24" i="3"/>
  <c r="G24" i="3"/>
  <c r="H24" i="3"/>
  <c r="I24" i="3"/>
  <c r="J24" i="3"/>
  <c r="C25" i="3"/>
  <c r="D25" i="3"/>
  <c r="E25" i="3"/>
  <c r="F25" i="3"/>
  <c r="G25" i="3"/>
  <c r="H25" i="3"/>
  <c r="I25" i="3"/>
  <c r="J25" i="3"/>
  <c r="C26" i="3"/>
  <c r="D26" i="3"/>
  <c r="E26" i="3"/>
  <c r="F26" i="3"/>
  <c r="G26" i="3"/>
  <c r="H26" i="3"/>
  <c r="I26" i="3"/>
  <c r="J26" i="3"/>
  <c r="D27" i="3"/>
  <c r="E27" i="3"/>
  <c r="F27" i="3"/>
  <c r="G27" i="3"/>
  <c r="H27" i="3"/>
  <c r="I27" i="3"/>
  <c r="J27" i="3"/>
  <c r="C28" i="3"/>
  <c r="D28" i="3"/>
  <c r="F28" i="3"/>
  <c r="G28" i="3"/>
  <c r="H28" i="3"/>
  <c r="I28" i="3"/>
  <c r="J28" i="3"/>
  <c r="I29" i="3"/>
  <c r="C33" i="3"/>
  <c r="D33" i="3"/>
  <c r="N33" i="3"/>
  <c r="P33" i="3"/>
  <c r="C34" i="3"/>
  <c r="E34" i="3" s="1"/>
  <c r="D34" i="3"/>
  <c r="F34" i="3"/>
  <c r="H34" i="3"/>
  <c r="J34" i="3"/>
  <c r="L34" i="3"/>
  <c r="N34" i="3"/>
  <c r="P34" i="3"/>
  <c r="C35" i="3"/>
  <c r="D35" i="3"/>
  <c r="F35" i="3"/>
  <c r="H35" i="3"/>
  <c r="J35" i="3"/>
  <c r="L35" i="3"/>
  <c r="N35" i="3"/>
  <c r="O35" i="3" s="1"/>
  <c r="P35" i="3"/>
  <c r="C36" i="3"/>
  <c r="D36" i="3"/>
  <c r="F36" i="3"/>
  <c r="H36" i="3"/>
  <c r="J36" i="3"/>
  <c r="L36" i="3"/>
  <c r="N36" i="3"/>
  <c r="O36" i="3"/>
  <c r="P36" i="3"/>
  <c r="C37" i="3"/>
  <c r="D37" i="3"/>
  <c r="F37" i="3"/>
  <c r="H37" i="3"/>
  <c r="J37" i="3"/>
  <c r="L37" i="3"/>
  <c r="M37" i="3" s="1"/>
  <c r="N37" i="3"/>
  <c r="P37" i="3"/>
  <c r="C38" i="3"/>
  <c r="D38" i="3"/>
  <c r="H38" i="3"/>
  <c r="J38" i="3"/>
  <c r="L38" i="3"/>
  <c r="N38" i="3"/>
  <c r="P38" i="3"/>
  <c r="J56" i="2"/>
  <c r="G56" i="2"/>
  <c r="F56" i="2"/>
  <c r="E56" i="2"/>
  <c r="D56" i="2"/>
  <c r="C56" i="2"/>
  <c r="K55" i="2"/>
  <c r="B55" i="2"/>
  <c r="H55" i="2" s="1"/>
  <c r="K54" i="2"/>
  <c r="H54" i="2"/>
  <c r="K53" i="2"/>
  <c r="H53" i="2"/>
  <c r="K49" i="2"/>
  <c r="H49" i="2"/>
  <c r="K48" i="2"/>
  <c r="H48" i="2"/>
  <c r="K47" i="2"/>
  <c r="H47" i="2"/>
  <c r="K46" i="2"/>
  <c r="H46" i="2"/>
  <c r="K45" i="2"/>
  <c r="H45" i="2"/>
  <c r="K44" i="2"/>
  <c r="G50" i="2"/>
  <c r="F50" i="2"/>
  <c r="E50" i="2"/>
  <c r="D50" i="2"/>
  <c r="C50" i="2"/>
  <c r="H44" i="2"/>
  <c r="K40" i="2"/>
  <c r="H40" i="2"/>
  <c r="J41" i="2"/>
  <c r="G41" i="2"/>
  <c r="F41" i="2"/>
  <c r="E41" i="2"/>
  <c r="D41" i="2"/>
  <c r="C41" i="2"/>
  <c r="B41" i="2"/>
  <c r="H41" i="2" s="1"/>
  <c r="J36" i="2"/>
  <c r="G36" i="2"/>
  <c r="E36" i="2"/>
  <c r="C36" i="2"/>
  <c r="K35" i="2"/>
  <c r="H35" i="2"/>
  <c r="K34" i="2"/>
  <c r="H34" i="2"/>
  <c r="F36" i="2"/>
  <c r="H33" i="2"/>
  <c r="B36" i="2"/>
  <c r="K30" i="2"/>
  <c r="H30" i="2"/>
  <c r="K26" i="2"/>
  <c r="H26" i="2"/>
  <c r="K25" i="2"/>
  <c r="H25" i="2"/>
  <c r="K24" i="2"/>
  <c r="H24" i="2"/>
  <c r="K23" i="2"/>
  <c r="D27" i="2"/>
  <c r="K22" i="2"/>
  <c r="J27" i="2"/>
  <c r="K27" i="2" s="1"/>
  <c r="G27" i="2"/>
  <c r="F27" i="2"/>
  <c r="E27" i="2"/>
  <c r="C27" i="2"/>
  <c r="K18" i="2"/>
  <c r="H18" i="2"/>
  <c r="K17" i="2"/>
  <c r="H17" i="2"/>
  <c r="J19" i="2"/>
  <c r="G19" i="2"/>
  <c r="K16" i="2"/>
  <c r="E19" i="2"/>
  <c r="D19" i="2"/>
  <c r="C19" i="2"/>
  <c r="B19" i="2"/>
  <c r="F13" i="2"/>
  <c r="D13" i="2"/>
  <c r="B13" i="2"/>
  <c r="G13" i="2"/>
  <c r="C13" i="2"/>
  <c r="N26" i="1"/>
  <c r="J26" i="1"/>
  <c r="N25" i="1"/>
  <c r="J25" i="1"/>
  <c r="I25" i="1"/>
  <c r="N24" i="1"/>
  <c r="N23" i="1"/>
  <c r="N22" i="1"/>
  <c r="J22" i="1"/>
  <c r="N21" i="1"/>
  <c r="J21" i="1"/>
  <c r="I21" i="1"/>
  <c r="N20" i="1"/>
  <c r="N18" i="1"/>
  <c r="J18" i="1"/>
  <c r="N17" i="1"/>
  <c r="J17" i="1"/>
  <c r="I17" i="1"/>
  <c r="N16" i="1"/>
  <c r="J16" i="1"/>
  <c r="I16" i="1"/>
  <c r="N15" i="1"/>
  <c r="N13" i="1"/>
  <c r="J13" i="1"/>
  <c r="N12" i="1"/>
  <c r="N11" i="1"/>
  <c r="N10" i="1"/>
  <c r="N9" i="1"/>
  <c r="J9" i="1"/>
  <c r="N8" i="1"/>
  <c r="J8" i="1"/>
  <c r="I8" i="1"/>
  <c r="N7" i="1"/>
  <c r="J5" i="1"/>
  <c r="I5" i="1"/>
  <c r="I34" i="3" l="1"/>
  <c r="Q36" i="3"/>
  <c r="M36" i="3"/>
  <c r="K35" i="3"/>
  <c r="E35" i="3"/>
  <c r="H29" i="3"/>
  <c r="D29" i="3"/>
  <c r="I11" i="3"/>
  <c r="I30" i="3"/>
  <c r="G37" i="3"/>
  <c r="O34" i="3"/>
  <c r="F19" i="3"/>
  <c r="F20" i="3" s="1"/>
  <c r="O38" i="3"/>
  <c r="E38" i="3"/>
  <c r="G35" i="3"/>
  <c r="Q34" i="3"/>
  <c r="J39" i="3"/>
  <c r="J41" i="3" s="1"/>
  <c r="G29" i="3"/>
  <c r="J29" i="3"/>
  <c r="J30" i="3" s="1"/>
  <c r="F29" i="3"/>
  <c r="F30" i="3" s="1"/>
  <c r="J11" i="3"/>
  <c r="J12" i="3"/>
  <c r="I37" i="3"/>
  <c r="G36" i="3"/>
  <c r="Q35" i="3"/>
  <c r="G11" i="3"/>
  <c r="J17" i="3"/>
  <c r="J19" i="3"/>
  <c r="H30" i="3"/>
  <c r="Q38" i="3"/>
  <c r="C39" i="3"/>
  <c r="C41" i="3" s="1"/>
  <c r="P39" i="3"/>
  <c r="P41" i="3" s="1"/>
  <c r="J44" i="3" s="1"/>
  <c r="N39" i="3"/>
  <c r="K38" i="3"/>
  <c r="Q37" i="3"/>
  <c r="G34" i="3"/>
  <c r="G39" i="3" s="1"/>
  <c r="J18" i="3"/>
  <c r="E37" i="3"/>
  <c r="M38" i="3"/>
  <c r="K36" i="3"/>
  <c r="I36" i="3"/>
  <c r="M34" i="3"/>
  <c r="K34" i="3"/>
  <c r="I17" i="3"/>
  <c r="E17" i="3"/>
  <c r="C29" i="3"/>
  <c r="K36" i="2"/>
  <c r="K56" i="2"/>
  <c r="E23" i="3"/>
  <c r="L33" i="3"/>
  <c r="G38" i="3"/>
  <c r="I38" i="3"/>
  <c r="F39" i="3"/>
  <c r="F41" i="3" s="1"/>
  <c r="E11" i="3"/>
  <c r="O37" i="3"/>
  <c r="E28" i="3"/>
  <c r="E29" i="3" s="1"/>
  <c r="H19" i="3"/>
  <c r="D19" i="3"/>
  <c r="H11" i="3"/>
  <c r="D11" i="3"/>
  <c r="N41" i="3"/>
  <c r="L39" i="3"/>
  <c r="L41" i="3" s="1"/>
  <c r="L42" i="3" s="1"/>
  <c r="L43" i="3" s="1"/>
  <c r="H39" i="3"/>
  <c r="H41" i="3" s="1"/>
  <c r="H42" i="3" s="1"/>
  <c r="H43" i="3" s="1"/>
  <c r="D39" i="3"/>
  <c r="D41" i="3" s="1"/>
  <c r="E36" i="3"/>
  <c r="E39" i="3" s="1"/>
  <c r="E41" i="3" s="1"/>
  <c r="G19" i="3"/>
  <c r="C16" i="3"/>
  <c r="C19" i="3" s="1"/>
  <c r="K37" i="3"/>
  <c r="M35" i="3"/>
  <c r="I35" i="3"/>
  <c r="J33" i="3"/>
  <c r="H13" i="2"/>
  <c r="E13" i="2"/>
  <c r="K41" i="2"/>
  <c r="K12" i="2"/>
  <c r="F19" i="2"/>
  <c r="K19" i="2" s="1"/>
  <c r="B27" i="2"/>
  <c r="H27" i="2" s="1"/>
  <c r="H22" i="2"/>
  <c r="H16" i="2"/>
  <c r="J13" i="2"/>
  <c r="K13" i="2" s="1"/>
  <c r="K11" i="2"/>
  <c r="H12" i="2"/>
  <c r="H23" i="2"/>
  <c r="K33" i="2"/>
  <c r="K39" i="2"/>
  <c r="J50" i="2"/>
  <c r="K50" i="2" s="1"/>
  <c r="H11" i="2"/>
  <c r="D36" i="2"/>
  <c r="H36" i="2" s="1"/>
  <c r="B50" i="2"/>
  <c r="H50" i="2" s="1"/>
  <c r="H39" i="2"/>
  <c r="B56" i="2"/>
  <c r="H56" i="2" s="1"/>
  <c r="J7" i="1"/>
  <c r="I7" i="1"/>
  <c r="J15" i="1"/>
  <c r="I15" i="1"/>
  <c r="J20" i="1"/>
  <c r="I20" i="1"/>
  <c r="L29" i="1"/>
  <c r="J14" i="1"/>
  <c r="J19" i="1"/>
  <c r="J24" i="1"/>
  <c r="I24" i="1"/>
  <c r="N27" i="1"/>
  <c r="D29" i="1"/>
  <c r="F29" i="1"/>
  <c r="J10" i="1"/>
  <c r="J23" i="1"/>
  <c r="H29" i="1"/>
  <c r="C29" i="1"/>
  <c r="G29" i="1"/>
  <c r="N14" i="1"/>
  <c r="N19" i="1"/>
  <c r="N29" i="1" s="1"/>
  <c r="M29" i="1"/>
  <c r="I10" i="1"/>
  <c r="I14" i="1"/>
  <c r="I19" i="1"/>
  <c r="I23" i="1"/>
  <c r="I27" i="1"/>
  <c r="E29" i="1"/>
  <c r="I9" i="1"/>
  <c r="I13" i="1"/>
  <c r="I18" i="1"/>
  <c r="I22" i="1"/>
  <c r="I26" i="1"/>
  <c r="J27" i="1"/>
  <c r="D30" i="3" l="1"/>
  <c r="I39" i="3"/>
  <c r="I41" i="3" s="1"/>
  <c r="Q46" i="3"/>
  <c r="J47" i="3"/>
  <c r="Q39" i="3"/>
  <c r="Q41" i="3" s="1"/>
  <c r="F42" i="3"/>
  <c r="F43" i="3" s="1"/>
  <c r="G30" i="3"/>
  <c r="D17" i="3"/>
  <c r="K39" i="3"/>
  <c r="K41" i="3" s="1"/>
  <c r="M39" i="3"/>
  <c r="M41" i="3" s="1"/>
  <c r="D20" i="3"/>
  <c r="J20" i="3"/>
  <c r="H20" i="3"/>
  <c r="O39" i="3"/>
  <c r="O41" i="3" s="1"/>
  <c r="I20" i="3"/>
  <c r="G20" i="3"/>
  <c r="J42" i="3"/>
  <c r="J43" i="3" s="1"/>
  <c r="E20" i="3"/>
  <c r="P42" i="3"/>
  <c r="P43" i="3" s="1"/>
  <c r="N42" i="3"/>
  <c r="N43" i="3" s="1"/>
  <c r="B8" i="2"/>
  <c r="E30" i="3"/>
  <c r="H19" i="2"/>
  <c r="J29" i="1"/>
  <c r="I29" i="1"/>
  <c r="Q45" i="3" l="1"/>
  <c r="H8" i="2"/>
  <c r="B58" i="2"/>
  <c r="C8" i="2" l="1"/>
  <c r="H58" i="2"/>
  <c r="C58" i="2" l="1"/>
  <c r="D8" i="2" l="1"/>
  <c r="D58" i="2" l="1"/>
  <c r="E8" i="2" l="1"/>
  <c r="E58" i="2" l="1"/>
  <c r="F8" i="2" l="1"/>
  <c r="J8" i="2" l="1"/>
  <c r="F58" i="2"/>
  <c r="G8" i="2" l="1"/>
  <c r="J58" i="2"/>
  <c r="K8" i="2"/>
  <c r="K58" i="2" l="1"/>
  <c r="G58" i="2"/>
</calcChain>
</file>

<file path=xl/sharedStrings.xml><?xml version="1.0" encoding="utf-8"?>
<sst xmlns="http://schemas.openxmlformats.org/spreadsheetml/2006/main" count="181" uniqueCount="119">
  <si>
    <t>Appendix 2-JC</t>
  </si>
  <si>
    <t>OM&amp;A Programs Table</t>
  </si>
  <si>
    <t>Programs (Core Objectives)</t>
  </si>
  <si>
    <t>2014 Actual</t>
  </si>
  <si>
    <t xml:space="preserve">2014 Actual vs 2014 Forecast </t>
  </si>
  <si>
    <t>Last Rebasing Year (2010 Actuals)</t>
  </si>
  <si>
    <t>2011 Actuals</t>
  </si>
  <si>
    <t>2012 Actuals</t>
  </si>
  <si>
    <t>2013 Actuals</t>
  </si>
  <si>
    <t>2014 Bridge Year</t>
  </si>
  <si>
    <t>2015 Test Year</t>
  </si>
  <si>
    <t>Reporting Basis</t>
  </si>
  <si>
    <t>CGAAP</t>
  </si>
  <si>
    <t>MIFRS</t>
  </si>
  <si>
    <t>Customer Service, Billing and Collecting (1)</t>
  </si>
  <si>
    <t>Bad Debts (4)</t>
  </si>
  <si>
    <t>Locates (1,2)</t>
  </si>
  <si>
    <t>Customer Engagement (1)</t>
  </si>
  <si>
    <t>Executive, Financial, Professional &amp; Insurance (all)</t>
  </si>
  <si>
    <t>Regulatory Reporting and Assessments</t>
  </si>
  <si>
    <t>Information &amp; Technology (4)</t>
  </si>
  <si>
    <t>Smart Meters and Meter Reading (5)</t>
  </si>
  <si>
    <t>Post Employment Benefits (all)</t>
  </si>
  <si>
    <t>Human Resources (all)</t>
  </si>
  <si>
    <t>Operational Review (4)</t>
  </si>
  <si>
    <t>Asset Management Annual Update (3,4)</t>
  </si>
  <si>
    <t>Training / Health &amp; Safety (2,4)</t>
  </si>
  <si>
    <t>Overhead Operations / Maintenance (3)</t>
  </si>
  <si>
    <t>Underground Operations / Maintenance (3)</t>
  </si>
  <si>
    <t>Inclement Weather / Truck Time (4)</t>
  </si>
  <si>
    <t>Operating Tools / Equipment (4)</t>
  </si>
  <si>
    <t>Substation Maintenance/Load Dispatching (2,3,4)</t>
  </si>
  <si>
    <t>Vegetation Management (2,3,4)</t>
  </si>
  <si>
    <t>Metering - Operations / Maintenance (1,3)</t>
  </si>
  <si>
    <t>Miscellaneous (4)</t>
  </si>
  <si>
    <t>Total</t>
  </si>
  <si>
    <t>Notes:</t>
  </si>
  <si>
    <t>1   Please provide a breakdown of the major components of each OM&amp;A Program undertaken in each year.  Please ensure that all Programs below the materiality threshold are included in the miscellaneous line.  Add more Programs as required.</t>
  </si>
  <si>
    <t>2   The applicant should group projects appropriately and avoid presentations that result in classification of significant components of the OM&amp;A budget in the miscellaneous category</t>
  </si>
  <si>
    <t>Appendix 2-JB</t>
  </si>
  <si>
    <t>Recoverable OM&amp;A Cost Driver Table</t>
  </si>
  <si>
    <t>OM&amp;A</t>
  </si>
  <si>
    <t>Last Rebasing Year  Board-Approved Less LEAP</t>
  </si>
  <si>
    <t xml:space="preserve"> 2014 Actuals</t>
  </si>
  <si>
    <t>Variance to Forecast</t>
  </si>
  <si>
    <t>Opening Balance</t>
  </si>
  <si>
    <t>Compensation</t>
  </si>
  <si>
    <t>Employee Compensation</t>
  </si>
  <si>
    <t>Employee Future Benefits</t>
  </si>
  <si>
    <t>Sub Totals</t>
  </si>
  <si>
    <t>Customer Focus</t>
  </si>
  <si>
    <t>Customer Engagement</t>
  </si>
  <si>
    <t>Bad Debts</t>
  </si>
  <si>
    <t>Bill and Collection Notice Delivery</t>
  </si>
  <si>
    <t>Executive Financial Regulatory Professional &amp; Insurance</t>
  </si>
  <si>
    <t>Real Time Operating Pilot</t>
  </si>
  <si>
    <t>Business and Strategic Plan</t>
  </si>
  <si>
    <t>Regulatory Applications and OEB Assessment</t>
  </si>
  <si>
    <t>Banking/Audit/Legal</t>
  </si>
  <si>
    <t>Insurance</t>
  </si>
  <si>
    <t>Information &amp; Technology</t>
  </si>
  <si>
    <t>IT Systems &amp; Mtce</t>
  </si>
  <si>
    <t>Smart Meters and Meter Reading</t>
  </si>
  <si>
    <t>Smart Meter disposition</t>
  </si>
  <si>
    <t>Sync Operator</t>
  </si>
  <si>
    <t>Meter Reading/ODS/Security Audits</t>
  </si>
  <si>
    <t>Human Resources</t>
  </si>
  <si>
    <t>Employee Costs - Recruitment/Relocation</t>
  </si>
  <si>
    <t>HR Consultants / Services/Legal</t>
  </si>
  <si>
    <t>Operations</t>
  </si>
  <si>
    <t>Operational Review</t>
  </si>
  <si>
    <t>Asset Management Annual Update</t>
  </si>
  <si>
    <t>Substation Preventative Mtce Contractors</t>
  </si>
  <si>
    <t>Vegetation Management</t>
  </si>
  <si>
    <t>Small Tools</t>
  </si>
  <si>
    <t>Fleet Deprecation</t>
  </si>
  <si>
    <t>Miscellaneous</t>
  </si>
  <si>
    <t>BA ADJ - INFLATION</t>
  </si>
  <si>
    <t>BA ADJ - HST</t>
  </si>
  <si>
    <t>Closing Balance</t>
  </si>
  <si>
    <t>For each year, a detailed explanation for each cost driver and associated amount is requied in Exhibit 4.</t>
  </si>
  <si>
    <t>For purposes of assessing incremental cost drivers, the closing balance for each year becomes the opening balance for the next year.</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</si>
  <si>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</si>
  <si>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Opening Balance for "Last Rebasing Year" (cell B15) should be equal to the Board-Approved amount.</t>
  </si>
  <si>
    <t>3     Recoverable OM&amp;A that is included on these tables should be identical to the recoverable OM&amp;A that is shown for the corresponding periods on Appendix 2-JB.</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</si>
  <si>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</si>
  <si>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1     "BA" = Board-Approved</t>
  </si>
  <si>
    <t>Note:</t>
  </si>
  <si>
    <t>Compound Annual Growth Rate for all years</t>
  </si>
  <si>
    <t>Simple average of % variance for all years</t>
  </si>
  <si>
    <t xml:space="preserve">Percent Change:                                                    Test year vs. Most Current Actual </t>
  </si>
  <si>
    <t xml:space="preserve">Percent change (year over year) </t>
  </si>
  <si>
    <t xml:space="preserve">Variance from previous year </t>
  </si>
  <si>
    <t xml:space="preserve">Total Recoverable OM&amp;A Expenses </t>
  </si>
  <si>
    <t>Adjustments for Total non-recoverable items (from Appendices 2-JA and 2-JB)</t>
  </si>
  <si>
    <t xml:space="preserve">Total OM&amp;A Expenses </t>
  </si>
  <si>
    <t xml:space="preserve">Administrative and General </t>
  </si>
  <si>
    <t xml:space="preserve">Community Relations </t>
  </si>
  <si>
    <t xml:space="preserve">Billing and Collecting </t>
  </si>
  <si>
    <t xml:space="preserve">Maintenance </t>
  </si>
  <si>
    <t>Variance 2014 Actual to 2014 Bridge Forecast</t>
  </si>
  <si>
    <t>%Change (year over year)</t>
  </si>
  <si>
    <t>Administrative and General</t>
  </si>
  <si>
    <t>Community Relations</t>
  </si>
  <si>
    <t>Billing and Collecting</t>
  </si>
  <si>
    <t>Maintenance</t>
  </si>
  <si>
    <t>%Change (Test Year vs 
Last Rebasing Year - Actual)</t>
  </si>
  <si>
    <t>SubTotal</t>
  </si>
  <si>
    <t>2014 Actuals</t>
  </si>
  <si>
    <r>
      <t xml:space="preserve">Summary of </t>
    </r>
    <r>
      <rPr>
        <b/>
        <u/>
        <sz val="14"/>
        <color indexed="10"/>
        <rFont val="Arial"/>
        <family val="2"/>
      </rPr>
      <t>Recoverable</t>
    </r>
    <r>
      <rPr>
        <b/>
        <sz val="14"/>
        <rFont val="Arial"/>
        <family val="2"/>
      </rPr>
      <t xml:space="preserve"> OM&amp;A Expenses</t>
    </r>
  </si>
  <si>
    <t>Appendix 2-JA</t>
  </si>
  <si>
    <t>Last Rebasing Year (2010 Board-Approved)</t>
  </si>
  <si>
    <t>Variance 2015 Test vs. 2014 Bridge</t>
  </si>
  <si>
    <t>Variance 2010  BA – 2010 Actuals</t>
  </si>
  <si>
    <t>Variance 2011 Actuals vs. 2010 Actuals</t>
  </si>
  <si>
    <t>Variance 2012 Actuals vs. 2011 Actuals</t>
  </si>
  <si>
    <t>Variance 2013 Actuals vs. 2012 Actuals</t>
  </si>
  <si>
    <t>Variance 2014 Bridge vs. 2013 Actuals</t>
  </si>
  <si>
    <t>Compound Growth Rate                                                            (2013 Actuals vs. 2010 Actuals)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</si>
</sst>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quot;$&quot;#,##0_);\(&quot;$&quot;#,##0\)"/>
    <numFmt numFmtId="44" formatCode="_(&quot;$&quot;* #,##0.00_);_(&quot;$&quot;* \(#,##0.00\);_(&quot;$&quot;* &quot;-&quot;??_);_(@_)"/>
    <numFmt numFmtId="43" formatCode="_(* #,##0.00_);_(* \(#,##0.00\);_(* &quot;-&quot;??_);_(@_)"/>
    <numFmt numFmtId="164" formatCode="_-* #,##0.00_-;\-* #,##0.00_-;_-* &quot;-&quot;??_-;_-@_-"/>
    <numFmt numFmtId="165" formatCode="_-&quot;$&quot;* #,##0.00_-;\-&quot;$&quot;* #,##0.00_-;_-&quot;$&quot;* &quot;-&quot;??_-;_-@_-"/>
    <numFmt numFmtId="166" formatCode="_-* #,##0_-;\-* #,##0_-;_-* &quot;-&quot;??_-;_-@_-"/>
    <numFmt numFmtId="167" formatCode="_(* #,##0.0_);_(* \(#,##0.0\);_(* &quot;-&quot;??_);_(@_)"/>
    <numFmt numFmtId="168" formatCode="#,##0.0"/>
    <numFmt numFmtId="169" formatCode="mm/dd/yyyy"/>
    <numFmt numFmtId="170" formatCode="0\-0"/>
    <numFmt numFmtId="171" formatCode="_(* #,##0.00_);_(* \(#,##0.00\);_(* \-??_);_(@_)"/>
    <numFmt numFmtId="172" formatCode="##\-#"/>
    <numFmt numFmtId="173" formatCode="_(* #,##0_);_(* \(#,##0\);_(* &quot;-&quot;??_);_(@_)"/>
    <numFmt numFmtId="174" formatCode="&quot;£ &quot;#,##0.00;[Red]\-&quot;£ &quot;#,##0.00"/>
    <numFmt numFmtId="175" formatCode="_-&quot;$&quot;* #,##0_-;\-&quot;$&quot;* #,##0_-;_-&quot;$&quot;* &quot;-&quot;??_-;_-@_-"/>
    <numFmt numFmtId="176" formatCode="0.0%"/>
    <numFmt numFmtId="177" formatCode="#,##0.0000000"/>
    <numFmt numFmtId="178" formatCode="#,##0.00000000"/>
  </numFmts>
  <fonts count="52" x14ac:knownFonts="1">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i/>
      <sz val="9"/>
      <color rgb="FFFF0000"/>
      <name val="Arial"/>
      <family val="2"/>
    </font>
    <font>
      <b/>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ahoma"/>
      <family val="2"/>
    </font>
    <font>
      <i/>
      <sz val="11"/>
      <color indexed="23"/>
      <name val="Calibri"/>
      <family val="2"/>
    </font>
    <font>
      <sz val="11"/>
      <color indexed="17"/>
      <name val="Calibri"/>
      <family val="2"/>
    </font>
    <font>
      <b/>
      <sz val="18"/>
      <name val="Arial"/>
      <family val="2"/>
    </font>
    <font>
      <b/>
      <sz val="13"/>
      <color indexed="56"/>
      <name val="Calibri"/>
      <family val="2"/>
    </font>
    <font>
      <b/>
      <sz val="1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Helv"/>
    </font>
    <font>
      <b/>
      <sz val="11"/>
      <color indexed="63"/>
      <name val="Calibri"/>
      <family val="2"/>
    </font>
    <font>
      <sz val="10"/>
      <color indexed="8"/>
      <name val="Times New Roman"/>
      <family val="1"/>
    </font>
    <font>
      <b/>
      <sz val="12"/>
      <color indexed="8"/>
      <name val="Times New Roman"/>
      <family val="1"/>
    </font>
    <font>
      <b/>
      <sz val="10"/>
      <color indexed="8"/>
      <name val="Times New Roman"/>
      <family val="1"/>
    </font>
    <font>
      <b/>
      <sz val="18"/>
      <color indexed="56"/>
      <name val="Cambria"/>
      <family val="2"/>
    </font>
    <font>
      <b/>
      <sz val="11"/>
      <color indexed="8"/>
      <name val="Calibri"/>
      <family val="2"/>
    </font>
    <font>
      <sz val="11"/>
      <color indexed="10"/>
      <name val="Calibri"/>
      <family val="2"/>
    </font>
    <font>
      <sz val="9"/>
      <color theme="1"/>
      <name val="Arial"/>
      <family val="2"/>
    </font>
    <font>
      <b/>
      <sz val="9"/>
      <color theme="1"/>
      <name val="Arial"/>
      <family val="2"/>
    </font>
    <font>
      <sz val="9"/>
      <name val="Arial"/>
      <family val="2"/>
    </font>
    <font>
      <b/>
      <sz val="9"/>
      <name val="Arial"/>
      <family val="2"/>
    </font>
    <font>
      <b/>
      <u/>
      <sz val="14"/>
      <color indexed="10"/>
      <name val="Arial"/>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tint="-0.249977111117893"/>
        <bgColor indexed="64"/>
      </patternFill>
    </fill>
    <fill>
      <patternFill patternType="lightDown">
        <bgColor theme="0" tint="-0.249977111117893"/>
      </patternFill>
    </fill>
    <fill>
      <patternFill patternType="solid">
        <fgColor theme="6" tint="0.79998168889431442"/>
        <bgColor indexed="64"/>
      </patternFill>
    </fill>
    <fill>
      <patternFill patternType="solid">
        <fgColor theme="4" tint="0.79998168889431442"/>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s>
  <cellStyleXfs count="236">
    <xf numFmtId="0" fontId="0" fillId="0" borderId="0"/>
    <xf numFmtId="164"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0" fontId="18" fillId="0" borderId="0"/>
    <xf numFmtId="167" fontId="18" fillId="0" borderId="0"/>
    <xf numFmtId="168" fontId="18" fillId="0" borderId="0"/>
    <xf numFmtId="167" fontId="18" fillId="0" borderId="0"/>
    <xf numFmtId="167" fontId="18" fillId="0" borderId="0"/>
    <xf numFmtId="167" fontId="18" fillId="0" borderId="0"/>
    <xf numFmtId="167" fontId="18" fillId="0" borderId="0"/>
    <xf numFmtId="169" fontId="18" fillId="0" borderId="0"/>
    <xf numFmtId="170" fontId="18" fillId="0" borderId="0"/>
    <xf numFmtId="169" fontId="18" fillId="0" borderId="0"/>
    <xf numFmtId="0" fontId="1" fillId="10"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1" fillId="14"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1" fillId="18"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1" fillId="22"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1" fillId="26"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1" fillId="3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1" fillId="1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1" fillId="15"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1" fillId="19"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1" fillId="23"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1" fillId="27"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1" fillId="31"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17" fillId="12"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17" fillId="16"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17" fillId="20"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17" fillId="24"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17" fillId="28"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17" fillId="32"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17" fillId="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17" fillId="13"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17" fillId="17"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17" fillId="21"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17" fillId="25"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17" fillId="29"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7" fillId="3"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11" fillId="6" borderId="4" applyNumberFormat="0" applyAlignment="0" applyProtection="0"/>
    <xf numFmtId="0" fontId="27" fillId="53" borderId="28" applyNumberFormat="0" applyAlignment="0" applyProtection="0"/>
    <xf numFmtId="0" fontId="27" fillId="53" borderId="28" applyNumberFormat="0" applyAlignment="0" applyProtection="0"/>
    <xf numFmtId="0" fontId="13" fillId="7" borderId="7" applyNumberFormat="0" applyAlignment="0" applyProtection="0"/>
    <xf numFmtId="0" fontId="28" fillId="54" borderId="29" applyNumberFormat="0" applyAlignment="0" applyProtection="0"/>
    <xf numFmtId="0" fontId="28" fillId="54" borderId="29" applyNumberFormat="0" applyAlignment="0" applyProtection="0"/>
    <xf numFmtId="43"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71" fontId="29" fillId="0" borderId="0" applyFill="0" applyBorder="0" applyAlignment="0" applyProtection="0"/>
    <xf numFmtId="43" fontId="2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4"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165" fontId="1" fillId="0" borderId="0" applyFont="0" applyFill="0" applyBorder="0" applyAlignment="0" applyProtection="0"/>
    <xf numFmtId="44" fontId="18" fillId="0" borderId="0" applyFont="0" applyFill="0" applyBorder="0" applyAlignment="0" applyProtection="0"/>
    <xf numFmtId="165" fontId="18" fillId="0" borderId="0" applyFont="0" applyFill="0" applyBorder="0" applyAlignment="0" applyProtection="0"/>
    <xf numFmtId="44"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38" fontId="20" fillId="55" borderId="0" applyNumberFormat="0" applyBorder="0" applyAlignment="0" applyProtection="0"/>
    <xf numFmtId="0" fontId="3" fillId="0" borderId="1" applyNumberFormat="0" applyFill="0" applyAlignment="0" applyProtection="0"/>
    <xf numFmtId="0" fontId="32" fillId="0" borderId="0" applyNumberFormat="0" applyFont="0" applyFill="0" applyAlignment="0" applyProtection="0"/>
    <xf numFmtId="0" fontId="4" fillId="0" borderId="2" applyNumberFormat="0" applyFill="0" applyAlignment="0" applyProtection="0"/>
    <xf numFmtId="0" fontId="33" fillId="0" borderId="30" applyNumberFormat="0" applyFill="0" applyAlignment="0" applyProtection="0"/>
    <xf numFmtId="0" fontId="34" fillId="0" borderId="0" applyNumberFormat="0" applyFont="0" applyFill="0" applyAlignment="0" applyProtection="0"/>
    <xf numFmtId="0" fontId="5" fillId="0" borderId="3" applyNumberFormat="0" applyFill="0" applyAlignment="0" applyProtection="0"/>
    <xf numFmtId="0" fontId="35" fillId="0" borderId="31" applyNumberFormat="0" applyFill="0" applyAlignment="0" applyProtection="0"/>
    <xf numFmtId="0" fontId="5" fillId="0" borderId="0" applyNumberFormat="0" applyFill="0" applyBorder="0" applyAlignment="0" applyProtection="0"/>
    <xf numFmtId="0" fontId="35" fillId="0" borderId="0" applyNumberFormat="0" applyFill="0" applyBorder="0" applyAlignment="0" applyProtection="0"/>
    <xf numFmtId="10" fontId="20" fillId="56" borderId="21" applyNumberFormat="0" applyBorder="0" applyAlignment="0" applyProtection="0"/>
    <xf numFmtId="0" fontId="9" fillId="5" borderId="4" applyNumberFormat="0" applyAlignment="0" applyProtection="0"/>
    <xf numFmtId="0" fontId="36" fillId="40" borderId="28" applyNumberFormat="0" applyAlignment="0" applyProtection="0"/>
    <xf numFmtId="0" fontId="36" fillId="40" borderId="28" applyNumberFormat="0" applyAlignment="0" applyProtection="0"/>
    <xf numFmtId="0" fontId="36" fillId="40" borderId="28" applyNumberFormat="0" applyAlignment="0" applyProtection="0"/>
    <xf numFmtId="0" fontId="36" fillId="40" borderId="28" applyNumberFormat="0" applyAlignment="0" applyProtection="0"/>
    <xf numFmtId="0" fontId="12" fillId="0" borderId="6" applyNumberFormat="0" applyFill="0" applyAlignment="0" applyProtection="0"/>
    <xf numFmtId="0" fontId="37" fillId="0" borderId="32" applyNumberFormat="0" applyFill="0" applyAlignment="0" applyProtection="0"/>
    <xf numFmtId="0" fontId="37" fillId="0" borderId="32" applyNumberFormat="0" applyFill="0" applyAlignment="0" applyProtection="0"/>
    <xf numFmtId="172" fontId="18" fillId="0" borderId="0"/>
    <xf numFmtId="173"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174" fontId="18" fillId="0" borderId="0"/>
    <xf numFmtId="37" fontId="39"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29" fillId="0" borderId="0"/>
    <xf numFmtId="0" fontId="24" fillId="0" borderId="0"/>
    <xf numFmtId="0" fontId="1" fillId="0" borderId="0"/>
    <xf numFmtId="37" fontId="39" fillId="0" borderId="0"/>
    <xf numFmtId="0" fontId="18" fillId="0" borderId="0"/>
    <xf numFmtId="0" fontId="1" fillId="0" borderId="0"/>
    <xf numFmtId="0" fontId="18" fillId="0" borderId="0"/>
    <xf numFmtId="0" fontId="1" fillId="0" borderId="0"/>
    <xf numFmtId="0" fontId="1" fillId="0" borderId="0"/>
    <xf numFmtId="0" fontId="1" fillId="0" borderId="0"/>
    <xf numFmtId="0" fontId="24" fillId="0" borderId="0"/>
    <xf numFmtId="0" fontId="1" fillId="0" borderId="0"/>
    <xf numFmtId="37" fontId="39" fillId="0" borderId="0"/>
    <xf numFmtId="0" fontId="1" fillId="0" borderId="0"/>
    <xf numFmtId="0" fontId="29" fillId="0" borderId="0"/>
    <xf numFmtId="0" fontId="1" fillId="0" borderId="0"/>
    <xf numFmtId="0" fontId="1" fillId="0" borderId="0"/>
    <xf numFmtId="0" fontId="1" fillId="8" borderId="8" applyNumberFormat="0" applyFont="0" applyAlignment="0" applyProtection="0"/>
    <xf numFmtId="0" fontId="39" fillId="58" borderId="33" applyNumberFormat="0" applyFont="0" applyAlignment="0" applyProtection="0"/>
    <xf numFmtId="0" fontId="18" fillId="58" borderId="33" applyNumberFormat="0" applyFont="0" applyAlignment="0" applyProtection="0"/>
    <xf numFmtId="0" fontId="18" fillId="58" borderId="33" applyNumberFormat="0" applyFont="0" applyAlignment="0" applyProtection="0"/>
    <xf numFmtId="0" fontId="18" fillId="58" borderId="33" applyNumberFormat="0" applyFont="0" applyAlignment="0" applyProtection="0"/>
    <xf numFmtId="0" fontId="18" fillId="58" borderId="33" applyNumberFormat="0" applyFont="0" applyAlignment="0" applyProtection="0"/>
    <xf numFmtId="0" fontId="10" fillId="6" borderId="5" applyNumberFormat="0" applyAlignment="0" applyProtection="0"/>
    <xf numFmtId="0" fontId="40" fillId="53" borderId="34" applyNumberFormat="0" applyAlignment="0" applyProtection="0"/>
    <xf numFmtId="0" fontId="40" fillId="53" borderId="34"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41" fillId="0" borderId="0" applyNumberFormat="0" applyBorder="0" applyAlignment="0"/>
    <xf numFmtId="0" fontId="42" fillId="0" borderId="0" applyNumberFormat="0" applyBorder="0" applyAlignment="0"/>
    <xf numFmtId="0" fontId="43" fillId="0" borderId="0" applyNumberFormat="0" applyBorder="0" applyAlignment="0"/>
    <xf numFmtId="0" fontId="2" fillId="0" borderId="0" applyNumberFormat="0" applyFill="0" applyBorder="0" applyAlignment="0" applyProtection="0"/>
    <xf numFmtId="0" fontId="44" fillId="0" borderId="0" applyNumberFormat="0" applyFill="0" applyBorder="0" applyAlignment="0" applyProtection="0"/>
    <xf numFmtId="0" fontId="16" fillId="0" borderId="9" applyNumberFormat="0" applyFill="0" applyAlignment="0" applyProtection="0"/>
    <xf numFmtId="0" fontId="45" fillId="0" borderId="35" applyNumberFormat="0" applyFill="0" applyAlignment="0" applyProtection="0"/>
    <xf numFmtId="0" fontId="18" fillId="0" borderId="36" applyNumberFormat="0" applyFont="0" applyBorder="0" applyAlignment="0" applyProtection="0"/>
    <xf numFmtId="0" fontId="18" fillId="0" borderId="36" applyNumberFormat="0" applyFont="0" applyBorder="0" applyAlignment="0" applyProtection="0"/>
    <xf numFmtId="0" fontId="18" fillId="0" borderId="36" applyNumberFormat="0" applyFont="0" applyBorder="0" applyAlignment="0" applyProtection="0"/>
    <xf numFmtId="0" fontId="18" fillId="0" borderId="36" applyNumberFormat="0" applyFont="0" applyBorder="0" applyAlignment="0" applyProtection="0"/>
    <xf numFmtId="0" fontId="1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cellStyleXfs>
  <cellXfs count="236">
    <xf numFmtId="0" fontId="0" fillId="0" borderId="0" xfId="0"/>
    <xf numFmtId="0" fontId="0" fillId="0" borderId="0" xfId="0" applyFill="1"/>
    <xf numFmtId="0" fontId="19" fillId="0" borderId="0" xfId="0" applyFont="1" applyFill="1"/>
    <xf numFmtId="5" fontId="0" fillId="0" borderId="0" xfId="0" applyNumberFormat="1" applyFill="1"/>
    <xf numFmtId="0" fontId="21" fillId="0" borderId="0" xfId="0" applyFont="1" applyFill="1" applyAlignment="1"/>
    <xf numFmtId="0" fontId="0" fillId="0" borderId="0" xfId="0" applyFill="1" applyBorder="1"/>
    <xf numFmtId="0" fontId="19" fillId="33" borderId="10" xfId="0" applyFont="1" applyFill="1" applyBorder="1"/>
    <xf numFmtId="0" fontId="19" fillId="33" borderId="11"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2" xfId="0" quotePrefix="1" applyFont="1" applyFill="1" applyBorder="1" applyAlignment="1">
      <alignment horizontal="center" vertical="center" wrapText="1"/>
    </xf>
    <xf numFmtId="0" fontId="22" fillId="33" borderId="13" xfId="4" applyFont="1" applyFill="1" applyBorder="1" applyAlignment="1">
      <alignment vertical="center" wrapText="1"/>
    </xf>
    <xf numFmtId="0" fontId="19" fillId="33" borderId="11" xfId="0" applyFont="1" applyFill="1" applyBorder="1" applyAlignment="1">
      <alignment horizontal="center" vertical="top" wrapText="1"/>
    </xf>
    <xf numFmtId="0" fontId="19" fillId="33" borderId="12"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33" borderId="13" xfId="0" applyFont="1" applyFill="1" applyBorder="1" applyAlignment="1">
      <alignment horizontal="center" vertical="top" wrapText="1"/>
    </xf>
    <xf numFmtId="0" fontId="19" fillId="33" borderId="14" xfId="0" applyFont="1" applyFill="1" applyBorder="1" applyAlignment="1">
      <alignment horizontal="center" vertical="top" wrapText="1"/>
    </xf>
    <xf numFmtId="37" fontId="0" fillId="0" borderId="17" xfId="1" applyNumberFormat="1" applyFont="1" applyFill="1" applyBorder="1" applyAlignment="1">
      <alignment horizontal="left" indent="1"/>
    </xf>
    <xf numFmtId="5" fontId="0" fillId="0" borderId="18" xfId="2" applyNumberFormat="1" applyFont="1" applyFill="1" applyBorder="1"/>
    <xf numFmtId="5" fontId="0" fillId="34" borderId="18" xfId="2" applyNumberFormat="1" applyFont="1" applyFill="1" applyBorder="1"/>
    <xf numFmtId="5" fontId="0" fillId="34" borderId="19" xfId="2" applyNumberFormat="1" applyFont="1" applyFill="1" applyBorder="1"/>
    <xf numFmtId="37" fontId="18" fillId="0" borderId="0" xfId="1" applyNumberFormat="1" applyFont="1" applyFill="1" applyBorder="1"/>
    <xf numFmtId="5" fontId="0" fillId="0" borderId="17" xfId="2" applyNumberFormat="1" applyFont="1" applyFill="1" applyBorder="1"/>
    <xf numFmtId="5" fontId="0" fillId="0" borderId="20" xfId="2" applyNumberFormat="1" applyFont="1" applyFill="1" applyBorder="1"/>
    <xf numFmtId="5" fontId="0" fillId="34" borderId="20" xfId="2" applyNumberFormat="1" applyFont="1" applyFill="1" applyBorder="1"/>
    <xf numFmtId="5" fontId="0" fillId="0" borderId="19" xfId="2" applyNumberFormat="1" applyFont="1" applyFill="1" applyBorder="1"/>
    <xf numFmtId="166" fontId="18" fillId="0" borderId="0" xfId="1" applyNumberFormat="1" applyFont="1" applyFill="1" applyBorder="1"/>
    <xf numFmtId="0" fontId="0" fillId="0" borderId="0" xfId="0" applyFont="1" applyFill="1"/>
    <xf numFmtId="37" fontId="0" fillId="0" borderId="17" xfId="1" applyNumberFormat="1" applyFont="1" applyFill="1" applyBorder="1" applyAlignment="1">
      <alignment horizontal="left" wrapText="1" indent="1"/>
    </xf>
    <xf numFmtId="37" fontId="0" fillId="0" borderId="0" xfId="1" applyNumberFormat="1" applyFont="1" applyFill="1" applyBorder="1"/>
    <xf numFmtId="37" fontId="19" fillId="0" borderId="17" xfId="1" applyNumberFormat="1" applyFont="1" applyFill="1" applyBorder="1"/>
    <xf numFmtId="37" fontId="19" fillId="0" borderId="21" xfId="1" applyNumberFormat="1" applyFont="1" applyFill="1" applyBorder="1"/>
    <xf numFmtId="37" fontId="19" fillId="0" borderId="22" xfId="1" applyNumberFormat="1" applyFont="1" applyFill="1" applyBorder="1"/>
    <xf numFmtId="37" fontId="19" fillId="0" borderId="0" xfId="1" applyNumberFormat="1" applyFont="1" applyFill="1" applyBorder="1"/>
    <xf numFmtId="37" fontId="19" fillId="0" borderId="20" xfId="1" applyNumberFormat="1" applyFont="1" applyFill="1" applyBorder="1"/>
    <xf numFmtId="37" fontId="19" fillId="0" borderId="23" xfId="1" applyNumberFormat="1" applyFont="1" applyFill="1" applyBorder="1"/>
    <xf numFmtId="37" fontId="19" fillId="0" borderId="24" xfId="1" applyNumberFormat="1" applyFont="1" applyFill="1" applyBorder="1"/>
    <xf numFmtId="37" fontId="19" fillId="0" borderId="25" xfId="1" applyNumberFormat="1" applyFont="1" applyFill="1" applyBorder="1"/>
    <xf numFmtId="37" fontId="19" fillId="0" borderId="26" xfId="1" applyNumberFormat="1" applyFont="1" applyFill="1" applyBorder="1"/>
    <xf numFmtId="37" fontId="19" fillId="0" borderId="27" xfId="1" applyNumberFormat="1" applyFont="1" applyFill="1" applyBorder="1"/>
    <xf numFmtId="0" fontId="23" fillId="0" borderId="0" xfId="0" applyFont="1" applyFill="1" applyAlignment="1">
      <alignment horizontal="left" vertical="top"/>
    </xf>
    <xf numFmtId="9" fontId="0" fillId="0" borderId="0" xfId="3" applyFont="1" applyFill="1"/>
    <xf numFmtId="166" fontId="0" fillId="0" borderId="0" xfId="0" applyNumberFormat="1" applyFill="1"/>
    <xf numFmtId="0" fontId="18" fillId="0" borderId="0" xfId="0" applyFont="1" applyFill="1" applyAlignment="1">
      <alignment horizontal="left" vertical="top" wrapText="1"/>
    </xf>
    <xf numFmtId="0" fontId="0" fillId="0" borderId="0" xfId="0" applyFont="1" applyFill="1" applyAlignment="1">
      <alignment vertical="top" wrapText="1"/>
    </xf>
    <xf numFmtId="0" fontId="18" fillId="0" borderId="0" xfId="0" applyFont="1" applyFill="1" applyAlignment="1">
      <alignment vertical="top" wrapText="1"/>
    </xf>
    <xf numFmtId="166" fontId="0" fillId="0" borderId="0" xfId="1" applyNumberFormat="1" applyFont="1" applyFill="1"/>
    <xf numFmtId="0" fontId="19" fillId="0" borderId="0" xfId="0" applyFont="1" applyFill="1" applyAlignment="1">
      <alignment wrapText="1"/>
    </xf>
    <xf numFmtId="37" fontId="19" fillId="0" borderId="0" xfId="0" applyNumberFormat="1" applyFont="1" applyFill="1" applyAlignment="1">
      <alignment wrapText="1"/>
    </xf>
    <xf numFmtId="0" fontId="19" fillId="0" borderId="0" xfId="0" applyFont="1" applyFill="1" applyAlignment="1">
      <alignment horizontal="left" wrapText="1"/>
    </xf>
    <xf numFmtId="166" fontId="19" fillId="0" borderId="0" xfId="1" applyNumberFormat="1" applyFont="1" applyFill="1" applyAlignment="1">
      <alignment wrapText="1"/>
    </xf>
    <xf numFmtId="166" fontId="0" fillId="0" borderId="0" xfId="1" applyNumberFormat="1" applyFont="1"/>
    <xf numFmtId="0" fontId="19" fillId="59" borderId="10" xfId="0" applyFont="1" applyFill="1" applyBorder="1" applyAlignment="1">
      <alignment vertical="center"/>
    </xf>
    <xf numFmtId="0" fontId="19" fillId="59" borderId="16" xfId="0" applyFont="1" applyFill="1" applyBorder="1" applyAlignment="1">
      <alignment horizontal="center" vertical="center" wrapText="1"/>
    </xf>
    <xf numFmtId="0" fontId="19" fillId="59" borderId="37" xfId="0" applyFont="1" applyFill="1" applyBorder="1" applyAlignment="1">
      <alignment horizontal="center" vertical="center" wrapText="1"/>
    </xf>
    <xf numFmtId="0" fontId="19" fillId="59" borderId="11" xfId="0" applyFont="1" applyFill="1" applyBorder="1" applyAlignment="1">
      <alignment horizontal="center" vertical="center" wrapText="1"/>
    </xf>
    <xf numFmtId="0" fontId="19" fillId="59" borderId="15" xfId="0" applyFont="1" applyFill="1" applyBorder="1" applyAlignment="1">
      <alignment horizontal="center" vertical="center" wrapText="1"/>
    </xf>
    <xf numFmtId="0" fontId="19" fillId="59" borderId="24" xfId="0" quotePrefix="1" applyFont="1" applyFill="1" applyBorder="1" applyAlignment="1">
      <alignment horizontal="center" vertical="center" wrapText="1"/>
    </xf>
    <xf numFmtId="0" fontId="22" fillId="59" borderId="13" xfId="4" applyFont="1" applyFill="1" applyBorder="1" applyAlignment="1">
      <alignment vertical="center" wrapText="1"/>
    </xf>
    <xf numFmtId="0" fontId="19" fillId="59" borderId="16" xfId="0" applyFont="1" applyFill="1" applyBorder="1" applyAlignment="1">
      <alignment horizontal="center" vertical="top" wrapText="1"/>
    </xf>
    <xf numFmtId="0" fontId="19" fillId="59" borderId="11" xfId="0" applyFont="1" applyFill="1" applyBorder="1" applyAlignment="1">
      <alignment horizontal="center" vertical="top" wrapText="1"/>
    </xf>
    <xf numFmtId="0" fontId="19" fillId="59" borderId="15" xfId="0" applyFont="1" applyFill="1" applyBorder="1" applyAlignment="1">
      <alignment horizontal="center" vertical="top" wrapText="1"/>
    </xf>
    <xf numFmtId="0" fontId="19" fillId="0" borderId="17" xfId="0" applyFont="1" applyBorder="1"/>
    <xf numFmtId="175" fontId="19" fillId="0" borderId="38" xfId="2" applyNumberFormat="1" applyFont="1" applyFill="1" applyBorder="1"/>
    <xf numFmtId="175" fontId="0" fillId="0" borderId="39" xfId="2" applyNumberFormat="1" applyFont="1" applyBorder="1"/>
    <xf numFmtId="175" fontId="0" fillId="0" borderId="40" xfId="2" applyNumberFormat="1" applyFont="1" applyBorder="1"/>
    <xf numFmtId="175" fontId="0" fillId="0" borderId="21" xfId="2" applyNumberFormat="1" applyFont="1" applyBorder="1"/>
    <xf numFmtId="175" fontId="0" fillId="0" borderId="41" xfId="2" applyNumberFormat="1" applyFont="1" applyBorder="1"/>
    <xf numFmtId="175" fontId="0" fillId="0" borderId="0" xfId="2" applyNumberFormat="1" applyFont="1" applyFill="1" applyBorder="1"/>
    <xf numFmtId="175" fontId="0" fillId="0" borderId="42" xfId="2" applyNumberFormat="1" applyFont="1" applyBorder="1"/>
    <xf numFmtId="175" fontId="19" fillId="0" borderId="43" xfId="2" applyNumberFormat="1" applyFont="1" applyFill="1" applyBorder="1"/>
    <xf numFmtId="175" fontId="0" fillId="0" borderId="18" xfId="2" applyNumberFormat="1" applyFont="1" applyBorder="1"/>
    <xf numFmtId="175" fontId="0" fillId="0" borderId="19" xfId="2" applyNumberFormat="1" applyFont="1" applyBorder="1"/>
    <xf numFmtId="175" fontId="19" fillId="0" borderId="44" xfId="2" applyNumberFormat="1" applyFont="1" applyFill="1" applyBorder="1"/>
    <xf numFmtId="0" fontId="19" fillId="0" borderId="17" xfId="0" applyFont="1" applyFill="1" applyBorder="1"/>
    <xf numFmtId="5" fontId="18" fillId="0" borderId="18" xfId="2" applyNumberFormat="1" applyFont="1" applyFill="1" applyBorder="1"/>
    <xf numFmtId="5" fontId="18" fillId="0" borderId="21" xfId="2" applyNumberFormat="1" applyFont="1" applyFill="1" applyBorder="1"/>
    <xf numFmtId="5" fontId="18" fillId="60" borderId="21" xfId="2" applyNumberFormat="1" applyFont="1" applyFill="1" applyBorder="1"/>
    <xf numFmtId="5" fontId="18" fillId="60" borderId="19" xfId="2" applyNumberFormat="1" applyFont="1" applyFill="1" applyBorder="1"/>
    <xf numFmtId="5" fontId="18" fillId="0" borderId="0" xfId="2" applyNumberFormat="1" applyFont="1" applyFill="1" applyBorder="1"/>
    <xf numFmtId="5" fontId="18" fillId="34" borderId="21" xfId="2" applyNumberFormat="1" applyFont="1" applyFill="1" applyBorder="1"/>
    <xf numFmtId="0" fontId="0" fillId="0" borderId="17" xfId="0" applyFill="1" applyBorder="1"/>
    <xf numFmtId="5" fontId="18" fillId="0" borderId="43" xfId="2" applyNumberFormat="1" applyFont="1" applyFill="1" applyBorder="1"/>
    <xf numFmtId="5" fontId="18" fillId="0" borderId="42" xfId="2" applyNumberFormat="1" applyFont="1" applyFill="1" applyBorder="1"/>
    <xf numFmtId="5" fontId="18" fillId="0" borderId="19" xfId="2" applyNumberFormat="1" applyFont="1" applyFill="1" applyBorder="1"/>
    <xf numFmtId="0" fontId="19" fillId="0" borderId="17" xfId="0" applyFont="1" applyFill="1" applyBorder="1" applyAlignment="1">
      <alignment horizontal="left" indent="1"/>
    </xf>
    <xf numFmtId="5" fontId="19" fillId="0" borderId="43" xfId="2" applyNumberFormat="1" applyFont="1" applyFill="1" applyBorder="1"/>
    <xf numFmtId="5" fontId="19" fillId="0" borderId="42" xfId="2" applyNumberFormat="1" applyFont="1" applyFill="1" applyBorder="1"/>
    <xf numFmtId="5" fontId="19" fillId="0" borderId="45" xfId="2" applyNumberFormat="1" applyFont="1" applyFill="1" applyBorder="1"/>
    <xf numFmtId="5" fontId="19" fillId="0" borderId="0" xfId="2" applyNumberFormat="1" applyFont="1" applyFill="1" applyBorder="1"/>
    <xf numFmtId="0" fontId="18" fillId="0" borderId="17" xfId="0" applyFont="1" applyFill="1" applyBorder="1"/>
    <xf numFmtId="5" fontId="0" fillId="0" borderId="43" xfId="2" applyNumberFormat="1" applyFont="1" applyFill="1" applyBorder="1"/>
    <xf numFmtId="5" fontId="0" fillId="0" borderId="21" xfId="2" applyNumberFormat="1" applyFont="1" applyFill="1" applyBorder="1"/>
    <xf numFmtId="5" fontId="0" fillId="0" borderId="0" xfId="2" applyNumberFormat="1" applyFont="1" applyFill="1" applyBorder="1"/>
    <xf numFmtId="0" fontId="0" fillId="0" borderId="46" xfId="0" applyFill="1" applyBorder="1"/>
    <xf numFmtId="37" fontId="0" fillId="0" borderId="18" xfId="0" applyNumberFormat="1" applyFill="1" applyBorder="1"/>
    <xf numFmtId="37" fontId="0" fillId="0" borderId="21" xfId="0" applyNumberFormat="1" applyFill="1" applyBorder="1"/>
    <xf numFmtId="5" fontId="19" fillId="0" borderId="19" xfId="2" applyNumberFormat="1" applyFont="1" applyFill="1" applyBorder="1"/>
    <xf numFmtId="37" fontId="18" fillId="0" borderId="17" xfId="1" applyNumberFormat="1" applyFont="1" applyFill="1" applyBorder="1"/>
    <xf numFmtId="0" fontId="0" fillId="0" borderId="17" xfId="0" applyFont="1" applyFill="1" applyBorder="1"/>
    <xf numFmtId="166" fontId="19" fillId="0" borderId="45" xfId="1" applyNumberFormat="1" applyFont="1" applyFill="1" applyBorder="1"/>
    <xf numFmtId="166" fontId="19" fillId="0" borderId="0" xfId="1" applyNumberFormat="1" applyFont="1" applyFill="1" applyBorder="1"/>
    <xf numFmtId="5" fontId="0" fillId="0" borderId="42" xfId="2" applyNumberFormat="1" applyFont="1" applyFill="1" applyBorder="1"/>
    <xf numFmtId="175" fontId="0" fillId="0" borderId="43" xfId="2" applyNumberFormat="1" applyFont="1" applyFill="1" applyBorder="1"/>
    <xf numFmtId="175" fontId="0" fillId="0" borderId="18" xfId="2" applyNumberFormat="1" applyFont="1" applyFill="1" applyBorder="1"/>
    <xf numFmtId="175" fontId="0" fillId="0" borderId="21" xfId="2" applyNumberFormat="1" applyFont="1" applyFill="1" applyBorder="1"/>
    <xf numFmtId="175" fontId="0" fillId="0" borderId="19" xfId="2" applyNumberFormat="1" applyFont="1" applyFill="1" applyBorder="1"/>
    <xf numFmtId="5" fontId="19" fillId="0" borderId="18" xfId="2" applyNumberFormat="1" applyFont="1" applyFill="1" applyBorder="1"/>
    <xf numFmtId="5" fontId="19" fillId="0" borderId="21" xfId="2" applyNumberFormat="1" applyFont="1" applyFill="1" applyBorder="1"/>
    <xf numFmtId="5" fontId="0" fillId="60" borderId="42" xfId="2" applyNumberFormat="1" applyFont="1" applyFill="1" applyBorder="1"/>
    <xf numFmtId="0" fontId="0" fillId="0" borderId="47" xfId="0" applyFill="1" applyBorder="1"/>
    <xf numFmtId="175" fontId="0" fillId="0" borderId="48" xfId="2" applyNumberFormat="1" applyFont="1" applyFill="1" applyBorder="1"/>
    <xf numFmtId="175" fontId="0" fillId="0" borderId="49" xfId="2" applyNumberFormat="1" applyFont="1" applyFill="1" applyBorder="1"/>
    <xf numFmtId="175" fontId="0" fillId="0" borderId="50" xfId="2" applyNumberFormat="1" applyFont="1" applyFill="1" applyBorder="1"/>
    <xf numFmtId="0" fontId="19" fillId="0" borderId="51" xfId="0" applyFont="1" applyBorder="1"/>
    <xf numFmtId="175" fontId="0" fillId="0" borderId="52" xfId="2" applyNumberFormat="1" applyFont="1" applyBorder="1"/>
    <xf numFmtId="175" fontId="0" fillId="0" borderId="53" xfId="2" applyNumberFormat="1" applyFont="1" applyBorder="1"/>
    <xf numFmtId="175" fontId="0" fillId="0" borderId="54" xfId="2" applyNumberFormat="1" applyFont="1" applyBorder="1"/>
    <xf numFmtId="175" fontId="0" fillId="0" borderId="55" xfId="2" applyNumberFormat="1" applyFont="1" applyBorder="1"/>
    <xf numFmtId="0" fontId="19" fillId="0" borderId="0" xfId="0" applyFont="1" applyBorder="1"/>
    <xf numFmtId="175" fontId="0" fillId="0" borderId="0" xfId="2" applyNumberFormat="1" applyFont="1" applyBorder="1"/>
    <xf numFmtId="0" fontId="19" fillId="0" borderId="0" xfId="0" applyFont="1" applyAlignment="1">
      <alignment horizontal="center"/>
    </xf>
    <xf numFmtId="9" fontId="0" fillId="0" borderId="0" xfId="3" applyFont="1"/>
    <xf numFmtId="0" fontId="18" fillId="0" borderId="0" xfId="0" applyFont="1" applyAlignment="1">
      <alignment horizontal="center"/>
    </xf>
    <xf numFmtId="0" fontId="18" fillId="0" borderId="0" xfId="0" applyFont="1"/>
    <xf numFmtId="0" fontId="18" fillId="0" borderId="0" xfId="0" applyFont="1" applyAlignment="1">
      <alignment horizontal="center" vertical="top"/>
    </xf>
    <xf numFmtId="0" fontId="0" fillId="0" borderId="0" xfId="0" applyAlignment="1">
      <alignment vertical="center" wrapText="1"/>
    </xf>
    <xf numFmtId="0" fontId="0" fillId="0" borderId="0" xfId="0" applyFill="1" applyAlignment="1">
      <alignment vertical="center" wrapText="1"/>
    </xf>
    <xf numFmtId="0" fontId="18" fillId="0" borderId="0" xfId="0" applyFont="1" applyAlignment="1">
      <alignment vertical="top" wrapText="1"/>
    </xf>
    <xf numFmtId="0" fontId="18" fillId="0" borderId="0" xfId="0" applyFont="1" applyAlignment="1">
      <alignment horizontal="left" vertical="top"/>
    </xf>
    <xf numFmtId="0" fontId="18" fillId="0" borderId="0" xfId="0" applyFont="1" applyAlignment="1">
      <alignment vertical="center" wrapText="1"/>
    </xf>
    <xf numFmtId="0" fontId="19" fillId="0" borderId="0" xfId="0" applyFont="1" applyAlignment="1">
      <alignment vertical="center" wrapText="1"/>
    </xf>
    <xf numFmtId="0" fontId="47" fillId="0" borderId="56" xfId="185" applyFont="1" applyFill="1" applyBorder="1" applyAlignment="1">
      <alignment vertical="center" wrapText="1"/>
    </xf>
    <xf numFmtId="0" fontId="47" fillId="0" borderId="57" xfId="185" applyFont="1" applyFill="1" applyBorder="1" applyAlignment="1">
      <alignment vertical="center" wrapText="1"/>
    </xf>
    <xf numFmtId="0" fontId="47" fillId="0" borderId="58" xfId="185" applyFont="1" applyFill="1" applyBorder="1" applyAlignment="1">
      <alignment vertical="center" wrapText="1"/>
    </xf>
    <xf numFmtId="10" fontId="47" fillId="0" borderId="24" xfId="185" applyNumberFormat="1" applyFont="1" applyBorder="1" applyAlignment="1">
      <alignment vertical="center" wrapText="1"/>
    </xf>
    <xf numFmtId="0" fontId="47" fillId="0" borderId="59" xfId="185" applyFont="1" applyFill="1" applyBorder="1" applyAlignment="1">
      <alignment vertical="center" wrapText="1"/>
    </xf>
    <xf numFmtId="10" fontId="47" fillId="0" borderId="57" xfId="185" applyNumberFormat="1" applyFont="1" applyFill="1" applyBorder="1" applyAlignment="1">
      <alignment vertical="center" wrapText="1"/>
    </xf>
    <xf numFmtId="10" fontId="47" fillId="0" borderId="58" xfId="185" applyNumberFormat="1" applyFont="1" applyFill="1" applyBorder="1" applyAlignment="1">
      <alignment vertical="center" wrapText="1"/>
    </xf>
    <xf numFmtId="0" fontId="48" fillId="0" borderId="26" xfId="185" applyFont="1" applyBorder="1" applyAlignment="1">
      <alignment vertical="center" wrapText="1"/>
    </xf>
    <xf numFmtId="176" fontId="47" fillId="0" borderId="19" xfId="3" applyNumberFormat="1" applyFont="1" applyFill="1" applyBorder="1" applyAlignment="1">
      <alignment vertical="center" wrapText="1"/>
    </xf>
    <xf numFmtId="0" fontId="47" fillId="0" borderId="45" xfId="185" applyFont="1" applyFill="1" applyBorder="1" applyAlignment="1">
      <alignment vertical="center" wrapText="1"/>
    </xf>
    <xf numFmtId="0" fontId="47" fillId="0" borderId="60" xfId="185" applyFont="1" applyFill="1" applyBorder="1" applyAlignment="1">
      <alignment vertical="center" wrapText="1"/>
    </xf>
    <xf numFmtId="10" fontId="47" fillId="0" borderId="61" xfId="185" applyNumberFormat="1" applyFont="1" applyBorder="1" applyAlignment="1">
      <alignment vertical="center" wrapText="1"/>
    </xf>
    <xf numFmtId="10" fontId="47" fillId="0" borderId="60" xfId="185" applyNumberFormat="1" applyFont="1" applyFill="1" applyBorder="1" applyAlignment="1">
      <alignment vertical="center" wrapText="1"/>
    </xf>
    <xf numFmtId="10" fontId="47" fillId="0" borderId="62" xfId="185" applyNumberFormat="1" applyFont="1" applyFill="1" applyBorder="1" applyAlignment="1">
      <alignment vertical="center" wrapText="1"/>
    </xf>
    <xf numFmtId="0" fontId="48" fillId="0" borderId="17" xfId="185" applyFont="1" applyBorder="1" applyAlignment="1">
      <alignment vertical="center" wrapText="1"/>
    </xf>
    <xf numFmtId="0" fontId="47" fillId="0" borderId="19" xfId="185" applyFont="1" applyFill="1" applyBorder="1" applyAlignment="1">
      <alignment vertical="center" wrapText="1"/>
    </xf>
    <xf numFmtId="0" fontId="47" fillId="0" borderId="61" xfId="185" applyFont="1" applyFill="1" applyBorder="1" applyAlignment="1">
      <alignment vertical="center" wrapText="1"/>
    </xf>
    <xf numFmtId="0" fontId="47" fillId="0" borderId="62" xfId="185" applyFont="1" applyFill="1" applyBorder="1" applyAlignment="1">
      <alignment vertical="center" wrapText="1"/>
    </xf>
    <xf numFmtId="10" fontId="47" fillId="0" borderId="21" xfId="185" applyNumberFormat="1" applyFont="1" applyBorder="1" applyAlignment="1">
      <alignment vertical="center" wrapText="1"/>
    </xf>
    <xf numFmtId="0" fontId="47" fillId="0" borderId="43" xfId="185" applyFont="1" applyFill="1" applyBorder="1" applyAlignment="1">
      <alignment vertical="center" wrapText="1"/>
    </xf>
    <xf numFmtId="0" fontId="47" fillId="0" borderId="63" xfId="185" applyFont="1" applyFill="1" applyBorder="1" applyAlignment="1">
      <alignment vertical="center" wrapText="1"/>
    </xf>
    <xf numFmtId="9" fontId="47" fillId="0" borderId="22" xfId="3" applyFont="1" applyBorder="1" applyAlignment="1">
      <alignment vertical="center" wrapText="1"/>
    </xf>
    <xf numFmtId="0" fontId="47" fillId="0" borderId="0" xfId="185" applyFont="1" applyFill="1" applyBorder="1" applyAlignment="1">
      <alignment vertical="center" wrapText="1"/>
    </xf>
    <xf numFmtId="9" fontId="47" fillId="0" borderId="21" xfId="3" applyFont="1" applyBorder="1" applyAlignment="1">
      <alignment vertical="center" wrapText="1"/>
    </xf>
    <xf numFmtId="0" fontId="47" fillId="0" borderId="64" xfId="185" applyFont="1" applyFill="1" applyBorder="1" applyAlignment="1">
      <alignment vertical="center" wrapText="1"/>
    </xf>
    <xf numFmtId="0" fontId="47" fillId="0" borderId="44" xfId="185" applyFont="1" applyFill="1" applyBorder="1" applyAlignment="1">
      <alignment vertical="center" wrapText="1"/>
    </xf>
    <xf numFmtId="10" fontId="47" fillId="0" borderId="0" xfId="185" applyNumberFormat="1" applyFont="1" applyFill="1" applyBorder="1" applyAlignment="1">
      <alignment vertical="center" wrapText="1"/>
    </xf>
    <xf numFmtId="10" fontId="47" fillId="0" borderId="64" xfId="185" applyNumberFormat="1" applyFont="1" applyFill="1" applyBorder="1" applyAlignment="1">
      <alignment vertical="center" wrapText="1"/>
    </xf>
    <xf numFmtId="0" fontId="47" fillId="0" borderId="65" xfId="185" applyFont="1" applyFill="1" applyBorder="1" applyAlignment="1">
      <alignment vertical="center" wrapText="1"/>
    </xf>
    <xf numFmtId="175" fontId="47" fillId="0" borderId="22" xfId="2" applyNumberFormat="1" applyFont="1" applyBorder="1" applyAlignment="1">
      <alignment vertical="center" wrapText="1"/>
    </xf>
    <xf numFmtId="0" fontId="47" fillId="0" borderId="66" xfId="185" applyFont="1" applyFill="1" applyBorder="1" applyAlignment="1">
      <alignment vertical="center" wrapText="1"/>
    </xf>
    <xf numFmtId="175" fontId="47" fillId="0" borderId="21" xfId="2" applyNumberFormat="1" applyFont="1" applyBorder="1" applyAlignment="1">
      <alignment vertical="center" wrapText="1"/>
    </xf>
    <xf numFmtId="0" fontId="47" fillId="0" borderId="67" xfId="185" applyFont="1" applyFill="1" applyBorder="1" applyAlignment="1">
      <alignment vertical="center" wrapText="1"/>
    </xf>
    <xf numFmtId="0" fontId="47" fillId="0" borderId="68" xfId="185" applyFont="1" applyFill="1" applyBorder="1" applyAlignment="1">
      <alignment vertical="center" wrapText="1"/>
    </xf>
    <xf numFmtId="10" fontId="47" fillId="0" borderId="66" xfId="185" applyNumberFormat="1" applyFont="1" applyFill="1" applyBorder="1" applyAlignment="1">
      <alignment vertical="center" wrapText="1"/>
    </xf>
    <xf numFmtId="10" fontId="47" fillId="0" borderId="67" xfId="185" applyNumberFormat="1" applyFont="1" applyFill="1" applyBorder="1" applyAlignment="1">
      <alignment vertical="center" wrapText="1"/>
    </xf>
    <xf numFmtId="175" fontId="47" fillId="0" borderId="18" xfId="2" applyNumberFormat="1" applyFont="1" applyBorder="1" applyAlignment="1">
      <alignment vertical="center" wrapText="1"/>
    </xf>
    <xf numFmtId="175" fontId="47" fillId="0" borderId="19" xfId="2" applyNumberFormat="1" applyFont="1" applyBorder="1" applyAlignment="1">
      <alignment vertical="center" wrapText="1"/>
    </xf>
    <xf numFmtId="175" fontId="47" fillId="34" borderId="21" xfId="2" applyNumberFormat="1" applyFont="1" applyFill="1" applyBorder="1" applyAlignment="1">
      <alignment vertical="center" wrapText="1"/>
    </xf>
    <xf numFmtId="175" fontId="47" fillId="0" borderId="42" xfId="2" applyNumberFormat="1" applyFont="1" applyBorder="1" applyAlignment="1">
      <alignment vertical="center" wrapText="1"/>
    </xf>
    <xf numFmtId="175" fontId="49" fillId="0" borderId="21" xfId="2" applyNumberFormat="1" applyFont="1" applyBorder="1" applyAlignment="1">
      <alignment vertical="center" wrapText="1"/>
    </xf>
    <xf numFmtId="175" fontId="47" fillId="0" borderId="45" xfId="2" applyNumberFormat="1" applyFont="1" applyBorder="1" applyAlignment="1">
      <alignment vertical="center" wrapText="1"/>
    </xf>
    <xf numFmtId="175" fontId="47" fillId="0" borderId="69" xfId="2" applyNumberFormat="1" applyFont="1" applyBorder="1" applyAlignment="1">
      <alignment vertical="center" wrapText="1"/>
    </xf>
    <xf numFmtId="175" fontId="47" fillId="34" borderId="42" xfId="2" applyNumberFormat="1" applyFont="1" applyFill="1" applyBorder="1" applyAlignment="1">
      <alignment vertical="center" wrapText="1"/>
    </xf>
    <xf numFmtId="175" fontId="49" fillId="0" borderId="42" xfId="2" applyNumberFormat="1" applyFont="1" applyBorder="1" applyAlignment="1">
      <alignment vertical="center" wrapText="1"/>
    </xf>
    <xf numFmtId="0" fontId="48" fillId="0" borderId="70" xfId="185" applyFont="1" applyBorder="1" applyAlignment="1">
      <alignment vertical="center" wrapText="1"/>
    </xf>
    <xf numFmtId="0" fontId="18" fillId="0" borderId="0" xfId="0" quotePrefix="1" applyFont="1"/>
    <xf numFmtId="0" fontId="48" fillId="0" borderId="15" xfId="185" applyFont="1" applyBorder="1" applyAlignment="1">
      <alignment horizontal="center" vertical="center" wrapText="1"/>
    </xf>
    <xf numFmtId="0" fontId="48" fillId="0" borderId="12" xfId="185" applyFont="1" applyBorder="1" applyAlignment="1">
      <alignment horizontal="center" vertical="center" wrapText="1"/>
    </xf>
    <xf numFmtId="0" fontId="48" fillId="0" borderId="11" xfId="185" quotePrefix="1" applyFont="1" applyBorder="1" applyAlignment="1">
      <alignment horizontal="center" vertical="center" wrapText="1"/>
    </xf>
    <xf numFmtId="0" fontId="48" fillId="0" borderId="11" xfId="185" applyFont="1" applyBorder="1" applyAlignment="1">
      <alignment horizontal="center" vertical="center" wrapText="1"/>
    </xf>
    <xf numFmtId="0" fontId="47" fillId="0" borderId="13" xfId="185" applyFont="1" applyBorder="1" applyAlignment="1">
      <alignment horizontal="center" vertical="center" wrapText="1"/>
    </xf>
    <xf numFmtId="176" fontId="49" fillId="34" borderId="25" xfId="3" applyNumberFormat="1" applyFont="1" applyFill="1" applyBorder="1" applyAlignment="1">
      <alignment vertical="center" wrapText="1"/>
    </xf>
    <xf numFmtId="176" fontId="49" fillId="0" borderId="24" xfId="3" applyNumberFormat="1" applyFont="1" applyBorder="1" applyAlignment="1">
      <alignment vertical="center" wrapText="1"/>
    </xf>
    <xf numFmtId="3" fontId="49" fillId="61" borderId="24" xfId="1" applyNumberFormat="1" applyFont="1" applyFill="1" applyBorder="1" applyAlignment="1">
      <alignment vertical="center" wrapText="1"/>
    </xf>
    <xf numFmtId="0" fontId="49" fillId="0" borderId="26" xfId="4" applyFont="1" applyBorder="1" applyAlignment="1">
      <alignment vertical="center" wrapText="1"/>
    </xf>
    <xf numFmtId="175" fontId="50" fillId="0" borderId="22" xfId="2" applyNumberFormat="1" applyFont="1" applyBorder="1" applyAlignment="1">
      <alignment vertical="center" wrapText="1"/>
    </xf>
    <xf numFmtId="175" fontId="50" fillId="0" borderId="21" xfId="2" applyNumberFormat="1" applyFont="1" applyBorder="1" applyAlignment="1">
      <alignment vertical="center" wrapText="1"/>
    </xf>
    <xf numFmtId="0" fontId="50" fillId="0" borderId="17" xfId="4" applyFont="1" applyBorder="1" applyAlignment="1">
      <alignment vertical="center" wrapText="1"/>
    </xf>
    <xf numFmtId="175" fontId="49" fillId="0" borderId="22" xfId="2" applyNumberFormat="1" applyFont="1" applyBorder="1" applyAlignment="1">
      <alignment vertical="center" wrapText="1"/>
    </xf>
    <xf numFmtId="0" fontId="49" fillId="0" borderId="17" xfId="4" applyFont="1" applyBorder="1" applyAlignment="1">
      <alignment vertical="center" wrapText="1"/>
    </xf>
    <xf numFmtId="0" fontId="50" fillId="0" borderId="38" xfId="4" applyFont="1" applyFill="1" applyBorder="1" applyAlignment="1">
      <alignment horizontal="center" vertical="center" wrapText="1"/>
    </xf>
    <xf numFmtId="0" fontId="50" fillId="0" borderId="40" xfId="4" applyFont="1" applyFill="1" applyBorder="1" applyAlignment="1">
      <alignment horizontal="center" vertical="center" wrapText="1"/>
    </xf>
    <xf numFmtId="0" fontId="49" fillId="0" borderId="10" xfId="4" applyFont="1" applyFill="1" applyBorder="1" applyAlignment="1">
      <alignment vertical="center" wrapText="1"/>
    </xf>
    <xf numFmtId="0" fontId="18" fillId="0" borderId="0" xfId="4" applyAlignment="1">
      <alignment vertical="center" wrapText="1"/>
    </xf>
    <xf numFmtId="0" fontId="0" fillId="0" borderId="0" xfId="0" applyFill="1" applyBorder="1" applyAlignment="1">
      <alignment vertical="center" wrapText="1"/>
    </xf>
    <xf numFmtId="166" fontId="18" fillId="0" borderId="0" xfId="1" applyNumberFormat="1" applyFont="1" applyAlignment="1">
      <alignment vertical="center" wrapText="1"/>
    </xf>
    <xf numFmtId="166" fontId="20" fillId="0" borderId="0" xfId="1" applyNumberFormat="1" applyFont="1" applyAlignment="1">
      <alignment vertical="center" wrapText="1"/>
    </xf>
    <xf numFmtId="3" fontId="49" fillId="0" borderId="0" xfId="3" applyNumberFormat="1" applyFont="1" applyFill="1" applyBorder="1" applyAlignment="1">
      <alignment vertical="center" wrapText="1"/>
    </xf>
    <xf numFmtId="10" fontId="50" fillId="0" borderId="0" xfId="3" applyNumberFormat="1" applyFont="1" applyFill="1" applyBorder="1" applyAlignment="1">
      <alignment vertical="center" wrapText="1"/>
    </xf>
    <xf numFmtId="3" fontId="50" fillId="0" borderId="0" xfId="1" applyNumberFormat="1" applyFont="1" applyFill="1" applyBorder="1" applyAlignment="1">
      <alignment vertical="center" wrapText="1"/>
    </xf>
    <xf numFmtId="177" fontId="0" fillId="0" borderId="0" xfId="0" applyNumberFormat="1" applyAlignment="1">
      <alignment vertical="center" wrapText="1"/>
    </xf>
    <xf numFmtId="176" fontId="49" fillId="0" borderId="22" xfId="3" applyNumberFormat="1" applyFont="1" applyBorder="1" applyAlignment="1">
      <alignment vertical="center" wrapText="1"/>
    </xf>
    <xf numFmtId="176" fontId="49" fillId="0" borderId="18" xfId="3" applyNumberFormat="1" applyFont="1" applyBorder="1" applyAlignment="1">
      <alignment vertical="center" wrapText="1"/>
    </xf>
    <xf numFmtId="176" fontId="49" fillId="0" borderId="61" xfId="3" applyNumberFormat="1" applyFont="1" applyBorder="1" applyAlignment="1">
      <alignment vertical="center" wrapText="1"/>
    </xf>
    <xf numFmtId="176" fontId="49" fillId="0" borderId="71" xfId="3" applyNumberFormat="1" applyFont="1" applyBorder="1" applyAlignment="1">
      <alignment vertical="center" wrapText="1"/>
    </xf>
    <xf numFmtId="176" fontId="49" fillId="0" borderId="21" xfId="3" applyNumberFormat="1" applyFont="1" applyBorder="1" applyAlignment="1">
      <alignment vertical="center" wrapText="1"/>
    </xf>
    <xf numFmtId="176" fontId="49" fillId="61" borderId="21" xfId="3" applyNumberFormat="1" applyFont="1" applyFill="1" applyBorder="1" applyAlignment="1">
      <alignment vertical="center" wrapText="1"/>
    </xf>
    <xf numFmtId="3" fontId="49" fillId="0" borderId="0" xfId="4" applyNumberFormat="1" applyFont="1" applyFill="1" applyBorder="1" applyAlignment="1">
      <alignment vertical="center" wrapText="1"/>
    </xf>
    <xf numFmtId="175" fontId="49" fillId="62" borderId="22" xfId="2" applyNumberFormat="1" applyFont="1" applyFill="1" applyBorder="1" applyAlignment="1">
      <alignment vertical="center" wrapText="1"/>
    </xf>
    <xf numFmtId="175" fontId="49" fillId="62" borderId="21" xfId="2" applyNumberFormat="1" applyFont="1" applyFill="1" applyBorder="1" applyAlignment="1">
      <alignment vertical="center" wrapText="1"/>
    </xf>
    <xf numFmtId="175" fontId="49" fillId="0" borderId="22" xfId="2" applyNumberFormat="1" applyFont="1" applyFill="1" applyBorder="1" applyAlignment="1">
      <alignment vertical="center" wrapText="1"/>
    </xf>
    <xf numFmtId="175" fontId="49" fillId="0" borderId="21" xfId="2" applyNumberFormat="1" applyFont="1" applyFill="1" applyBorder="1" applyAlignment="1">
      <alignment vertical="center" wrapText="1"/>
    </xf>
    <xf numFmtId="0" fontId="49" fillId="0" borderId="17" xfId="4" applyFont="1" applyFill="1" applyBorder="1" applyAlignment="1">
      <alignment vertical="center" wrapText="1"/>
    </xf>
    <xf numFmtId="178" fontId="0" fillId="0" borderId="0" xfId="0" applyNumberFormat="1"/>
    <xf numFmtId="175" fontId="49" fillId="62" borderId="38" xfId="2" applyNumberFormat="1" applyFont="1" applyFill="1" applyBorder="1" applyAlignment="1">
      <alignment vertical="center" wrapText="1"/>
    </xf>
    <xf numFmtId="175" fontId="49" fillId="62" borderId="40" xfId="2" applyNumberFormat="1" applyFont="1" applyFill="1" applyBorder="1" applyAlignment="1">
      <alignment vertical="center" wrapText="1"/>
    </xf>
    <xf numFmtId="0" fontId="49" fillId="0" borderId="10" xfId="4" applyFont="1" applyBorder="1" applyAlignment="1">
      <alignment vertical="center" wrapText="1"/>
    </xf>
    <xf numFmtId="0" fontId="50" fillId="0" borderId="0" xfId="4" applyFont="1" applyFill="1" applyBorder="1" applyAlignment="1">
      <alignment horizontal="center" vertical="center" wrapText="1"/>
    </xf>
    <xf numFmtId="0" fontId="19" fillId="63" borderId="11" xfId="0" applyFont="1" applyFill="1" applyBorder="1" applyAlignment="1">
      <alignment horizontal="center" vertical="top" wrapText="1"/>
    </xf>
    <xf numFmtId="0" fontId="22" fillId="0" borderId="13" xfId="4" applyFont="1" applyFill="1" applyBorder="1" applyAlignment="1">
      <alignment vertical="center" wrapText="1"/>
    </xf>
    <xf numFmtId="0" fontId="19" fillId="59" borderId="12" xfId="0" applyFont="1" applyFill="1" applyBorder="1" applyAlignment="1">
      <alignment horizontal="center" vertical="center" wrapText="1"/>
    </xf>
    <xf numFmtId="0" fontId="49" fillId="59" borderId="72" xfId="4" applyFont="1" applyFill="1" applyBorder="1" applyAlignment="1">
      <alignment vertical="center" wrapText="1"/>
    </xf>
    <xf numFmtId="0" fontId="21" fillId="0" borderId="0" xfId="0" applyFont="1" applyAlignment="1">
      <alignment horizontal="center" vertical="center"/>
    </xf>
    <xf numFmtId="0" fontId="50" fillId="0" borderId="0" xfId="4" applyFont="1" applyFill="1" applyBorder="1" applyAlignment="1">
      <alignment horizontal="center" vertical="center" wrapText="1"/>
    </xf>
    <xf numFmtId="0" fontId="18" fillId="0" borderId="0" xfId="0" applyFont="1" applyAlignment="1">
      <alignment horizontal="left" vertical="top" wrapText="1"/>
    </xf>
    <xf numFmtId="0" fontId="21" fillId="0" borderId="0" xfId="0" applyFont="1" applyAlignment="1">
      <alignment horizontal="center"/>
    </xf>
    <xf numFmtId="0" fontId="18"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vertical="top" wrapText="1"/>
    </xf>
    <xf numFmtId="0" fontId="21" fillId="0" borderId="0" xfId="0" applyFont="1" applyFill="1" applyAlignment="1">
      <alignment horizontal="center" vertical="top"/>
    </xf>
    <xf numFmtId="0" fontId="0" fillId="0" borderId="0" xfId="0" applyFill="1" applyAlignment="1">
      <alignment horizontal="left" wrapText="1"/>
    </xf>
    <xf numFmtId="0" fontId="18" fillId="0" borderId="0" xfId="0" applyFont="1" applyFill="1" applyAlignment="1">
      <alignment horizontal="left" vertical="top" wrapText="1"/>
    </xf>
  </cellXfs>
  <cellStyles count="236">
    <cellStyle name="$" xfId="5"/>
    <cellStyle name="$.00" xfId="6"/>
    <cellStyle name="$_9. Rev2Cost_GDPIPI" xfId="7"/>
    <cellStyle name="$_lists" xfId="8"/>
    <cellStyle name="$_lists_4. Current Monthly Fixed Charge" xfId="9"/>
    <cellStyle name="$_Sheet4" xfId="10"/>
    <cellStyle name="$M" xfId="11"/>
    <cellStyle name="$M.00" xfId="12"/>
    <cellStyle name="$M_9. Rev2Cost_GDPIPI" xfId="13"/>
    <cellStyle name="20% - Accent1 2" xfId="14"/>
    <cellStyle name="20% - Accent1 2 2" xfId="15"/>
    <cellStyle name="20% - Accent1 3" xfId="16"/>
    <cellStyle name="20% - Accent2 2" xfId="17"/>
    <cellStyle name="20% - Accent2 2 2" xfId="18"/>
    <cellStyle name="20% - Accent2 3" xfId="19"/>
    <cellStyle name="20% - Accent3 2" xfId="20"/>
    <cellStyle name="20% - Accent3 2 2" xfId="21"/>
    <cellStyle name="20% - Accent3 3" xfId="22"/>
    <cellStyle name="20% - Accent4 2" xfId="23"/>
    <cellStyle name="20% - Accent4 2 2" xfId="24"/>
    <cellStyle name="20% - Accent4 3" xfId="25"/>
    <cellStyle name="20% - Accent5 2" xfId="26"/>
    <cellStyle name="20% - Accent5 2 2" xfId="27"/>
    <cellStyle name="20% - Accent5 3" xfId="28"/>
    <cellStyle name="20% - Accent6 2" xfId="29"/>
    <cellStyle name="20% - Accent6 2 2" xfId="30"/>
    <cellStyle name="20% - Accent6 3" xfId="31"/>
    <cellStyle name="40% - Accent1 2" xfId="32"/>
    <cellStyle name="40% - Accent1 2 2" xfId="33"/>
    <cellStyle name="40% - Accent1 3" xfId="34"/>
    <cellStyle name="40% - Accent2 2" xfId="35"/>
    <cellStyle name="40% - Accent2 2 2" xfId="36"/>
    <cellStyle name="40% - Accent2 3" xfId="37"/>
    <cellStyle name="40% - Accent3 2" xfId="38"/>
    <cellStyle name="40% - Accent3 2 2" xfId="39"/>
    <cellStyle name="40% - Accent3 3" xfId="40"/>
    <cellStyle name="40% - Accent4 2" xfId="41"/>
    <cellStyle name="40% - Accent4 2 2" xfId="42"/>
    <cellStyle name="40% - Accent4 3" xfId="43"/>
    <cellStyle name="40% - Accent5 2" xfId="44"/>
    <cellStyle name="40% - Accent5 2 2" xfId="45"/>
    <cellStyle name="40% - Accent5 3" xfId="46"/>
    <cellStyle name="40% - Accent6 2" xfId="47"/>
    <cellStyle name="40% - Accent6 2 2" xfId="48"/>
    <cellStyle name="40% - Accent6 3" xfId="49"/>
    <cellStyle name="60% - Accent1 2" xfId="50"/>
    <cellStyle name="60% - Accent1 2 2" xfId="51"/>
    <cellStyle name="60% - Accent1 3" xfId="52"/>
    <cellStyle name="60% - Accent2 2" xfId="53"/>
    <cellStyle name="60% - Accent2 2 2" xfId="54"/>
    <cellStyle name="60% - Accent2 3" xfId="55"/>
    <cellStyle name="60% - Accent3 2" xfId="56"/>
    <cellStyle name="60% - Accent3 2 2" xfId="57"/>
    <cellStyle name="60% - Accent3 3" xfId="58"/>
    <cellStyle name="60% - Accent4 2" xfId="59"/>
    <cellStyle name="60% - Accent4 2 2" xfId="60"/>
    <cellStyle name="60% - Accent4 3" xfId="61"/>
    <cellStyle name="60% - Accent5 2" xfId="62"/>
    <cellStyle name="60% - Accent5 2 2" xfId="63"/>
    <cellStyle name="60% - Accent5 3" xfId="64"/>
    <cellStyle name="60% - Accent6 2" xfId="65"/>
    <cellStyle name="60% - Accent6 2 2" xfId="66"/>
    <cellStyle name="60% - Accent6 3" xfId="67"/>
    <cellStyle name="Accent1 2" xfId="68"/>
    <cellStyle name="Accent1 2 2" xfId="69"/>
    <cellStyle name="Accent1 3" xfId="70"/>
    <cellStyle name="Accent2 2" xfId="71"/>
    <cellStyle name="Accent2 2 2" xfId="72"/>
    <cellStyle name="Accent2 3" xfId="73"/>
    <cellStyle name="Accent3 2" xfId="74"/>
    <cellStyle name="Accent3 2 2" xfId="75"/>
    <cellStyle name="Accent3 3" xfId="76"/>
    <cellStyle name="Accent4 2" xfId="77"/>
    <cellStyle name="Accent4 2 2" xfId="78"/>
    <cellStyle name="Accent4 3" xfId="79"/>
    <cellStyle name="Accent5 2" xfId="80"/>
    <cellStyle name="Accent5 2 2" xfId="81"/>
    <cellStyle name="Accent5 3" xfId="82"/>
    <cellStyle name="Accent6 2" xfId="83"/>
    <cellStyle name="Accent6 2 2" xfId="84"/>
    <cellStyle name="Accent6 3" xfId="85"/>
    <cellStyle name="Bad 2" xfId="86"/>
    <cellStyle name="Bad 2 2" xfId="87"/>
    <cellStyle name="Bad 3" xfId="88"/>
    <cellStyle name="Calculation 2" xfId="89"/>
    <cellStyle name="Calculation 2 2" xfId="90"/>
    <cellStyle name="Calculation 3" xfId="91"/>
    <cellStyle name="Check Cell 2" xfId="92"/>
    <cellStyle name="Check Cell 2 2" xfId="93"/>
    <cellStyle name="Check Cell 3" xfId="94"/>
    <cellStyle name="Comma" xfId="1" builtinId="3"/>
    <cellStyle name="Comma 10" xfId="95"/>
    <cellStyle name="Comma 2" xfId="96"/>
    <cellStyle name="Comma 2 2" xfId="97"/>
    <cellStyle name="Comma 2 2 2" xfId="98"/>
    <cellStyle name="Comma 2 3" xfId="99"/>
    <cellStyle name="Comma 3" xfId="100"/>
    <cellStyle name="Comma 3 2" xfId="101"/>
    <cellStyle name="Comma 3 2 2" xfId="102"/>
    <cellStyle name="Comma 3 3" xfId="103"/>
    <cellStyle name="Comma 3 4" xfId="104"/>
    <cellStyle name="Comma 4" xfId="105"/>
    <cellStyle name="Comma 4 2" xfId="106"/>
    <cellStyle name="Comma 4 3" xfId="107"/>
    <cellStyle name="Comma 5" xfId="108"/>
    <cellStyle name="Comma 6" xfId="109"/>
    <cellStyle name="Comma 6 2" xfId="110"/>
    <cellStyle name="Comma 7" xfId="111"/>
    <cellStyle name="Comma 7 2" xfId="112"/>
    <cellStyle name="Comma 8" xfId="113"/>
    <cellStyle name="Comma 9" xfId="114"/>
    <cellStyle name="Comma0" xfId="115"/>
    <cellStyle name="Comma0 2" xfId="116"/>
    <cellStyle name="Comma0 3" xfId="117"/>
    <cellStyle name="Comma0 4" xfId="118"/>
    <cellStyle name="Comma0 5" xfId="119"/>
    <cellStyle name="Currency" xfId="2" builtinId="4"/>
    <cellStyle name="Currency 2" xfId="120"/>
    <cellStyle name="Currency 2 2" xfId="121"/>
    <cellStyle name="Currency 3" xfId="122"/>
    <cellStyle name="Currency 3 2" xfId="123"/>
    <cellStyle name="Currency0" xfId="124"/>
    <cellStyle name="Currency0 2" xfId="125"/>
    <cellStyle name="Currency0 3" xfId="126"/>
    <cellStyle name="Currency0 4" xfId="127"/>
    <cellStyle name="Currency0 5" xfId="128"/>
    <cellStyle name="Date" xfId="129"/>
    <cellStyle name="Date 2" xfId="130"/>
    <cellStyle name="Date 3" xfId="131"/>
    <cellStyle name="Date 4" xfId="132"/>
    <cellStyle name="Date 5" xfId="133"/>
    <cellStyle name="Explanatory Text 2" xfId="134"/>
    <cellStyle name="Explanatory Text 2 2" xfId="135"/>
    <cellStyle name="Explanatory Text 3" xfId="136"/>
    <cellStyle name="Fixed" xfId="137"/>
    <cellStyle name="Fixed 2" xfId="138"/>
    <cellStyle name="Fixed 3" xfId="139"/>
    <cellStyle name="Fixed 4" xfId="140"/>
    <cellStyle name="Fixed 5" xfId="141"/>
    <cellStyle name="Good 2" xfId="142"/>
    <cellStyle name="Good 2 2" xfId="143"/>
    <cellStyle name="Good 3" xfId="144"/>
    <cellStyle name="Grey" xfId="145"/>
    <cellStyle name="Heading 1 2" xfId="146"/>
    <cellStyle name="Heading 1 3" xfId="147"/>
    <cellStyle name="Heading 2 2" xfId="148"/>
    <cellStyle name="Heading 2 2 2" xfId="149"/>
    <cellStyle name="Heading 2 3" xfId="150"/>
    <cellStyle name="Heading 3 2" xfId="151"/>
    <cellStyle name="Heading 3 3" xfId="152"/>
    <cellStyle name="Heading 4 2" xfId="153"/>
    <cellStyle name="Heading 4 3" xfId="154"/>
    <cellStyle name="Input [yellow]" xfId="155"/>
    <cellStyle name="Input 2" xfId="156"/>
    <cellStyle name="Input 2 2" xfId="157"/>
    <cellStyle name="Input 3" xfId="158"/>
    <cellStyle name="Input 4" xfId="159"/>
    <cellStyle name="Input 5" xfId="160"/>
    <cellStyle name="Linked Cell 2" xfId="161"/>
    <cellStyle name="Linked Cell 2 2" xfId="162"/>
    <cellStyle name="Linked Cell 3" xfId="163"/>
    <cellStyle name="M" xfId="164"/>
    <cellStyle name="M.00" xfId="165"/>
    <cellStyle name="M_9. Rev2Cost_GDPIPI" xfId="166"/>
    <cellStyle name="M_lists" xfId="167"/>
    <cellStyle name="M_lists_4. Current Monthly Fixed Charge" xfId="168"/>
    <cellStyle name="M_Sheet4" xfId="169"/>
    <cellStyle name="Neutral 2" xfId="170"/>
    <cellStyle name="Neutral 2 2" xfId="171"/>
    <cellStyle name="Neutral 3" xfId="172"/>
    <cellStyle name="Normal" xfId="0" builtinId="0"/>
    <cellStyle name="Normal - Style1" xfId="173"/>
    <cellStyle name="Normal 10" xfId="174"/>
    <cellStyle name="Normal 11" xfId="175"/>
    <cellStyle name="Normal 11 2" xfId="176"/>
    <cellStyle name="Normal 11 2 2" xfId="177"/>
    <cellStyle name="Normal 11 3" xfId="178"/>
    <cellStyle name="Normal 11 4" xfId="179"/>
    <cellStyle name="Normal 12" xfId="180"/>
    <cellStyle name="Normal 13" xfId="181"/>
    <cellStyle name="Normal 2" xfId="4"/>
    <cellStyle name="Normal 2 2" xfId="182"/>
    <cellStyle name="Normal 2 2 2" xfId="183"/>
    <cellStyle name="Normal 2 3" xfId="184"/>
    <cellStyle name="Normal 3" xfId="185"/>
    <cellStyle name="Normal 3 2" xfId="186"/>
    <cellStyle name="Normal 3 3" xfId="187"/>
    <cellStyle name="Normal 4" xfId="188"/>
    <cellStyle name="Normal 4 2" xfId="189"/>
    <cellStyle name="Normal 4 3" xfId="190"/>
    <cellStyle name="Normal 5" xfId="191"/>
    <cellStyle name="Normal 5 2" xfId="192"/>
    <cellStyle name="Normal 5 3" xfId="193"/>
    <cellStyle name="Normal 6" xfId="194"/>
    <cellStyle name="Normal 6 2" xfId="195"/>
    <cellStyle name="Normal 7" xfId="196"/>
    <cellStyle name="Normal 7 2" xfId="197"/>
    <cellStyle name="Normal 8" xfId="198"/>
    <cellStyle name="Normal 9" xfId="199"/>
    <cellStyle name="Note 2" xfId="200"/>
    <cellStyle name="Note 2 2" xfId="201"/>
    <cellStyle name="Note 2 3" xfId="202"/>
    <cellStyle name="Note 3" xfId="203"/>
    <cellStyle name="Note 4" xfId="204"/>
    <cellStyle name="Note 5" xfId="205"/>
    <cellStyle name="Output 2" xfId="206"/>
    <cellStyle name="Output 2 2" xfId="207"/>
    <cellStyle name="Output 3" xfId="208"/>
    <cellStyle name="Percent" xfId="3" builtinId="5"/>
    <cellStyle name="Percent [2]" xfId="209"/>
    <cellStyle name="Percent 2" xfId="210"/>
    <cellStyle name="Percent 2 2" xfId="211"/>
    <cellStyle name="Percent 2 3" xfId="212"/>
    <cellStyle name="Percent 3" xfId="213"/>
    <cellStyle name="Percent 3 2" xfId="214"/>
    <cellStyle name="Percent 3 3" xfId="215"/>
    <cellStyle name="Percent 4" xfId="216"/>
    <cellStyle name="Percent 4 2" xfId="217"/>
    <cellStyle name="Percent 5" xfId="218"/>
    <cellStyle name="Percent 5 2" xfId="219"/>
    <cellStyle name="Percent 6" xfId="220"/>
    <cellStyle name="Percent 7" xfId="221"/>
    <cellStyle name="STYLE1" xfId="222"/>
    <cellStyle name="STYLE2" xfId="223"/>
    <cellStyle name="STYLE4" xfId="224"/>
    <cellStyle name="Title 2" xfId="225"/>
    <cellStyle name="Title 3" xfId="226"/>
    <cellStyle name="Total 2" xfId="227"/>
    <cellStyle name="Total 2 2" xfId="228"/>
    <cellStyle name="Total 2 3" xfId="229"/>
    <cellStyle name="Total 3" xfId="230"/>
    <cellStyle name="Total 4" xfId="231"/>
    <cellStyle name="Total 5" xfId="232"/>
    <cellStyle name="Warning Text 2" xfId="233"/>
    <cellStyle name="Warning Text 2 2" xfId="234"/>
    <cellStyle name="Warning Text 3" xfId="2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count2008\SERVCO\Dec%202008\Dec%202008%20Services\Services%20Depreciation%20Capital%20Continutity%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0%20Rebasing/Rate%20Application%20Files/August%206,%202009%20-%20Working%20Model/2010%20Revenue%20Requirement%20Model_0806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echirico\Desktop\2003%20Accounting\2003%20Month%20End%20Reconciliations\2003%2012%20December\Capital%20Assets\Depreciation%20Misc%20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Tennant/Return%20on%20Equity%20and%20WC/RateMak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ates\Rate%20Applications\2015%20Cost%20of%20Service\Models,%20Appendices%20&amp;%20Data%20-%20Submission%20Info\2015_Filing_Requirements_Chapter2_Appendices_August,%2020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mmaw\Local%20Settings\Temporary%20Internet%20Files\OLKBC\Exhibit%203%20Distribution%20Revenue%20Throughputs%20-%20Blan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KIMBAL~1.000\LOCALS~1\Temp\CTO_1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asset continuity 2008"/>
      <sheetName val="Rinnai"/>
      <sheetName val="Gas Water Tanks"/>
      <sheetName val="Sentinel Lights"/>
      <sheetName val="Sentinel Lights Poles"/>
      <sheetName val="Computer Hardware"/>
      <sheetName val="Computer Software"/>
      <sheetName val="Fibre Optic"/>
      <sheetName val="Fibre Optic Contrib"/>
      <sheetName val="Adj Entri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4"/>
      <sheetName val="FA Continuity 2005"/>
      <sheetName val="FA Continuity 2006"/>
      <sheetName val="FA Continuity 2007"/>
      <sheetName val="FA Continuity 2008"/>
      <sheetName val="FA Continuity 2009"/>
      <sheetName val="FA Continuity 2010"/>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Return on Capital"/>
      <sheetName val="Debt &amp; Capital Structure"/>
      <sheetName val="Tax rates"/>
      <sheetName val="CCA Continuity 2009"/>
      <sheetName val="CCA Continuity 2010"/>
      <sheetName val="Reserves Continuity"/>
      <sheetName val="Corporation Loss Continuity"/>
      <sheetName val="Tax Adjustments 2009"/>
      <sheetName val="Tax Adjustments 2010"/>
      <sheetName val="2010 Rev Deficiency"/>
      <sheetName val="Capital Tax &amp; Expense Schedules"/>
      <sheetName val="Revenue Requir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0">
          <cell r="B10" t="str">
            <v>Service Revenue Requirement</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ter Heater Controllers"/>
      <sheetName val="Controllers"/>
      <sheetName val="Comm Equipment"/>
      <sheetName val="Tools &amp; Equp"/>
      <sheetName val="SCADA"/>
      <sheetName val="Fibre"/>
      <sheetName val="Stores Equp"/>
      <sheetName val="Fork Lift"/>
      <sheetName val="Office Equip"/>
      <sheetName val="Comp Hardware"/>
      <sheetName val="Comp Software"/>
      <sheetName val="Transition Costs"/>
      <sheetName val="DEP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LEGEND"/>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_INTERNAL"/>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t="str">
            <v>EB-2014-0099</v>
          </cell>
        </row>
        <row r="24">
          <cell r="E24">
            <v>2015</v>
          </cell>
        </row>
        <row r="26">
          <cell r="E26">
            <v>2014</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7"/>
      <sheetData sheetId="58"/>
      <sheetData sheetId="5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MAS"/>
      <sheetName val="sorted all"/>
    </sheetNames>
    <sheetDataSet>
      <sheetData sheetId="0" refreshError="1"/>
      <sheetData sheetId="1" refreshError="1">
        <row r="9">
          <cell r="A9" t="str">
            <v>0-00-000-000-1102 : CASH-IN-TRANSIT</v>
          </cell>
        </row>
        <row r="10">
          <cell r="A10" t="str">
            <v>0-00-000-000-1125 : CASH-US BANK</v>
          </cell>
        </row>
        <row r="11">
          <cell r="A11" t="str">
            <v>0-00-000-000-1130 : CASH-IMPREST CHEQUING ACCTS</v>
          </cell>
        </row>
        <row r="12">
          <cell r="A12" t="str">
            <v>0-00-000-000-1150 : PETTY CASH</v>
          </cell>
        </row>
        <row r="13">
          <cell r="A13" t="str">
            <v>0-00-000-000-1210 : A/R-TRADE</v>
          </cell>
        </row>
        <row r="14">
          <cell r="A14" t="str">
            <v>0-00-000-000-1215 : A/R-CASH IN ADVANCE</v>
          </cell>
        </row>
        <row r="15">
          <cell r="A15" t="str">
            <v>0-00-000-000-1220 : A/R-OTHER</v>
          </cell>
        </row>
        <row r="16">
          <cell r="A16" t="str">
            <v>0-00-000-000-1221 : A/R-EB REBATE</v>
          </cell>
        </row>
        <row r="17">
          <cell r="A17" t="str">
            <v>0-00-000-000-1222 : A/R EMULSION BUSINESS INCOME</v>
          </cell>
        </row>
        <row r="18">
          <cell r="A18" t="str">
            <v>0-00-000-000-1230 : ALLOWANCE FOR DOUBTFUL ACCTS</v>
          </cell>
        </row>
        <row r="19">
          <cell r="A19" t="str">
            <v>0-00-000-000-1240 : EMPLOYEE TRAVEL ADVANCES</v>
          </cell>
        </row>
        <row r="20">
          <cell r="A20" t="str">
            <v>0-00-000-000-1244 : EMPLOYEE LOANS</v>
          </cell>
        </row>
        <row r="21">
          <cell r="A21" t="str">
            <v>0-00-000-000-1260 : INCOME TAXES RECEIVABLE</v>
          </cell>
        </row>
        <row r="22">
          <cell r="A22" t="str">
            <v>0-00-000-000-1270 : RETAINAGE RECEIVABLE</v>
          </cell>
        </row>
        <row r="23">
          <cell r="A23" t="str">
            <v>0-00-000-000-1290 : INTERCO A/R-CANADA</v>
          </cell>
        </row>
        <row r="24">
          <cell r="A24" t="str">
            <v>0-00-000-000-1293 : INTERCO A/R CANADA-OTHER</v>
          </cell>
        </row>
        <row r="25">
          <cell r="A25" t="str">
            <v>0-00-000-000-1295 : INTERCO A/R-ETI HOLDINGS</v>
          </cell>
        </row>
        <row r="26">
          <cell r="A26" t="str">
            <v/>
          </cell>
        </row>
        <row r="27">
          <cell r="A27" t="str">
            <v>0-00-000-000-1505 : RECEIVING INSPECTION</v>
          </cell>
        </row>
        <row r="28">
          <cell r="A28" t="str">
            <v>0-00-000-000-1510 : INV-RAW MATERIALS</v>
          </cell>
        </row>
        <row r="29">
          <cell r="A29" t="str">
            <v>0-00-000-000-1520 : INV-PACKAGING</v>
          </cell>
        </row>
        <row r="30">
          <cell r="A30" t="str">
            <v>0-00-000-000-1550 : INV-WIP</v>
          </cell>
        </row>
        <row r="31">
          <cell r="A31" t="str">
            <v>0-00-000-000-1565 : INV-FINISHED GOODS-PKGD</v>
          </cell>
        </row>
        <row r="32">
          <cell r="A32" t="str">
            <v>0-00-000-000-1568 : INVENTORY DRILL BITS</v>
          </cell>
        </row>
        <row r="33">
          <cell r="A33" t="str">
            <v>0-00-000-000-1570 : INV-FINISHED GOODS-MF</v>
          </cell>
        </row>
        <row r="34">
          <cell r="A34" t="str">
            <v>0-00-000-000-1585 : INV ADJ-YIELD LOSS</v>
          </cell>
        </row>
        <row r="35">
          <cell r="A35" t="str">
            <v>0-00-000-000-1575 : INV ADJ-CYCLE COUNT</v>
          </cell>
        </row>
        <row r="36">
          <cell r="A36" t="str">
            <v>0-00-000-000-1581 : INV - FREIGHT ABSORPTION</v>
          </cell>
        </row>
        <row r="37">
          <cell r="A37" t="str">
            <v>0-00-000-000-1593 : INV ADJ-OBSOLESCENSE</v>
          </cell>
        </row>
        <row r="38">
          <cell r="A38" t="str">
            <v>0-00-000-000-1595 : INV ADJ-REPRICING</v>
          </cell>
        </row>
        <row r="39">
          <cell r="A39" t="str">
            <v>0-00-000-000-1598 : INVENTORY IN TRANSIT</v>
          </cell>
        </row>
        <row r="40">
          <cell r="A40" t="str">
            <v>0-00-000-000-1587 : CAPITALIZED VARIANCES</v>
          </cell>
        </row>
        <row r="41">
          <cell r="A41" t="str">
            <v>0-00-000-000-1588 : INVENTORY - EMULSION BUSINESS</v>
          </cell>
        </row>
        <row r="42">
          <cell r="A42" t="str">
            <v/>
          </cell>
        </row>
        <row r="43">
          <cell r="A43" t="str">
            <v>0-00-000-000-1620 : DEPOSITS-MISC</v>
          </cell>
        </row>
        <row r="44">
          <cell r="A44" t="str">
            <v>0-00-000-000-1626 : DEPOSITS-VENDOR</v>
          </cell>
        </row>
        <row r="45">
          <cell r="A45" t="str">
            <v>0-00-000-000-1627 : DEPOSITS-TEXACO</v>
          </cell>
        </row>
        <row r="46">
          <cell r="A46" t="str">
            <v>0-00-000-000-1628 : PREPAID WORKERS COMP FUND</v>
          </cell>
        </row>
        <row r="47">
          <cell r="A47" t="str">
            <v>0-00-000-000-1650 : PREPAID INSURANCE</v>
          </cell>
        </row>
        <row r="48">
          <cell r="A48" t="str">
            <v>0-00-000-000-1651 : PREPAID INVENTORY</v>
          </cell>
        </row>
        <row r="49">
          <cell r="A49" t="str">
            <v>0-00-000-000-1655 : PREPAID PERMITS</v>
          </cell>
        </row>
        <row r="50">
          <cell r="A50" t="str">
            <v>0-00-000-000-1660 : PREPAID MISC</v>
          </cell>
        </row>
        <row r="51">
          <cell r="A51" t="str">
            <v>0-00-000-000-1662 : PREPAID LAFARGE</v>
          </cell>
        </row>
        <row r="52">
          <cell r="A52" t="str">
            <v>0-00-000-000-1665 : PREPAID I/C DISPUTES</v>
          </cell>
        </row>
        <row r="53">
          <cell r="A53" t="str">
            <v>0-00-000-000-1680 : PREPAID RENT</v>
          </cell>
        </row>
        <row r="54">
          <cell r="A54" t="str">
            <v>0-00-000-000-1681 : PREPAID SITE LEASE (EXPLO)</v>
          </cell>
        </row>
        <row r="55">
          <cell r="A55" t="str">
            <v>0-00-000-000-1690 : PREPAID TAXES</v>
          </cell>
        </row>
        <row r="56">
          <cell r="A56" t="str">
            <v/>
          </cell>
        </row>
        <row r="57">
          <cell r="A57" t="str">
            <v>0-00-000-000-1705 : FIXED ASSET CLEARING</v>
          </cell>
        </row>
        <row r="58">
          <cell r="A58" t="str">
            <v>0-00-000-000-1710 : CONSTRUCTION IN PROGRESS</v>
          </cell>
        </row>
        <row r="59">
          <cell r="A59" t="str">
            <v>0-00-000-000-1710-1 : CONSTRUCTION IN PROGRESS-EEI</v>
          </cell>
        </row>
        <row r="60">
          <cell r="A60" t="str">
            <v>0-00-000-000-1710-2 : CONSTRUCTION IN PROGRESS-EXPLO</v>
          </cell>
        </row>
        <row r="61">
          <cell r="A61" t="str">
            <v>0-00-000-000-1710-3 : CONSTRUCTION IN PROGRESS-BSI</v>
          </cell>
        </row>
        <row r="62">
          <cell r="A62" t="str">
            <v>0-00-000-000-1710-4 : CONSTRUCTION IN PROGRESS-RR</v>
          </cell>
        </row>
        <row r="63">
          <cell r="A63" t="str">
            <v>0-00-000-000-1710-5 : CONSTRUCTION IN PROGRESS-GS</v>
          </cell>
        </row>
        <row r="64">
          <cell r="A64" t="str">
            <v>0-00-000-000-1715 : LAND</v>
          </cell>
        </row>
        <row r="65">
          <cell r="A65" t="str">
            <v>0-00-000-000-1720 : LAND IMPROVEMENTS</v>
          </cell>
        </row>
        <row r="66">
          <cell r="A66" t="str">
            <v>0-00-000-000-1720-1 : LAND IMPROVEMENTS - FMV</v>
          </cell>
        </row>
        <row r="67">
          <cell r="A67" t="str">
            <v>0-00-000-000-1725 : BUILDINGS</v>
          </cell>
        </row>
        <row r="68">
          <cell r="A68" t="str">
            <v>0-00-000-000-1726 : MAGAZINES</v>
          </cell>
        </row>
        <row r="69">
          <cell r="A69" t="str">
            <v>0-00-000-000-1726-1 : MAGAZINES - FMV</v>
          </cell>
        </row>
        <row r="70">
          <cell r="A70" t="str">
            <v>0-00-000-000-1730 : MACHINERY &amp; EQUIPMENT</v>
          </cell>
        </row>
        <row r="71">
          <cell r="A71" t="str">
            <v>0-00-000-000-1731 : COMPUTER EQUIPMENT</v>
          </cell>
        </row>
        <row r="72">
          <cell r="A72" t="str">
            <v>0-00-000-000-1733 : FURNITURE &amp; OFFICE EQUIPMENT</v>
          </cell>
        </row>
        <row r="73">
          <cell r="A73" t="str">
            <v>0-00-000-000-1733-1 : FURNITURE &amp; OFFICE EQUIP - FMV</v>
          </cell>
        </row>
        <row r="74">
          <cell r="A74" t="str">
            <v>0-00-000-000-1735 : VEHICLES</v>
          </cell>
        </row>
        <row r="75">
          <cell r="A75" t="str">
            <v>0-00-000-000-1736 : TRUCKS &amp; TRAILERS</v>
          </cell>
        </row>
        <row r="76">
          <cell r="A76" t="str">
            <v>0-00-000-000-1736-1 : TRUCKS &amp; TRAILERS - FMV</v>
          </cell>
        </row>
        <row r="77">
          <cell r="A77" t="str">
            <v>0-00-000-000-1740 : LEASEHOLD IMPROVEMENTS</v>
          </cell>
        </row>
        <row r="78">
          <cell r="A78" t="str">
            <v/>
          </cell>
        </row>
        <row r="79">
          <cell r="A79" t="str">
            <v>0-00-000-000-1770 : A/D LAND IMPROVEMENTS</v>
          </cell>
        </row>
        <row r="80">
          <cell r="A80" t="str">
            <v>0-00-000-000-1770-1 : A/D LAND IMPROVEMENTS - FMV</v>
          </cell>
        </row>
        <row r="81">
          <cell r="A81" t="str">
            <v>0-00-000-000-1775 : A/D BUILDINGS</v>
          </cell>
        </row>
        <row r="82">
          <cell r="A82" t="str">
            <v>0-00-000-000-1776 : A/D MAGAZINES</v>
          </cell>
        </row>
        <row r="83">
          <cell r="A83" t="str">
            <v>0-00-000-000-1776-1 : A/D MAGAZINES - FMV</v>
          </cell>
        </row>
        <row r="84">
          <cell r="A84" t="str">
            <v>0-00-000-000-1780 : A/D MACHINERY &amp; EQUIPMENT</v>
          </cell>
        </row>
        <row r="85">
          <cell r="A85" t="str">
            <v>0-00-000-000-1781 : A/D COMPUTER EQUIPMENT</v>
          </cell>
        </row>
        <row r="86">
          <cell r="A86" t="str">
            <v>0-00-000-000-1783 : A/D FURNITURE &amp; OFFICE EQUIP</v>
          </cell>
        </row>
        <row r="87">
          <cell r="A87" t="str">
            <v>0-00-000-000-1783-1 : A/D FURN &amp; OFFICE EQUIP - FMV</v>
          </cell>
        </row>
        <row r="88">
          <cell r="A88" t="str">
            <v>0-00-000-000-1785 : A/D VEHICLES</v>
          </cell>
        </row>
        <row r="89">
          <cell r="A89" t="str">
            <v>0-00-000-000-1786 : A/D TRUCKS &amp; TRAILERS</v>
          </cell>
        </row>
        <row r="90">
          <cell r="A90" t="str">
            <v>0-00-000-000-1786-1 : A/D TRUCKS &amp; TRAILERS - FMV</v>
          </cell>
        </row>
        <row r="91">
          <cell r="A91" t="str">
            <v>0-00-000-000-1790 : A/D LEASEHOLD IMPROVEMENTS</v>
          </cell>
        </row>
        <row r="92">
          <cell r="A92" t="str">
            <v/>
          </cell>
        </row>
        <row r="93">
          <cell r="A93" t="str">
            <v/>
          </cell>
        </row>
        <row r="94">
          <cell r="A94" t="str">
            <v>0-00-000-000-1810 : GOODWILL</v>
          </cell>
        </row>
        <row r="95">
          <cell r="A95" t="str">
            <v>0-00-000-000-1835 : DEFERRED FINANCING COSTS</v>
          </cell>
        </row>
        <row r="96">
          <cell r="A96" t="str">
            <v>0-00-000-000-1860 : A/D GOODWILL</v>
          </cell>
        </row>
        <row r="97">
          <cell r="A97" t="str">
            <v>0-00-000-000-1885 : A/D DEFERRED FIN COSTS</v>
          </cell>
        </row>
        <row r="98">
          <cell r="A98" t="str">
            <v/>
          </cell>
        </row>
        <row r="99">
          <cell r="A99" t="str">
            <v>0-00-000-000-1923 : INVESTMENT IN EVENSON</v>
          </cell>
        </row>
        <row r="100">
          <cell r="A100" t="str">
            <v>0-00-000-000-1923-1 : INVESTMENT IN EVENSON - FMV</v>
          </cell>
        </row>
        <row r="101">
          <cell r="A101" t="str">
            <v>0-00-000-000-1923-2 : A/D EVENSON INVESTMENT - FMV</v>
          </cell>
        </row>
        <row r="102">
          <cell r="A102" t="str">
            <v>0-00-000-000-1998 : CLEARING IN TRANSIT</v>
          </cell>
        </row>
        <row r="103">
          <cell r="A103" t="str">
            <v/>
          </cell>
        </row>
        <row r="104">
          <cell r="A104" t="str">
            <v/>
          </cell>
        </row>
        <row r="105">
          <cell r="A105" t="str">
            <v>0-00-000-000-3110 : REVOLVING LINE OF CREDIT</v>
          </cell>
        </row>
        <row r="106">
          <cell r="A106" t="str">
            <v>0-00-000-000-3130-1 : CURR PORT-95 PETERBILT</v>
          </cell>
        </row>
        <row r="107">
          <cell r="A107" t="str">
            <v>0-00-000-000-3130-2 : CURR PORT-PACLEASE</v>
          </cell>
        </row>
        <row r="108">
          <cell r="A108" t="str">
            <v>0-00-000-000-3130-3 : CURR PORT-2002 CHEV TRK</v>
          </cell>
        </row>
        <row r="109">
          <cell r="A109" t="str">
            <v>0-00-000-000-3130-4 : CURRENT PORT FIRSTAR LEASE(S)</v>
          </cell>
        </row>
        <row r="110">
          <cell r="A110" t="str">
            <v>0-00-000-000-3130-5 : CURRENT PORT-UNITED LEASE(S)</v>
          </cell>
        </row>
        <row r="111">
          <cell r="A111" t="str">
            <v>0-00-000-000-3130-6 : CURRENT PORTION-FORD LEASE(S)</v>
          </cell>
        </row>
        <row r="112">
          <cell r="A112" t="str">
            <v>0-00-000-000-3130-7 : CURRENT LEASES PAYABLE</v>
          </cell>
        </row>
        <row r="113">
          <cell r="A113" t="str">
            <v>0-00-000-000-3130-9 : CURR PORTION-CANNON FIRSTAR</v>
          </cell>
        </row>
        <row r="114">
          <cell r="A114" t="str">
            <v>0-00-000-000-3130-10 : CURR PORTION-CANNON UNITED</v>
          </cell>
        </row>
        <row r="115">
          <cell r="A115" t="str">
            <v>0-00-000-000-3130-12 : CURR PORTION-98 IR ASSOCIATE</v>
          </cell>
        </row>
        <row r="116">
          <cell r="A116" t="str">
            <v>0-00-000-000-3130-13 : CURR PORTIONIR590 UNITED#002</v>
          </cell>
        </row>
        <row r="117">
          <cell r="A117" t="str">
            <v>0-00-000-000-3130-14 : CURR PORTION 99 IR672 UNITED</v>
          </cell>
        </row>
        <row r="118">
          <cell r="A118" t="str">
            <v>0-00-000-000-3130-15 : CURR PORTION IR672 UNITED#03</v>
          </cell>
        </row>
        <row r="119">
          <cell r="A119" t="str">
            <v>0-00-000-000-3130-16 : CURR PORTION-00 FORD FIRSTAR</v>
          </cell>
        </row>
        <row r="120">
          <cell r="A120" t="str">
            <v>0-00-000-000-3130-17 : CURR PORTION-DM30 UNITED#005</v>
          </cell>
        </row>
        <row r="121">
          <cell r="A121" t="str">
            <v>0-00-000-000-3130-18 : CURR PORTION CM672 uNITED#01</v>
          </cell>
        </row>
        <row r="122">
          <cell r="A122" t="str">
            <v>0-00-000-000-3130-19 : CURR PORTION-672DRILL FIRSTA</v>
          </cell>
        </row>
        <row r="123">
          <cell r="A123" t="str">
            <v>0-00-000-000-3130-20 : CURR PORTION 96 EXCAV-UNITED</v>
          </cell>
        </row>
        <row r="124">
          <cell r="A124" t="str">
            <v>0-00-000-000-3130-21 : CURR PORTION-99 DETRLR UNITE</v>
          </cell>
        </row>
        <row r="125">
          <cell r="A125" t="str">
            <v>0-00-000-000-3130-22 : CURR PORTION-INTN'L EE006</v>
          </cell>
        </row>
        <row r="126">
          <cell r="A126" t="str">
            <v>0-00-000-000-3130-23 : CURR PORTION 98 INTNL EE004</v>
          </cell>
        </row>
        <row r="127">
          <cell r="A127" t="str">
            <v>0-00-000-000-3130-24 : CURR PORTION 98 INTNL EE005</v>
          </cell>
        </row>
        <row r="128">
          <cell r="A128" t="str">
            <v>0-00-000-000-3130-25 : CURR PORTION 99 INTERANTIONA</v>
          </cell>
        </row>
        <row r="129">
          <cell r="A129" t="str">
            <v>0-00-000-000-3130-26 : CURR PORTION 96 FREIGHTLNR-E</v>
          </cell>
        </row>
        <row r="130">
          <cell r="A130" t="str">
            <v>0-00-000-000-3130-27 : CURR PORTION 99 INTNL EE009</v>
          </cell>
        </row>
        <row r="131">
          <cell r="A131" t="str">
            <v>0-00-000-000-3130-28 : CURR PORTION-00 CHEV PU UNIT</v>
          </cell>
        </row>
        <row r="132">
          <cell r="A132" t="str">
            <v>0-00-000-000-3130-29 : CURR PORT-00 INTRST TRL UNIT</v>
          </cell>
        </row>
        <row r="133">
          <cell r="A133" t="str">
            <v>0-00-000-000-3130-30 : CURR PORTION 97 PETRBLT UNIT</v>
          </cell>
        </row>
        <row r="134">
          <cell r="A134" t="str">
            <v>0-00-000-000-3130-31 : CURR PORTION 00 KENWORTH UNI</v>
          </cell>
        </row>
        <row r="135">
          <cell r="A135" t="str">
            <v>0-00-000-000-3130-32 : CURR PORTION 97&amp;96 KEN-FIRST</v>
          </cell>
        </row>
        <row r="136">
          <cell r="A136" t="str">
            <v>0-00-000-000-3130-33 : CURR PORTION 99 INTNL EE008</v>
          </cell>
        </row>
        <row r="137">
          <cell r="A137" t="str">
            <v>0-00-000-000-3130-34 : CURR PORTION TRK RYDER</v>
          </cell>
        </row>
        <row r="138">
          <cell r="A138" t="str">
            <v>0-00-000-000-3130-35 : CURR PORTION-FIR</v>
          </cell>
        </row>
        <row r="139">
          <cell r="A139" t="str">
            <v>0-00-000-000-3130-36 : CURR PORTION-CHR</v>
          </cell>
        </row>
        <row r="140">
          <cell r="A140" t="str">
            <v>0-00-000-000-3130-37 : CURR PORTION-FOR</v>
          </cell>
        </row>
        <row r="141">
          <cell r="A141" t="str">
            <v>0-00-000-000-3130-38 : CURR PORTION-UNI</v>
          </cell>
        </row>
        <row r="142">
          <cell r="A142" t="str">
            <v>0-00-000-000-3130-39 : CURR PORTION-GMA</v>
          </cell>
        </row>
        <row r="143">
          <cell r="A143" t="str">
            <v>0-00-000-000-3130-41 : CURR PORT EEI U.LEASE#-00016</v>
          </cell>
        </row>
        <row r="144">
          <cell r="A144" t="str">
            <v>0-00-000-000-3140-1 : CURR PORT (FIN LOAN)BOBCAT</v>
          </cell>
        </row>
        <row r="145">
          <cell r="A145" t="str">
            <v>0-00-000-000-3140 : CURRENT PORTION OF LTD</v>
          </cell>
        </row>
        <row r="146">
          <cell r="A146" t="str">
            <v>0-00-000-000-3140-2 : CURR PORTION-00 F350 FORD</v>
          </cell>
        </row>
        <row r="147">
          <cell r="A147" t="str">
            <v>0-00-000-000-3140-3 : CURR PORTION 01 TRK FORD</v>
          </cell>
        </row>
        <row r="148">
          <cell r="A148" t="str">
            <v>0-00-000-000-3140-4 : CURR PORT-TRK F250 FORD</v>
          </cell>
        </row>
        <row r="149">
          <cell r="A149" t="str">
            <v>0-00-000-000-3140-5 : CURR PORTION-2002 FD EXPLO</v>
          </cell>
        </row>
        <row r="150">
          <cell r="A150" t="str">
            <v>0-00-000-000-3140-6 : CURR PORTION 01 SUBR-GMAC</v>
          </cell>
        </row>
        <row r="151">
          <cell r="A151" t="str">
            <v>0-00-000-000-3140-7 : CURR PORTION F150-FORD CR</v>
          </cell>
        </row>
        <row r="152">
          <cell r="A152" t="str">
            <v>0-00-000-000-3140-8 : CURR PORTION-EXPLORER FORD C</v>
          </cell>
        </row>
        <row r="153">
          <cell r="A153" t="str">
            <v>0-00-000-000-3140-9 : CURR PORTION-EXPLORER FORD</v>
          </cell>
        </row>
        <row r="154">
          <cell r="A154" t="str">
            <v>0-00-000-000-3141 : CURRENT PORTION OF LTD "B"</v>
          </cell>
        </row>
        <row r="155">
          <cell r="A155" t="str">
            <v>0-00-000-000-3210 : A/P-TRADE</v>
          </cell>
        </row>
        <row r="156">
          <cell r="A156" t="str">
            <v>0-00-000-000-3220 : A/P-OTHER</v>
          </cell>
        </row>
        <row r="157">
          <cell r="A157" t="str">
            <v>0-00-000-000-3230 : AP OTHER (CUSTOMER DISCOOUNTS)</v>
          </cell>
        </row>
        <row r="158">
          <cell r="A158" t="str">
            <v>0-00-000-000-3225 : A/P-BLUE POINT CAPITAL</v>
          </cell>
        </row>
        <row r="159">
          <cell r="A159" t="str">
            <v>0-00-000-000-3240 : A/P-UNINVOICED RECEIPTS</v>
          </cell>
        </row>
        <row r="160">
          <cell r="A160" t="str">
            <v>0-00-000-000-3295 : INCO A/P - ETI HOLDING CORP</v>
          </cell>
        </row>
        <row r="161">
          <cell r="A161" t="str">
            <v>0-00-000-000-3244 : A/P-O/S USD CHEQUES</v>
          </cell>
        </row>
        <row r="162">
          <cell r="A162" t="str">
            <v>0-00-000-000-3290 : INTERCO A/P-CANADA</v>
          </cell>
        </row>
        <row r="163">
          <cell r="A163" t="str">
            <v>0-00-000-000-3293 : INTERCO A/P-CANADA-OTHER</v>
          </cell>
        </row>
        <row r="164">
          <cell r="A164" t="str">
            <v>0-00-000-000-3305 : PAYROLL TAXES PAYABLE</v>
          </cell>
        </row>
        <row r="165">
          <cell r="A165" t="str">
            <v>0-00-000-000-3310 : FEDERAL TAX</v>
          </cell>
        </row>
        <row r="166">
          <cell r="A166" t="str">
            <v>0-00-000-000-3315 : FICA WITHHOLDING TAX</v>
          </cell>
        </row>
        <row r="167">
          <cell r="A167" t="str">
            <v>0-00-000-000-3316 : MEDICARE WITHHOLDING TAX</v>
          </cell>
        </row>
        <row r="168">
          <cell r="A168" t="str">
            <v>0-00-000-000-3320 : STATE WITHOLDING TAX</v>
          </cell>
        </row>
        <row r="169">
          <cell r="A169" t="str">
            <v>0-00-000-000-3325 : LOCAL WITHOLDING TAX</v>
          </cell>
        </row>
        <row r="170">
          <cell r="A170" t="str">
            <v>0-00-000-000-3326 : OC PRIV W/H</v>
          </cell>
        </row>
        <row r="171">
          <cell r="A171" t="str">
            <v>0-00-000-000-3330 : CONTRIBUTION TO GROUP LIFE</v>
          </cell>
        </row>
        <row r="172">
          <cell r="A172" t="str">
            <v>0-00-000-000-3331 : ACCRUED COMPANY PAID LIFE INS</v>
          </cell>
        </row>
        <row r="173">
          <cell r="A173" t="str">
            <v>0-00-000-000-3335 : CONTRIBUTION TO ACCIDENT INS</v>
          </cell>
        </row>
        <row r="174">
          <cell r="A174" t="str">
            <v>0-00-000-000-3336 : OPTIONAL LIFE W/H</v>
          </cell>
        </row>
        <row r="175">
          <cell r="A175" t="str">
            <v>0-00-000-000-3340 : GARNISHMENTS</v>
          </cell>
        </row>
        <row r="176">
          <cell r="A176" t="str">
            <v>0-00-000-000-3350 : UNION DUES WITHHELD</v>
          </cell>
        </row>
        <row r="177">
          <cell r="A177" t="str">
            <v>0-00-000-000-3351 : UNION DUES CO. PAYABLE</v>
          </cell>
        </row>
        <row r="178">
          <cell r="A178" t="str">
            <v>0-00-000-000-3355 : LONG TERM DISABILITY</v>
          </cell>
        </row>
        <row r="179">
          <cell r="A179" t="str">
            <v>0-00-000-000-3359 : ACCRUED DENTAL INSURANCE</v>
          </cell>
        </row>
        <row r="180">
          <cell r="A180" t="str">
            <v>0-00-000-000-3360 : ACCRUED HEAL INS</v>
          </cell>
        </row>
        <row r="181">
          <cell r="A181" t="str">
            <v>0-00-000-000-3361 : ACCRUED COBRA</v>
          </cell>
        </row>
        <row r="182">
          <cell r="A182" t="str">
            <v>0-00-000-000-3362 : ACCRUED OTHER COMPENSATION</v>
          </cell>
        </row>
        <row r="183">
          <cell r="A183" t="str">
            <v>0-00-000-000-3363 : ACCRUED INSURANCE DEDUCTIBLE</v>
          </cell>
        </row>
        <row r="184">
          <cell r="A184" t="str">
            <v>0-00-000-000-3364 : MEDICARE TAX PAYABLE-CO MATCH</v>
          </cell>
        </row>
        <row r="185">
          <cell r="A185" t="str">
            <v>0-00-000-000-3365 : FUTA TAX PAYABLE</v>
          </cell>
        </row>
        <row r="186">
          <cell r="A186" t="str">
            <v>0-00-000-000-3366 : FICA TAX PAYABLE-CO MATCH</v>
          </cell>
        </row>
        <row r="187">
          <cell r="A187" t="str">
            <v>0-00-000-000-3367 : 401K WITHHELD</v>
          </cell>
        </row>
        <row r="188">
          <cell r="A188" t="str">
            <v>0-00-000-000-3368 : ACCRUED COMPANY PART 401K</v>
          </cell>
        </row>
        <row r="189">
          <cell r="A189" t="str">
            <v>0-00-000-000-3369 : SUTA TAX PAYABLE</v>
          </cell>
        </row>
        <row r="190">
          <cell r="A190" t="str">
            <v>0-00-000-000-3370 : SAVINGS PLAN</v>
          </cell>
        </row>
        <row r="191">
          <cell r="A191" t="str">
            <v>0-00-000-000-3375 : SAVINGS PLAN REPAYMENTS</v>
          </cell>
        </row>
        <row r="192">
          <cell r="A192" t="str">
            <v>0-00-000-000-3385 : ACCRUED WORKERS COMPENSATION</v>
          </cell>
        </row>
        <row r="193">
          <cell r="A193" t="str">
            <v>0-00-000-000-3390 : ACCRUED WAGES</v>
          </cell>
        </row>
        <row r="194">
          <cell r="A194" t="str">
            <v>0-00-000-000-3395 : ACCRUED VACATION</v>
          </cell>
        </row>
        <row r="195">
          <cell r="A195" t="str">
            <v>0-00-000-000-3396 : ACCRUED BENEFITS CLEARING</v>
          </cell>
        </row>
        <row r="196">
          <cell r="A196" t="str">
            <v>0-00-000-000-3510 : ACCRUED EXPENSES</v>
          </cell>
        </row>
        <row r="197">
          <cell r="A197" t="str">
            <v>0-00-000-000-3530 : ACCRUED INTEREST</v>
          </cell>
        </row>
        <row r="198">
          <cell r="A198" t="str">
            <v>0-00-000-000-3710 : SALES &amp; USE TAX-CANADA</v>
          </cell>
        </row>
        <row r="199">
          <cell r="A199" t="str">
            <v>0-00-000-000-3711 : SALES &amp; USE TAX-ALABAMA</v>
          </cell>
        </row>
        <row r="200">
          <cell r="A200" t="str">
            <v>0-00-000-000-3712 : SALES &amp; USE TAX-ALASKA</v>
          </cell>
        </row>
        <row r="201">
          <cell r="A201" t="str">
            <v>0-00-000-000-3713 : SALES &amp; USE TAX-ARIZONA</v>
          </cell>
        </row>
        <row r="202">
          <cell r="A202" t="str">
            <v>0-00-000-000-3714 : SALES &amp; USE TAX-ARKANSAS</v>
          </cell>
        </row>
        <row r="203">
          <cell r="A203" t="str">
            <v>0-00-000-000-3715 : SALES &amp; USE TAX-CALIFORNIA</v>
          </cell>
        </row>
        <row r="204">
          <cell r="A204" t="str">
            <v>0-00-000-000-3716 : SALES &amp; USE TAX-COLORADO</v>
          </cell>
        </row>
        <row r="205">
          <cell r="A205" t="str">
            <v>0-00-000-000-3717 : SALES &amp; USE TAX-CONNECTICUT</v>
          </cell>
        </row>
        <row r="206">
          <cell r="A206" t="str">
            <v>0-00-000-000-3718 : SALES &amp; USE TAX-FLORIDA</v>
          </cell>
        </row>
        <row r="207">
          <cell r="A207" t="str">
            <v>0-00-000-000-3719 : SALES &amp; USE TAX-GEORGIA</v>
          </cell>
        </row>
        <row r="208">
          <cell r="A208" t="str">
            <v>0-00-000-000-3720 : SALES &amp; USE TAX-HAWAII</v>
          </cell>
        </row>
        <row r="209">
          <cell r="A209" t="str">
            <v>0-00-000-000-3721 : SALES &amp; USE TAX-IDAHO</v>
          </cell>
        </row>
        <row r="210">
          <cell r="A210" t="str">
            <v>0-00-000-000-3722 : SALES &amp; USE TAX-ILLINOIS</v>
          </cell>
        </row>
        <row r="211">
          <cell r="A211" t="str">
            <v>0-00-000-000-3723 : SALES &amp; USE TAX-INDIANA</v>
          </cell>
        </row>
        <row r="212">
          <cell r="A212" t="str">
            <v>0-00-000-000-3724 : SALES &amp; USE TAX-IOWA</v>
          </cell>
        </row>
        <row r="213">
          <cell r="A213" t="str">
            <v>0-00-000-000-3725 : SALES &amp; USE TAX-KANSAS</v>
          </cell>
        </row>
        <row r="214">
          <cell r="A214" t="str">
            <v>0-00-000-000-3726 : SALES &amp; USE TAX-KENTUCKY</v>
          </cell>
        </row>
        <row r="215">
          <cell r="A215" t="str">
            <v>0-00-000-000-3728 : SALES &amp; USE TAX-MAINE</v>
          </cell>
        </row>
        <row r="216">
          <cell r="A216" t="str">
            <v>0-00-000-000-3727 : SALES &amp; USE TAX-LOUISIANA</v>
          </cell>
        </row>
        <row r="217">
          <cell r="A217" t="str">
            <v>0-00-000-000-3729 : SALES &amp; USE TAX-MARYLAND</v>
          </cell>
        </row>
        <row r="218">
          <cell r="A218" t="str">
            <v>0-00-000-000-3730 : SALES &amp; USE TAX-MASSACHUSETTS</v>
          </cell>
        </row>
        <row r="219">
          <cell r="A219" t="str">
            <v>0-00-000-000-3732 : SALES &amp; USE TAX-MINNESOTA</v>
          </cell>
        </row>
        <row r="220">
          <cell r="A220" t="str">
            <v>0-00-000-000-3733 : SALES &amp; USE TAX-MISSISSIPPI</v>
          </cell>
        </row>
        <row r="221">
          <cell r="A221" t="str">
            <v>0-00-000-000-3734 : SALES &amp; USE TAX-MISSOURI</v>
          </cell>
        </row>
        <row r="222">
          <cell r="A222" t="str">
            <v>0-00-000-000-3735 : SALES &amp; USE TAX -NEW HAMPSHIRE</v>
          </cell>
        </row>
        <row r="223">
          <cell r="A223" t="str">
            <v>0-00-000-000-3736 : SALES &amp; USE TAX-NEVADA</v>
          </cell>
        </row>
        <row r="224">
          <cell r="A224" t="str">
            <v>0-00-000-000-3737 : SALES &amp; USE TAX - NEW JERSEY</v>
          </cell>
        </row>
        <row r="225">
          <cell r="A225" t="str">
            <v>0-00-000-000-3738 : SALES &amp; USE TAX-NEW MEXICO</v>
          </cell>
        </row>
        <row r="226">
          <cell r="A226" t="str">
            <v>0-00-000-000-3739 : SALES &amp; USE TAX - NEW YORK</v>
          </cell>
        </row>
        <row r="227">
          <cell r="A227" t="str">
            <v>0-00-000-000-3740 : SALES &amp; USE TAX-N.CAROLINA</v>
          </cell>
        </row>
        <row r="228">
          <cell r="A228" t="str">
            <v>0-00-000-000-3741 : SALES &amp; USE TAX-OHIO</v>
          </cell>
        </row>
        <row r="229">
          <cell r="A229" t="str">
            <v>0-00-000-000-3742 : SALES &amp; USE TAX-OKLAHOMA</v>
          </cell>
        </row>
        <row r="230">
          <cell r="A230" t="str">
            <v>0-00-000-000-3743 : SALES &amp; USE TAX-PENSYLVANIA</v>
          </cell>
        </row>
        <row r="231">
          <cell r="A231" t="str">
            <v>0-00-000-000-3744 : SALES &amp; USE TAX - RHODE ISLAND</v>
          </cell>
        </row>
        <row r="232">
          <cell r="A232" t="str">
            <v>0-00-000-000-3745 : SALES &amp; USE TAX-S.CAROLINA</v>
          </cell>
        </row>
        <row r="233">
          <cell r="A233" t="str">
            <v>0-00-000-000-3746 : SALES &amp; USE TAX-TENNESSEE</v>
          </cell>
        </row>
        <row r="234">
          <cell r="A234" t="str">
            <v>0-00-000-000-3747 : SALES &amp; USE TAX-TEXAS</v>
          </cell>
        </row>
        <row r="235">
          <cell r="A235" t="str">
            <v>0-00-000-000-3748 : SALES &amp; USE TAX-UTAH</v>
          </cell>
        </row>
        <row r="236">
          <cell r="A236" t="str">
            <v>0-00-000-000-3749 : SALES &amp; USE TAX - VERMONT</v>
          </cell>
        </row>
        <row r="237">
          <cell r="A237" t="str">
            <v>0-00-000-000-3750 : SALES &amp; USE TAX-VIRGINIA</v>
          </cell>
        </row>
        <row r="238">
          <cell r="A238" t="str">
            <v>0-00-000-000-3751 : SALES &amp; USE TAX-WASHINGTON</v>
          </cell>
        </row>
        <row r="239">
          <cell r="A239" t="str">
            <v>0-00-000-000-3752 : SALES &amp; USE TAX-WEST VIRGN</v>
          </cell>
        </row>
        <row r="240">
          <cell r="A240" t="str">
            <v>0-00-000-000-3753 : SALES &amp; USE TAX-WISCONSIN</v>
          </cell>
        </row>
        <row r="241">
          <cell r="A241" t="str">
            <v>0-00-000-000-3754 : SALES &amp; USE TAX-WYOMING</v>
          </cell>
        </row>
        <row r="242">
          <cell r="A242" t="str">
            <v>0-00-000-000-3755 : SALES &amp; USE TAX-SOUTH DAKOTA</v>
          </cell>
        </row>
        <row r="243">
          <cell r="A243" t="str">
            <v>0-00-000-000-3757 : SALES &amp; USE TAX-DELAWARE</v>
          </cell>
        </row>
        <row r="244">
          <cell r="A244" t="str">
            <v>0-00-000-000-3758 : SALES &amp; USE TAX-MONTANA</v>
          </cell>
        </row>
        <row r="245">
          <cell r="A245" t="str">
            <v>0-00-000-000-3759 : SALES &amp; USE TAX-OREGON</v>
          </cell>
        </row>
        <row r="246">
          <cell r="A246" t="str">
            <v>0-00-000-000-3762 : SALES &amp; USE TAX-WASHINGTON DC</v>
          </cell>
        </row>
        <row r="247">
          <cell r="A247" t="str">
            <v>0-00-000-000-3790 : SALES &amp; USE TAX-FOREIGN</v>
          </cell>
        </row>
        <row r="248">
          <cell r="A248" t="str">
            <v>0-00-000-000-3791 : SALES &amp; USE TAX-PUERTO RICO</v>
          </cell>
        </row>
        <row r="249">
          <cell r="A249" t="str">
            <v>0-00-000-000-3830-35 : LT PORTION-FIRST</v>
          </cell>
        </row>
        <row r="250">
          <cell r="A250" t="str">
            <v>0-00-000-000-3830-1 : LT PORTION-95 PETERBILT</v>
          </cell>
        </row>
        <row r="251">
          <cell r="A251" t="str">
            <v>0-00-000-000-3830-2 : LT PORTION-PACLEASE</v>
          </cell>
        </row>
        <row r="252">
          <cell r="A252" t="str">
            <v>0-00-000-000-3830-3 : LT PORTION-2002 CHEV PU</v>
          </cell>
        </row>
        <row r="253">
          <cell r="A253" t="str">
            <v>0-00-000-000-3830-4 : LT PORTION-FIRSTAR LEASE(S)</v>
          </cell>
        </row>
        <row r="254">
          <cell r="A254" t="str">
            <v>0-00-000-000-3830-5 : LT PORTION-UNITED LEASE(S)</v>
          </cell>
        </row>
        <row r="255">
          <cell r="A255" t="str">
            <v>0-00-000-000-3830-6 : LT PORTION-FORD LEASE(S)</v>
          </cell>
        </row>
        <row r="256">
          <cell r="A256" t="str">
            <v>0-00-000-000-3830-7 : LT LEASES PAYABLE</v>
          </cell>
        </row>
        <row r="257">
          <cell r="A257" t="str">
            <v>0-00-000-000-3830-9 : LT PORTION-CANNON FIRSTAR</v>
          </cell>
        </row>
        <row r="258">
          <cell r="A258" t="str">
            <v>0-00-000-000-3830-10 : LT PORTION-CANNON UNITED</v>
          </cell>
        </row>
        <row r="259">
          <cell r="A259" t="str">
            <v>0-00-000-000-3830-12 : LT PORTION-98 IR ASSOCIATES</v>
          </cell>
        </row>
        <row r="260">
          <cell r="A260" t="str">
            <v>0-00-000-000-3830-13 : LT PORTION IR592 UNITED#002</v>
          </cell>
        </row>
        <row r="261">
          <cell r="A261" t="str">
            <v>0-00-000-000-3830-14 : LT PORTION 99 IR672 UNITED 1</v>
          </cell>
        </row>
        <row r="262">
          <cell r="A262" t="str">
            <v>0-00-000-000-3830-15 : LT PORTION-IR672 UNITED #03</v>
          </cell>
        </row>
        <row r="263">
          <cell r="A263" t="str">
            <v>0-00-000-000-3830-16 : LT PORTION-00 FORD FIRSTAR</v>
          </cell>
        </row>
        <row r="264">
          <cell r="A264" t="str">
            <v>0-00-000-000-3830-17 : LT PORTION DM30 UNITED #005</v>
          </cell>
        </row>
        <row r="265">
          <cell r="A265" t="str">
            <v>0-00-000-000-3830-18 : LT PORTION CM672 UNITED #012</v>
          </cell>
        </row>
        <row r="266">
          <cell r="A266" t="str">
            <v>0-00-000-000-3830-19 : LT PORTION-672 DRILL FIRSTAR</v>
          </cell>
        </row>
        <row r="267">
          <cell r="A267" t="str">
            <v>0-00-000-000-3830-20 : LT PORTION 96 EXCAV-UNITED</v>
          </cell>
        </row>
        <row r="268">
          <cell r="A268" t="str">
            <v>0-00-000-000-3830-22 : LT PORTION-INTN'L EE006</v>
          </cell>
        </row>
        <row r="269">
          <cell r="A269" t="str">
            <v>0-00-000-000-3830-23 : LT PORTION 98 INTNL EE004</v>
          </cell>
        </row>
        <row r="270">
          <cell r="A270" t="str">
            <v>0-00-000-000-3830-24 : LT PORTION 98 INTNL EE005</v>
          </cell>
        </row>
        <row r="271">
          <cell r="A271" t="str">
            <v>0-00-000-000-3830-25 : LT PORTION 99 INTERNATIONAL</v>
          </cell>
        </row>
        <row r="272">
          <cell r="A272" t="str">
            <v>0-00-000-000-3830-26 : LT PORTION 96 FREIGHTLNR-EE0</v>
          </cell>
        </row>
        <row r="273">
          <cell r="A273" t="str">
            <v>0-00-000-000-3830-27 : LT PORTION 99 INTNL EE009</v>
          </cell>
        </row>
        <row r="274">
          <cell r="A274" t="str">
            <v>0-00-000-000-3830-29 : LT PORTION-00 INTRST TRL UN</v>
          </cell>
        </row>
        <row r="275">
          <cell r="A275" t="str">
            <v>0-00-000-000-3830-30 : LT PORTION 97 PETERBLT UNITED</v>
          </cell>
        </row>
        <row r="276">
          <cell r="A276" t="str">
            <v>0-00-000-000-3830-31 : LT PORTION-00 KENWORTH UNITE</v>
          </cell>
        </row>
        <row r="277">
          <cell r="A277" t="str">
            <v>0-00-000-000-3830-32 : LT PORTION-97&amp;96 KEN FIRSTAR</v>
          </cell>
        </row>
        <row r="278">
          <cell r="A278" t="str">
            <v>0-00-000-000-3830-33 : LT PORTION 99 INTNL EE008</v>
          </cell>
        </row>
        <row r="279">
          <cell r="A279" t="str">
            <v>0-00-000-000-3830-34 : LT PORTION TRK RYDER</v>
          </cell>
        </row>
        <row r="280">
          <cell r="A280" t="str">
            <v>0-00-000-000-3830-36 : LT PORTION-CHRYS</v>
          </cell>
        </row>
        <row r="281">
          <cell r="A281" t="str">
            <v>0-00-000-000-3830-37 : LT PORTION-FORD</v>
          </cell>
        </row>
        <row r="282">
          <cell r="A282" t="str">
            <v>0-00-000-000-3830-38 : LT PORTION-UNITED LEASING</v>
          </cell>
        </row>
        <row r="283">
          <cell r="A283" t="str">
            <v>0-00-000-000-3830-39 : LT PORTION-GMAC</v>
          </cell>
        </row>
        <row r="284">
          <cell r="A284" t="str">
            <v>0-00-000-000-3830-41 : LT PORTION EEI U.LEASE#-00016</v>
          </cell>
        </row>
        <row r="285">
          <cell r="A285" t="str">
            <v>0-00-000-000-3840-1 : LT PORT (FIN LOAN)BOBCAT</v>
          </cell>
        </row>
        <row r="286">
          <cell r="A286" t="str">
            <v>0-00-000-000-3840-2 : LT PORTION-00 F350 FORD</v>
          </cell>
        </row>
        <row r="287">
          <cell r="A287" t="str">
            <v>0-00-000-000-3840-3 : LT PORTION-01 TRK FORD</v>
          </cell>
        </row>
        <row r="288">
          <cell r="A288" t="str">
            <v>0-00-000-000-3840-4 : LT PORTION-TRK F250 FORD</v>
          </cell>
        </row>
        <row r="289">
          <cell r="A289" t="str">
            <v>0-00-000-000-3840-6 : LT PORTION-01 SUBR GMAC</v>
          </cell>
        </row>
        <row r="290">
          <cell r="A290" t="str">
            <v>0-00-000-000-3840-7 : LT PORTION F 150 FORD CR</v>
          </cell>
        </row>
        <row r="291">
          <cell r="A291" t="str">
            <v>0-00-000-000-3840-8 : LT PORTION EXPLORER FORD CR</v>
          </cell>
        </row>
        <row r="292">
          <cell r="A292" t="str">
            <v>0-00-000-000-3840-9 : LT PORTION-EXPLORER FORD</v>
          </cell>
        </row>
        <row r="293">
          <cell r="A293" t="str">
            <v>0-00-000-000-3840 : LONG TERM DEBT</v>
          </cell>
        </row>
        <row r="294">
          <cell r="A294" t="str">
            <v>0-00-000-000-3841 : LONG TERM DEBT "B"</v>
          </cell>
        </row>
        <row r="295">
          <cell r="A295" t="str">
            <v>0-00-000-000-3845 : SUBORDINATED DEBT</v>
          </cell>
        </row>
        <row r="296">
          <cell r="A296" t="str">
            <v>0-00-000-000-3910 : PENSION LIABILITY</v>
          </cell>
        </row>
        <row r="297">
          <cell r="A297" t="str">
            <v>0-00-000-000-4210 : COMMON STOCK</v>
          </cell>
        </row>
        <row r="298">
          <cell r="A298" t="str">
            <v>0-00-000-000-4215 : PREFERRED STOCK</v>
          </cell>
        </row>
        <row r="299">
          <cell r="A299" t="str">
            <v>0-00-000-000-4250 : STOCK SUBSCRIPTIONS RECEIVABLE</v>
          </cell>
        </row>
        <row r="300">
          <cell r="A300" t="str">
            <v>0-00-000-000-4310 : ADDITIONAL PAID IN CAPITAL</v>
          </cell>
        </row>
        <row r="301">
          <cell r="A301" t="str">
            <v>0-00-000-000-4420 : RETAINED EARNINGS - CURRENT</v>
          </cell>
        </row>
        <row r="302">
          <cell r="A302" t="str">
            <v>0-00-000-000-4510 : OTHER COMPREHENSIVE LOSS</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0-00-000-500-6150 : SERV COGS NON-INV-OTHER</v>
          </cell>
        </row>
        <row r="330">
          <cell r="A330" t="str">
            <v/>
          </cell>
        </row>
        <row r="331">
          <cell r="A331" t="str">
            <v/>
          </cell>
        </row>
        <row r="332">
          <cell r="A332" t="str">
            <v>0-00-000-000-6210 : PURCHASE PRICE VARIANCE</v>
          </cell>
        </row>
        <row r="333">
          <cell r="A333" t="str">
            <v>0-00-000-000-6211 : PRICE SUPPORT</v>
          </cell>
        </row>
        <row r="334">
          <cell r="A334" t="str">
            <v>0-00-000-000-6220 : VENDOR REBATE - EB</v>
          </cell>
        </row>
        <row r="335">
          <cell r="A335" t="str">
            <v>0-00-000-000-6221 : VENDOR REBATE - AGRIUM</v>
          </cell>
        </row>
        <row r="336">
          <cell r="A336" t="str">
            <v>0-00-000-000-6222 : VENDOR REBATE - CHINOOK</v>
          </cell>
        </row>
        <row r="337">
          <cell r="A337" t="str">
            <v>0-00-000-000-6230 : MAKE/BUY VARIANCE</v>
          </cell>
        </row>
        <row r="338">
          <cell r="A338" t="str">
            <v>0-00-000-000-6235 : CONFIG / YIELD VARIANCCE</v>
          </cell>
        </row>
        <row r="339">
          <cell r="A339" t="str">
            <v>0-00-000-000-6290 : INVENTORY REVALUATION</v>
          </cell>
        </row>
        <row r="340">
          <cell r="A340" t="str">
            <v>0-00-000-000-6295 : CYCLE COUNT ADJUSTMENTS</v>
          </cell>
        </row>
        <row r="341">
          <cell r="A341" t="str">
            <v>0-00-000-000-6920 : ABSORBED OVERHEAD</v>
          </cell>
        </row>
        <row r="342">
          <cell r="A342" t="str">
            <v/>
          </cell>
        </row>
        <row r="343">
          <cell r="A343" t="str">
            <v/>
          </cell>
        </row>
        <row r="344">
          <cell r="A344" t="str">
            <v>0-00-000-759-7885 : INBOUND FREIGHT RECOVERY</v>
          </cell>
        </row>
        <row r="345">
          <cell r="A345" t="str">
            <v>0-00-000-759-7940 : INBOUND FREIGHT</v>
          </cell>
        </row>
        <row r="346">
          <cell r="A346" t="str">
            <v/>
          </cell>
        </row>
        <row r="347">
          <cell r="A347" t="str">
            <v/>
          </cell>
        </row>
        <row r="348">
          <cell r="A348" t="str">
            <v>0-00-000-751-7885 : FREIGHT REVENUE</v>
          </cell>
        </row>
        <row r="349">
          <cell r="A349" t="str">
            <v/>
          </cell>
        </row>
        <row r="350">
          <cell r="A350" t="str">
            <v/>
          </cell>
        </row>
        <row r="351">
          <cell r="A351" t="str">
            <v>0-00-000-751-7940 : FREIGHT-SELLING COSTS</v>
          </cell>
        </row>
        <row r="352">
          <cell r="A352" t="str">
            <v/>
          </cell>
        </row>
        <row r="353">
          <cell r="A353" t="str">
            <v/>
          </cell>
        </row>
        <row r="354">
          <cell r="A354" t="str">
            <v>0-00-000-755-7940 : FREIGHT-TRANSFERS</v>
          </cell>
        </row>
        <row r="355">
          <cell r="A355" t="str">
            <v/>
          </cell>
        </row>
        <row r="356">
          <cell r="A356" t="str">
            <v/>
          </cell>
        </row>
        <row r="357">
          <cell r="A357" t="str">
            <v/>
          </cell>
        </row>
        <row r="358">
          <cell r="A358" t="str">
            <v/>
          </cell>
        </row>
        <row r="359">
          <cell r="A359" t="str">
            <v/>
          </cell>
        </row>
        <row r="360">
          <cell r="A360" t="str">
            <v>0-00-000-135-7100 : SALARIES</v>
          </cell>
        </row>
        <row r="361">
          <cell r="A361" t="str">
            <v>0-00-000-135-7105 : SALARIES - OVERTIME (USA ONLY)</v>
          </cell>
        </row>
        <row r="362">
          <cell r="A362" t="str">
            <v>0-00-000-135-7110 : WAGES</v>
          </cell>
        </row>
        <row r="363">
          <cell r="A363" t="str">
            <v>0-00-000-135-7111 : WAGES REIMBURSED</v>
          </cell>
        </row>
        <row r="364">
          <cell r="A364" t="str">
            <v>0-00-000-135-7112 : WAGES - OVERTIME (USA ONLY)</v>
          </cell>
        </row>
        <row r="365">
          <cell r="A365" t="str">
            <v>0-00-000-135-7115 : COMMISSION</v>
          </cell>
        </row>
        <row r="366">
          <cell r="A366" t="str">
            <v>0-00-000-135-7120 : WAGES-TEMP PERSONNEL</v>
          </cell>
        </row>
        <row r="367">
          <cell r="A367" t="str">
            <v>0-00-000-135-7123 : WAGES-TEMP PERS. OVERTIME (USA</v>
          </cell>
        </row>
        <row r="368">
          <cell r="A368" t="str">
            <v>0-00-000-135-7125 : PENSION EXPENSE</v>
          </cell>
        </row>
        <row r="369">
          <cell r="A369" t="str">
            <v>0-00-000-135-7130 : BENEFITS - SALARIES</v>
          </cell>
        </row>
        <row r="370">
          <cell r="A370" t="str">
            <v>0-00-000-135-7131 : BENEFITS - WAGES</v>
          </cell>
        </row>
        <row r="371">
          <cell r="A371" t="str">
            <v>0-00-000-135-7132 : BENEFITS - ADJUSTMENTS</v>
          </cell>
        </row>
        <row r="372">
          <cell r="A372" t="str">
            <v>0-00-000-135-7135 : BENEFITS - TEMPORARY</v>
          </cell>
        </row>
        <row r="373">
          <cell r="A373" t="str">
            <v>0-00-000-135-7160 : CONTRACT PERSONNEL</v>
          </cell>
        </row>
        <row r="374">
          <cell r="A374" t="str">
            <v>0-00-000-135-7200 : CONSULTING FEES</v>
          </cell>
        </row>
        <row r="375">
          <cell r="A375" t="str">
            <v>0-00-000-135-7230 : CONTRACT MAINTENANCE</v>
          </cell>
        </row>
        <row r="376">
          <cell r="A376" t="str">
            <v>0-00-000-135-7240 : MAINTENANCE MATERIAL</v>
          </cell>
        </row>
        <row r="377">
          <cell r="A377" t="str">
            <v>0-00-000-135-7260 : MEALS</v>
          </cell>
        </row>
        <row r="378">
          <cell r="A378" t="str">
            <v>0-00-000-135-7250 : MEETINGS</v>
          </cell>
        </row>
        <row r="379">
          <cell r="A379" t="str">
            <v>0-00-000-135-7270 : ENTERTAINMENT</v>
          </cell>
        </row>
        <row r="380">
          <cell r="A380" t="str">
            <v>0-00-000-135-7280 : TRAVEL</v>
          </cell>
        </row>
        <row r="381">
          <cell r="A381" t="str">
            <v>0-00-000-135-7290 : EMPLOYEE RELOCATION</v>
          </cell>
        </row>
        <row r="382">
          <cell r="A382" t="str">
            <v>0-00-000-135-7300 : EMP. TRAIN'G/COURSES/SEMINARS</v>
          </cell>
        </row>
        <row r="383">
          <cell r="A383" t="str">
            <v>0-00-000-135-7310 : DUES &amp; MEMBERSHIPS</v>
          </cell>
        </row>
        <row r="384">
          <cell r="A384" t="str">
            <v>0-00-000-135-7315 : CHARITABLE DONATIONS</v>
          </cell>
        </row>
        <row r="385">
          <cell r="A385" t="str">
            <v>0-00-000-135-7320 : STATUTORY PERMITS</v>
          </cell>
        </row>
        <row r="386">
          <cell r="A386" t="str">
            <v>0-00-000-135-7330 : OFFICE LEASE</v>
          </cell>
        </row>
        <row r="387">
          <cell r="A387" t="str">
            <v>0-00-000-135-7340 : LAND LEASE</v>
          </cell>
        </row>
        <row r="388">
          <cell r="A388" t="str">
            <v>0-00-000-135-7350 : EQUIPMENT LEASE</v>
          </cell>
        </row>
        <row r="389">
          <cell r="A389" t="str">
            <v>0-00-000-135-7355 : EQUIPMENT MAINTENANCE</v>
          </cell>
        </row>
        <row r="390">
          <cell r="A390" t="str">
            <v>0-00-000-135-7360 : COMPUTER LEASE</v>
          </cell>
        </row>
        <row r="391">
          <cell r="A391" t="str">
            <v>0-00-000-135-7370 : BUSINESS MACHINE LEASE</v>
          </cell>
        </row>
        <row r="392">
          <cell r="A392" t="str">
            <v>0-00-000-135-7372 : BUSINESS MACHINE MAINTENANCE</v>
          </cell>
        </row>
        <row r="393">
          <cell r="A393" t="str">
            <v>0-00-000-135-7375 : VEHICLE LEASE</v>
          </cell>
        </row>
        <row r="394">
          <cell r="A394" t="str">
            <v>0-00-000-135-7382 : VEHICLE PERMITS</v>
          </cell>
        </row>
        <row r="395">
          <cell r="A395" t="str">
            <v>0-00-000-135-7384 : VEHICLE MAINTENANCE</v>
          </cell>
        </row>
        <row r="396">
          <cell r="A396" t="str">
            <v>0-00-000-135-7387 : SITE MAINTENANCE</v>
          </cell>
        </row>
        <row r="397">
          <cell r="A397" t="str">
            <v>0-00-000-135-7390 : MISC RENTAL/LEASE</v>
          </cell>
        </row>
        <row r="398">
          <cell r="A398" t="str">
            <v>0-00-000-135-7400 : OFFICE SUPPLIES / EXPENSES</v>
          </cell>
        </row>
        <row r="399">
          <cell r="A399" t="str">
            <v>0-00-000-135-7405 : OPERATING SUPPLIES</v>
          </cell>
        </row>
        <row r="400">
          <cell r="A400" t="str">
            <v>0-00-000-135-7420 : HEALTH&amp;SAFETY SUPPLIES/SERVICE</v>
          </cell>
        </row>
        <row r="401">
          <cell r="A401" t="str">
            <v>0-00-000-135-7425 : CLOTHING</v>
          </cell>
        </row>
        <row r="402">
          <cell r="A402" t="str">
            <v>0-00-000-135-7430 : INSURANCE</v>
          </cell>
        </row>
        <row r="403">
          <cell r="A403" t="str">
            <v>0-00-000-135-7431 : INSURANCE - DEDUCTIBLE</v>
          </cell>
        </row>
        <row r="404">
          <cell r="A404" t="str">
            <v>0-00-000-135-7440 : LEGAL FEES</v>
          </cell>
        </row>
        <row r="405">
          <cell r="A405" t="str">
            <v>0-00-000-135-7442 : AUDIT &amp; ACCOUNTING</v>
          </cell>
        </row>
        <row r="406">
          <cell r="A406" t="str">
            <v>0-00-000-135-7450 : COMPUTER USAGE</v>
          </cell>
        </row>
        <row r="407">
          <cell r="A407" t="str">
            <v>0-00-000-135-7460 : ADVERTISING &amp; PROMOTION</v>
          </cell>
        </row>
        <row r="408">
          <cell r="A408" t="str">
            <v>0-00-000-135-7465 : SALES AIDS</v>
          </cell>
        </row>
        <row r="409">
          <cell r="A409" t="str">
            <v>0-00-000-135-7532 : GASOLINE</v>
          </cell>
        </row>
        <row r="410">
          <cell r="A410" t="str">
            <v>0-00-000-135-7536 : DIESEL FUEL</v>
          </cell>
        </row>
        <row r="411">
          <cell r="A411" t="str">
            <v>0-00-000-135-7540 : UTILITIES-HEAT AND HYDRO</v>
          </cell>
        </row>
        <row r="412">
          <cell r="A412" t="str">
            <v>0-00-000-135-7550 : UTILITIES-WATER</v>
          </cell>
        </row>
        <row r="413">
          <cell r="A413" t="str">
            <v>0-00-000-135-7555 : UTILITIES-NATURAL GAS</v>
          </cell>
        </row>
        <row r="414">
          <cell r="A414" t="str">
            <v>0-00-000-135-7560 : TELEPHONE - REGULAR</v>
          </cell>
        </row>
        <row r="415">
          <cell r="A415" t="str">
            <v>0-00-000-135-7562 : TELEPHONE - CELLULAR</v>
          </cell>
        </row>
        <row r="416">
          <cell r="A416" t="str">
            <v>0-00-000-135-7563 : TELEPHONE-DATA LINES(INTERNET)</v>
          </cell>
        </row>
        <row r="417">
          <cell r="A417" t="str">
            <v>0-00-000-135-7564 : TELEPHONE - VOICE MAIL</v>
          </cell>
        </row>
        <row r="418">
          <cell r="A418" t="str">
            <v>0-00-000-135-7312 : SUBSCRIPTIONS</v>
          </cell>
        </row>
        <row r="419">
          <cell r="A419" t="str">
            <v>0-00-000-135-7410 : STATIONARY &amp; FORMS</v>
          </cell>
        </row>
        <row r="420">
          <cell r="A420" t="str">
            <v>0-00-000-135-7415 : POSTAGE &amp; COURIER</v>
          </cell>
        </row>
        <row r="421">
          <cell r="A421" t="str">
            <v>0-00-000-135-7705 : BANK FEES &amp; SERVICE CHARGES</v>
          </cell>
        </row>
        <row r="422">
          <cell r="A422" t="str">
            <v>0-00-000-135-7720 : BAD DEBT EXPENSE</v>
          </cell>
        </row>
        <row r="423">
          <cell r="A423" t="str">
            <v>0-00-000-135-7721 : BAD DEBT - COLLECTION EXPENSE</v>
          </cell>
        </row>
        <row r="424">
          <cell r="A424" t="str">
            <v>0-00-000-135-7790 : MISC. EXPENSE</v>
          </cell>
        </row>
        <row r="425">
          <cell r="A425" t="str">
            <v>0-00-000-135-7710 : DEPRECIATION</v>
          </cell>
        </row>
        <row r="426">
          <cell r="A426" t="str">
            <v>0-00-000-135-7780 : AMORTIZATION EXPENSE</v>
          </cell>
        </row>
        <row r="427">
          <cell r="A427" t="str">
            <v>0-00-000-135-7785 : TAXES, NON-INCOME</v>
          </cell>
        </row>
        <row r="428">
          <cell r="A428" t="str">
            <v/>
          </cell>
        </row>
        <row r="429">
          <cell r="A429" t="str">
            <v/>
          </cell>
        </row>
        <row r="430">
          <cell r="A430" t="str">
            <v>0-00-000-105-7100 : SALARIES</v>
          </cell>
        </row>
        <row r="431">
          <cell r="A431" t="str">
            <v>0-00-000-105-7105 : SALARIES - OVERTIME (USA ONLY)</v>
          </cell>
        </row>
        <row r="432">
          <cell r="A432" t="str">
            <v>0-00-000-105-7110 : WAGES</v>
          </cell>
        </row>
        <row r="433">
          <cell r="A433" t="str">
            <v>0-00-000-105-7111 : WAGES REIMBURSED</v>
          </cell>
        </row>
        <row r="434">
          <cell r="A434" t="str">
            <v>0-00-000-105-7112 : WAGES - OVERTIME (USA ONLY)</v>
          </cell>
        </row>
        <row r="435">
          <cell r="A435" t="str">
            <v>0-00-000-105-7115 : COMMISSION</v>
          </cell>
        </row>
        <row r="436">
          <cell r="A436" t="str">
            <v>0-00-000-105-7120 : WAGES-TEMP PERSONNEL</v>
          </cell>
        </row>
        <row r="437">
          <cell r="A437" t="str">
            <v>0-00-000-105-7123 : WAGES-TEMP PERS. OVERTIME (USA</v>
          </cell>
        </row>
        <row r="438">
          <cell r="A438" t="str">
            <v>0-00-000-105-7130 : BENEFITS - SALARIES</v>
          </cell>
        </row>
        <row r="439">
          <cell r="A439" t="str">
            <v>0-00-000-105-7131 : BENEFITS - WAGES</v>
          </cell>
        </row>
        <row r="440">
          <cell r="A440" t="str">
            <v>0-00-000-105-7132 : BENEFITS - ADJUSTMENTS</v>
          </cell>
        </row>
        <row r="441">
          <cell r="A441" t="str">
            <v>0-00-000-105-7135 : BENEFITS - TEMPORARY</v>
          </cell>
        </row>
        <row r="442">
          <cell r="A442" t="str">
            <v>0-00-000-105-7160 : CONTRACT PERSONNEL</v>
          </cell>
        </row>
        <row r="443">
          <cell r="A443" t="str">
            <v>0-00-000-105-7170 : MTC WORK ORDER COSTS</v>
          </cell>
        </row>
        <row r="444">
          <cell r="A444" t="str">
            <v>0-00-000-105-7185 : ENGINEERING SERVICES</v>
          </cell>
        </row>
        <row r="445">
          <cell r="A445" t="str">
            <v>0-00-000-105-7187 : OUTSIDE SERVICES-DRILLING</v>
          </cell>
        </row>
        <row r="446">
          <cell r="A446" t="str">
            <v>0-00-000-105-7190 : QUALITY CONTROL TESTING</v>
          </cell>
        </row>
        <row r="447">
          <cell r="A447" t="str">
            <v>0-00-000-105-7192 : PRODUCT DEVELOPMENT-LAFARGE</v>
          </cell>
        </row>
        <row r="448">
          <cell r="A448" t="str">
            <v>0-00-000-105-7193 : PRODUCT TESTING</v>
          </cell>
        </row>
        <row r="449">
          <cell r="A449" t="str">
            <v>0-00-000-105-7195 : R&amp;D MATERIALS</v>
          </cell>
        </row>
        <row r="450">
          <cell r="A450" t="str">
            <v>0-00-000-105-7197 : TESTING-NON DESTRUCTIVE</v>
          </cell>
        </row>
        <row r="451">
          <cell r="A451" t="str">
            <v>0-00-000-105-7200 : CONSULTING FEES</v>
          </cell>
        </row>
        <row r="452">
          <cell r="A452" t="str">
            <v>0-00-000-105-7220 : COMPUTER MAINTENANCE/SERVICE</v>
          </cell>
        </row>
        <row r="453">
          <cell r="A453" t="str">
            <v>0-00-000-105-7230 : CONTRACT MAINTENANCE</v>
          </cell>
        </row>
        <row r="454">
          <cell r="A454" t="str">
            <v>0-00-000-105-7240 : MAINTENANCE MATERIAL</v>
          </cell>
        </row>
        <row r="455">
          <cell r="A455" t="str">
            <v>0-00-000-105-7260 : MEALS</v>
          </cell>
        </row>
        <row r="456">
          <cell r="A456" t="str">
            <v>0-00-000-105-7250 : MEETINGS</v>
          </cell>
        </row>
        <row r="457">
          <cell r="A457" t="str">
            <v>0-00-000-105-7270 : ENTERTAINMENT</v>
          </cell>
        </row>
        <row r="458">
          <cell r="A458" t="str">
            <v>0-00-000-105-7280 : TRAVEL</v>
          </cell>
        </row>
        <row r="459">
          <cell r="A459" t="str">
            <v>0-00-000-105-7285 : TECHNICAL SUPPORT</v>
          </cell>
        </row>
        <row r="460">
          <cell r="A460" t="str">
            <v>0-00-000-105-7290 : EMPLOYEE RELOCATION</v>
          </cell>
        </row>
        <row r="461">
          <cell r="A461" t="str">
            <v>0-00-000-105-7300 : EMP. TRAIN'G/COURSES/SEMINARS</v>
          </cell>
        </row>
        <row r="462">
          <cell r="A462" t="str">
            <v>0-00-000-105-7310 : DUES &amp; MEMBERSHIPS</v>
          </cell>
        </row>
        <row r="463">
          <cell r="A463" t="str">
            <v>0-00-000-105-7315 : CHARITABLE DONATIONS</v>
          </cell>
        </row>
        <row r="464">
          <cell r="A464" t="str">
            <v>0-00-000-105-7320 : STATUTORY PERMITS</v>
          </cell>
        </row>
        <row r="465">
          <cell r="A465" t="str">
            <v>0-00-000-105-7330 : OFFICE LEASE</v>
          </cell>
        </row>
        <row r="466">
          <cell r="A466" t="str">
            <v>0-00-000-105-7340 : LAND LEASE</v>
          </cell>
        </row>
        <row r="467">
          <cell r="A467" t="str">
            <v>0-00-000-105-7350 : EQUIPMENT LEASE</v>
          </cell>
        </row>
        <row r="468">
          <cell r="A468" t="str">
            <v>0-00-000-105-7355 : EQUIPMENT MAINTENANCE</v>
          </cell>
        </row>
        <row r="469">
          <cell r="A469" t="str">
            <v>0-00-000-105-7360 : COMPUTER LEASE</v>
          </cell>
        </row>
        <row r="470">
          <cell r="A470" t="str">
            <v>0-00-000-105-7370 : BUSINESS MACHINE LEASE</v>
          </cell>
        </row>
        <row r="471">
          <cell r="A471" t="str">
            <v>0-00-000-105-7372 : BUSINESS MACHINE MAINTENANCE</v>
          </cell>
        </row>
        <row r="472">
          <cell r="A472" t="str">
            <v>0-00-000-105-7375 : VEHICLE LEASE</v>
          </cell>
        </row>
        <row r="473">
          <cell r="A473" t="str">
            <v>0-00-000-105-7386 : TRUCK/TRAILER MAINTENANCE</v>
          </cell>
        </row>
        <row r="474">
          <cell r="A474" t="str">
            <v>0-00-000-105-7382 : VEHICLE PERMITS</v>
          </cell>
        </row>
        <row r="475">
          <cell r="A475" t="str">
            <v>0-00-000-105-7384 : VEHICLE MAINTENANCE</v>
          </cell>
        </row>
        <row r="476">
          <cell r="A476" t="str">
            <v>0-00-000-105-7387 : SITE MAINTENANCE</v>
          </cell>
        </row>
        <row r="477">
          <cell r="A477" t="str">
            <v>0-00-000-105-7388 : MOB/DEMOB</v>
          </cell>
        </row>
        <row r="478">
          <cell r="A478" t="str">
            <v>0-00-000-105-7390 : MISC RENTAL/LEASE</v>
          </cell>
        </row>
        <row r="479">
          <cell r="A479" t="str">
            <v>0-00-000-105-7400 : OFFICE SUPPLIES / EXPENSES</v>
          </cell>
        </row>
        <row r="480">
          <cell r="A480" t="str">
            <v>0-00-000-105-7405 : OPERATING SUPPLIES</v>
          </cell>
        </row>
        <row r="481">
          <cell r="A481" t="str">
            <v>0-00-000-105-7420 : HEALTH&amp;SAFETY SUPPLIES/SERVICE</v>
          </cell>
        </row>
        <row r="482">
          <cell r="A482" t="str">
            <v>0-00-000-105-7421 : SECURITY EXPENSES</v>
          </cell>
        </row>
        <row r="483">
          <cell r="A483" t="str">
            <v>0-00-000-105-7425 : CLOTHING</v>
          </cell>
        </row>
        <row r="484">
          <cell r="A484" t="str">
            <v>0-00-000-105-7430 : INSURANCE</v>
          </cell>
        </row>
        <row r="485">
          <cell r="A485" t="str">
            <v>0-00-000-105-7431 : INSURANCE - DEDUCTIBLE</v>
          </cell>
        </row>
        <row r="486">
          <cell r="A486" t="str">
            <v>0-00-000-105-7440 : LEGAL FEES</v>
          </cell>
        </row>
        <row r="487">
          <cell r="A487" t="str">
            <v>0-00-000-105-7442 : AUDIT &amp; ACCOUNTING</v>
          </cell>
        </row>
        <row r="488">
          <cell r="A488" t="str">
            <v>0-00-000-105-7460 : ADVERTISING &amp; PROMOTION</v>
          </cell>
        </row>
        <row r="489">
          <cell r="A489" t="str">
            <v>0-00-000-105-7465 : SALES AIDS</v>
          </cell>
        </row>
        <row r="490">
          <cell r="A490" t="str">
            <v>0-00-000-105-7532 : GASOLINE</v>
          </cell>
        </row>
        <row r="491">
          <cell r="A491" t="str">
            <v>0-00-000-105-7536 : DIESEL FUEL</v>
          </cell>
        </row>
        <row r="492">
          <cell r="A492" t="str">
            <v>0-00-000-105-7540 : UTILITIES-HEAT AND HYDRO</v>
          </cell>
        </row>
        <row r="493">
          <cell r="A493" t="str">
            <v>0-00-000-105-7550 : UTILITIES-WATER</v>
          </cell>
        </row>
        <row r="494">
          <cell r="A494" t="str">
            <v>0-00-000-105-7555 : UTILITIES-NATURAL GAS</v>
          </cell>
        </row>
        <row r="495">
          <cell r="A495" t="str">
            <v>0-00-000-105-7560 : TELEPHONE - REGULAR</v>
          </cell>
        </row>
        <row r="496">
          <cell r="A496" t="str">
            <v>0-00-000-105-7562 : TELEPHONE - CELLULAR</v>
          </cell>
        </row>
        <row r="497">
          <cell r="A497" t="str">
            <v>0-00-000-105-7563 : TELEPHONE-DATA LINES(INTERNET)</v>
          </cell>
        </row>
        <row r="498">
          <cell r="A498" t="str">
            <v>0-00-000-105-7564 : TELEPHONE - VOICE MAIL</v>
          </cell>
        </row>
        <row r="499">
          <cell r="A499" t="str">
            <v>0-00-000-105-7312 : SUBSCRIPTIONS</v>
          </cell>
        </row>
        <row r="500">
          <cell r="A500" t="str">
            <v>0-00-000-105-7410 : STATIONARY &amp; FORMS</v>
          </cell>
        </row>
        <row r="501">
          <cell r="A501" t="str">
            <v>0-00-000-105-7415 : POSTAGE &amp; COURIER</v>
          </cell>
        </row>
        <row r="502">
          <cell r="A502" t="str">
            <v>0-00-000-105-7705 : BANK FEES &amp; SERVICE CHARGES</v>
          </cell>
        </row>
        <row r="503">
          <cell r="A503" t="str">
            <v>0-00-000-105-7720 : BAD DEBT EXPENSE</v>
          </cell>
        </row>
        <row r="504">
          <cell r="A504" t="str">
            <v>0-00-000-105-7721 : BAD DEBT - COLLECTION EXPENSE</v>
          </cell>
        </row>
        <row r="505">
          <cell r="A505" t="str">
            <v>0-00-000-105-7790 : MISC. EXPENSE</v>
          </cell>
        </row>
        <row r="506">
          <cell r="A506" t="str">
            <v>0-00-000-105-7710 : DEPRECIATION</v>
          </cell>
        </row>
        <row r="507">
          <cell r="A507" t="str">
            <v>0-00-000-105-7780 : AMORTIZATION EXPENSES</v>
          </cell>
        </row>
        <row r="508">
          <cell r="A508" t="str">
            <v>0-00-000-105-7715 : EXPENSES RECOVERED</v>
          </cell>
        </row>
        <row r="509">
          <cell r="A509" t="str">
            <v/>
          </cell>
        </row>
        <row r="510">
          <cell r="A510" t="str">
            <v/>
          </cell>
        </row>
        <row r="511">
          <cell r="A511" t="str">
            <v>0-00-000-000-9801 : INTEREST EXPENSE-CORPORATE</v>
          </cell>
        </row>
        <row r="512">
          <cell r="A512" t="str">
            <v>0-00-000-000-9803 : INTEREST EXPENSE - BANK</v>
          </cell>
        </row>
        <row r="513">
          <cell r="A513" t="str">
            <v>0-00-000-000-9807 : INTEREST EXPENSE - OTHER</v>
          </cell>
        </row>
        <row r="514">
          <cell r="A514" t="str">
            <v>0-00-000-000-9809 : INTEREST EXPENSE - LEASES</v>
          </cell>
        </row>
        <row r="515">
          <cell r="A515" t="str">
            <v>0-00-000-000-9811 : INTEREST EXPENSE - LATE PMT</v>
          </cell>
        </row>
        <row r="516">
          <cell r="A516" t="str">
            <v>0-00-000-000-9813 : INTEREST EXPENSE-DEF FINANCING</v>
          </cell>
        </row>
        <row r="517">
          <cell r="A517" t="str">
            <v>0-00-000-135-9813 : INTEREST EXPENSE-DEF FINANCING</v>
          </cell>
        </row>
        <row r="518">
          <cell r="A518" t="str">
            <v>0-00-000-135-9814 : INTEREST EXPENSE-HELLER FINANC</v>
          </cell>
        </row>
        <row r="519">
          <cell r="A519" t="str">
            <v/>
          </cell>
        </row>
        <row r="520">
          <cell r="A520" t="str">
            <v>0-00-000-000-9817 : AP VENDOR DISCOUNTS</v>
          </cell>
        </row>
        <row r="521">
          <cell r="A521" t="str">
            <v>0-00-000-000-9825 : (GAIN) LOSS ON FOREIGN EXCHG</v>
          </cell>
        </row>
        <row r="522">
          <cell r="A522" t="str">
            <v>0-00-000-000-9850 : INVESTMENT INCOME</v>
          </cell>
        </row>
        <row r="523">
          <cell r="A523" t="str">
            <v>0-00-000-135-9850 : EVANSON INVESTMENT INCOME</v>
          </cell>
        </row>
        <row r="524">
          <cell r="A524" t="str">
            <v/>
          </cell>
        </row>
        <row r="525">
          <cell r="A525" t="str">
            <v>0-00-000-000-9999 : P &amp; L CLEARING</v>
          </cell>
        </row>
        <row r="526">
          <cell r="A526" t="str">
            <v/>
          </cell>
        </row>
        <row r="527">
          <cell r="A527" t="str">
            <v>0-00-000-000-8010 : USA I/C-DATA LOAD</v>
          </cell>
        </row>
        <row r="528">
          <cell r="A528" t="str">
            <v>0-00-000-000-8020 : AR-DATA LOAD</v>
          </cell>
        </row>
        <row r="529">
          <cell r="A529" t="str">
            <v>0-00-000-000-8030 : AP-DATA LOAD</v>
          </cell>
        </row>
        <row r="530">
          <cell r="A530" t="str">
            <v>0-00-000-000-8040 : MF-DATA LOAD</v>
          </cell>
        </row>
        <row r="531">
          <cell r="A531" t="str">
            <v>0-00-000-000-8060 : FA-DATA LOAD</v>
          </cell>
        </row>
        <row r="532">
          <cell r="A532" t="str">
            <v/>
          </cell>
        </row>
        <row r="533">
          <cell r="A533" t="str">
            <v>1-00-000-000-4420 : RETAINED EARNINGS - CURRENT</v>
          </cell>
        </row>
        <row r="534">
          <cell r="A534" t="str">
            <v>1-00-611-300-5110 : SALES-MADISONVILLE</v>
          </cell>
        </row>
        <row r="535">
          <cell r="A535" t="str">
            <v>1-20-611-300-5110 : SALES-MADISONVILLE-UNDERG</v>
          </cell>
        </row>
        <row r="536">
          <cell r="A536" t="str">
            <v>1-30-611-300-5110 : SALES-MADISONVILLE-QUARRY</v>
          </cell>
        </row>
        <row r="537">
          <cell r="A537" t="str">
            <v>1-40-611-300-5110 : SALES-MADISONVILLE-CONST</v>
          </cell>
        </row>
        <row r="538">
          <cell r="A538" t="str">
            <v>1-00-612-300-5110 : SALES-GREENFIELD</v>
          </cell>
        </row>
        <row r="539">
          <cell r="A539" t="str">
            <v>1-20-612-300-5110 : SALES-GREENFIELD-UNDERG</v>
          </cell>
        </row>
        <row r="540">
          <cell r="A540" t="str">
            <v>1-30-612-300-5110 : SALES-GREENFIELD QUARRY</v>
          </cell>
        </row>
        <row r="541">
          <cell r="A541" t="str">
            <v>1-40-612-300-5110 : SALES-GREENFIELD CONST</v>
          </cell>
        </row>
        <row r="542">
          <cell r="A542" t="str">
            <v>1-80-612-300-5110 : SALES- GREENFIELD DIST</v>
          </cell>
        </row>
        <row r="543">
          <cell r="A543" t="str">
            <v>1-10-613-300-5110 : SALES-GREENWOOD SURF</v>
          </cell>
        </row>
        <row r="544">
          <cell r="A544" t="str">
            <v>1-20-613-300-5110 : SALES-GREENWOOD UNDERG</v>
          </cell>
        </row>
        <row r="545">
          <cell r="A545" t="str">
            <v>1-30-613-300-5110 : SALES-GREENWOOD QUARRY</v>
          </cell>
        </row>
        <row r="546">
          <cell r="A546" t="str">
            <v>1-40-613-300-5110 : SALES-GREENWOOD CONST</v>
          </cell>
        </row>
        <row r="547">
          <cell r="A547" t="str">
            <v>1-00-614-300-5110 : SALES-UNION</v>
          </cell>
        </row>
        <row r="548">
          <cell r="A548" t="str">
            <v>1-20-614-300-5110 : SALES-UNION-UNDERG</v>
          </cell>
        </row>
        <row r="549">
          <cell r="A549" t="str">
            <v>1-30-614-300-5110 : SALES-UNION-QUARRY</v>
          </cell>
        </row>
        <row r="550">
          <cell r="A550" t="str">
            <v>1-40-614-300-5110 : SALES-UNION CONST</v>
          </cell>
        </row>
        <row r="551">
          <cell r="A551" t="str">
            <v>1-00-615-300-5110 : SALES-ARKANSAS</v>
          </cell>
        </row>
        <row r="552">
          <cell r="A552" t="str">
            <v>1-30-615-300-5110 : SALES-ARKANSAS QUARRY</v>
          </cell>
        </row>
        <row r="553">
          <cell r="A553" t="str">
            <v>1-00-616-300-5110 : SALES-GREENFIELD</v>
          </cell>
        </row>
        <row r="554">
          <cell r="A554" t="str">
            <v>1-80-616-300-5110 : SALES GREENFIELD-DIST</v>
          </cell>
        </row>
        <row r="555">
          <cell r="A555" t="str">
            <v>1-00-000-300-5110 : SALES EEI - OTHER</v>
          </cell>
        </row>
        <row r="556">
          <cell r="A556" t="str">
            <v/>
          </cell>
        </row>
        <row r="557">
          <cell r="A557" t="str">
            <v>1-00-611-500-5110 : SERVICE SALES-MADISONVILLE</v>
          </cell>
        </row>
        <row r="558">
          <cell r="A558" t="str">
            <v>1-20-611-500-5110 : SERVICE SALES-MADISON</v>
          </cell>
        </row>
        <row r="559">
          <cell r="A559" t="str">
            <v>1-30-611-500-5110 : SERVICE SALES-MADISON QUARRY</v>
          </cell>
        </row>
        <row r="560">
          <cell r="A560" t="str">
            <v>1-40-611-500-5110 : SERVICE SALES-MADISON CONST</v>
          </cell>
        </row>
        <row r="561">
          <cell r="A561" t="str">
            <v>1-00-612-500-5110 : SERVICE SALES-GREENFIELD</v>
          </cell>
        </row>
        <row r="562">
          <cell r="A562" t="str">
            <v>1-20-612-500-5110 : SERVICE SALES-GREENFIELD UNDER</v>
          </cell>
        </row>
        <row r="563">
          <cell r="A563" t="str">
            <v>1-30-612-500-5110 : SERVICE SALES-GREENFIELD QUAR</v>
          </cell>
        </row>
        <row r="564">
          <cell r="A564" t="str">
            <v>1-40-612-500-5110 : SERVICE SALES-GREENFIELD CONST</v>
          </cell>
        </row>
        <row r="565">
          <cell r="A565" t="str">
            <v>1-80-612-500-5110 : SERVICE SALES-GREENFIELD DIST</v>
          </cell>
        </row>
        <row r="566">
          <cell r="A566" t="str">
            <v>1-10-613-500-5110 : SERVICE SALES-GREENWOOD SURF</v>
          </cell>
        </row>
        <row r="567">
          <cell r="A567" t="str">
            <v>1-20-613-500-5110 : SERVICE SALES GREENWOOD UNDERG</v>
          </cell>
        </row>
        <row r="568">
          <cell r="A568" t="str">
            <v>1-30-613-500-5110 : SERVICE SALES-GREENWOOD QUARRY</v>
          </cell>
        </row>
        <row r="569">
          <cell r="A569" t="str">
            <v>1-40-613-500-5110 : SERVICE SALES-GREENWOOD CONST</v>
          </cell>
        </row>
        <row r="570">
          <cell r="A570" t="str">
            <v>1-00-614-500-5110 : SERVICE SALES-UNION</v>
          </cell>
        </row>
        <row r="571">
          <cell r="A571" t="str">
            <v>1-20-614-500-5110 : SERVICE SALES-UNION UNDERG</v>
          </cell>
        </row>
        <row r="572">
          <cell r="A572" t="str">
            <v>1-30-614-500-5110 : SERVICE SALES UNION QUARRY</v>
          </cell>
        </row>
        <row r="573">
          <cell r="A573" t="str">
            <v>1-40-614-500-5110 : SERVICE SALES-UNION-CONST</v>
          </cell>
        </row>
        <row r="574">
          <cell r="A574" t="str">
            <v>1-00-615-500-5110 : SERVICE SALES-ARKANSAS</v>
          </cell>
        </row>
        <row r="575">
          <cell r="A575" t="str">
            <v>1-30-615-500-5110 : SERVICE SALES-ARKANSAS QUARRY</v>
          </cell>
        </row>
        <row r="576">
          <cell r="A576" t="str">
            <v>1-00-616-500-5110 : SERVICE SALES-GREENFIELD</v>
          </cell>
        </row>
        <row r="577">
          <cell r="A577" t="str">
            <v>1-80-616-500-5110 : SERVICE SALES-GREENFIELD DIST</v>
          </cell>
        </row>
        <row r="578">
          <cell r="A578" t="str">
            <v>1-00-000-500-5110 : SERV SALES EEI - OTHER</v>
          </cell>
        </row>
        <row r="579">
          <cell r="A579" t="str">
            <v/>
          </cell>
        </row>
        <row r="580">
          <cell r="A580" t="str">
            <v>1-00-611-300-5210 : RET/ALLOW-MADISONVILLE</v>
          </cell>
        </row>
        <row r="581">
          <cell r="A581" t="str">
            <v>1-20-611-300-5210 : RET/ALLOW-MADISON UNDERG</v>
          </cell>
        </row>
        <row r="582">
          <cell r="A582" t="str">
            <v>1-30-611-300-5210 : RET/ALLOW-MADISON QUARRY</v>
          </cell>
        </row>
        <row r="583">
          <cell r="A583" t="str">
            <v>1-40-611-300-5210 : RET/ALLOW-MADISIONVILLE CONST</v>
          </cell>
        </row>
        <row r="584">
          <cell r="A584" t="str">
            <v>1-00-612-300-5210 : RET/ALLOW-GREENFIELD</v>
          </cell>
        </row>
        <row r="585">
          <cell r="A585" t="str">
            <v>1-20-612-300-5210 : RET/ALLOW-GREENFIELD UNDERG</v>
          </cell>
        </row>
        <row r="586">
          <cell r="A586" t="str">
            <v>1-30-612-300-5210 : RET/ALLOW-GREENFIELD QUARRY</v>
          </cell>
        </row>
        <row r="587">
          <cell r="A587" t="str">
            <v>1-40-612-300-5210 : RET/ALLOW-GREENFIELD CONST</v>
          </cell>
        </row>
        <row r="588">
          <cell r="A588" t="str">
            <v>1-80-612-300-5210 : RET/ALLOW-GREENFIELD DIST</v>
          </cell>
        </row>
        <row r="589">
          <cell r="A589" t="str">
            <v>1-10-613-300-5210 : RET/ALLOW-GREENWOOD SURF</v>
          </cell>
        </row>
        <row r="590">
          <cell r="A590" t="str">
            <v>1-20-613-300-5210 : RET/ALLOW-GREENWOOD UNDERG</v>
          </cell>
        </row>
        <row r="591">
          <cell r="A591" t="str">
            <v>1-30-613-300-5210 : RET/ALLOW-GREENWOOD QUARRY</v>
          </cell>
        </row>
        <row r="592">
          <cell r="A592" t="str">
            <v>1-40-613-300-5210 : RET/ALLOW-GREENWOOD CONST</v>
          </cell>
        </row>
        <row r="593">
          <cell r="A593" t="str">
            <v>1-00-614-300-5210 : RET/ALLOW-UNION</v>
          </cell>
        </row>
        <row r="594">
          <cell r="A594" t="str">
            <v>1-20-614-300-5210 : RET/ALLOW-UNION UNDERG</v>
          </cell>
        </row>
        <row r="595">
          <cell r="A595" t="str">
            <v>1-30-614-300-5210 : RET/ALLOW-UNION QUARRY</v>
          </cell>
        </row>
        <row r="596">
          <cell r="A596" t="str">
            <v>1-40-614-300-5210 : RET/ALLOW-UNION CONST</v>
          </cell>
        </row>
        <row r="597">
          <cell r="A597" t="str">
            <v>1-00-615-300-5210 : RET/ALLOW-ARKANSAS</v>
          </cell>
        </row>
        <row r="598">
          <cell r="A598" t="str">
            <v>1-30-615-300-5210 : RET/ALLOW-ARKANSAS QUARRY</v>
          </cell>
        </row>
        <row r="599">
          <cell r="A599" t="str">
            <v>1-00-616-300-5210 : RET/ALLOW-GREENFIELD</v>
          </cell>
        </row>
        <row r="600">
          <cell r="A600" t="str">
            <v>1-80-616-300-5210 : RET/ALLOW-GREENFIELD</v>
          </cell>
        </row>
        <row r="601">
          <cell r="A601" t="str">
            <v>1-00-000-300-5210 : RET/ALLOW BSI - OTHER</v>
          </cell>
        </row>
        <row r="602">
          <cell r="A602" t="str">
            <v/>
          </cell>
        </row>
        <row r="603">
          <cell r="A603" t="str">
            <v>1-00-611-500-5210 : SERV/RET/ALLOW-MADISON</v>
          </cell>
        </row>
        <row r="604">
          <cell r="A604" t="str">
            <v>1-20-611-500-5210 : SERV/RET/ALLOW-MADISON UNDERG</v>
          </cell>
        </row>
        <row r="605">
          <cell r="A605" t="str">
            <v>1-30-611-500-5210 : SERV/RET/ALLOW-MADISON QUARRY</v>
          </cell>
        </row>
        <row r="606">
          <cell r="A606" t="str">
            <v>1-40-611-500-5210 : SERV/RET/ALLOW-MADISON CONST</v>
          </cell>
        </row>
        <row r="607">
          <cell r="A607" t="str">
            <v>1-00-612-500-5210 : SERV/RET/ALLOW-GREENFIELD</v>
          </cell>
        </row>
        <row r="608">
          <cell r="A608" t="str">
            <v>1-20-612-500-5210 : SERV/RET/ALLOW-GREENFIELD UNDR</v>
          </cell>
        </row>
        <row r="609">
          <cell r="A609" t="str">
            <v>1-30-612-500-5210 : SERV/RET/ALLOW-GREENFIELD QUAR</v>
          </cell>
        </row>
        <row r="610">
          <cell r="A610" t="str">
            <v>1-40-612-500-5210 : SERV/RET/ALLOW-GREENFIELD CONS</v>
          </cell>
        </row>
        <row r="611">
          <cell r="A611" t="str">
            <v>1-80-612-500-5210 : SERV/RET/ALLOW-GREENFIELD DIST</v>
          </cell>
        </row>
        <row r="612">
          <cell r="A612" t="str">
            <v>1-10-613-500-5210 : SERV/RET/ALLOW-GREENWOOD SURF</v>
          </cell>
        </row>
        <row r="613">
          <cell r="A613" t="str">
            <v>1-20-613-500-5210 : SERV/RET/ALLOW-GREENWOOD UNDER</v>
          </cell>
        </row>
        <row r="614">
          <cell r="A614" t="str">
            <v>1-30-613-500-5210 : SERV/RET/ALLOW-GREENWOOD QUARR</v>
          </cell>
        </row>
        <row r="615">
          <cell r="A615" t="str">
            <v>1-40-613-500-5210 : SERV/RET/ALLOW-GREENWOOD CONST</v>
          </cell>
        </row>
        <row r="616">
          <cell r="A616" t="str">
            <v>1-00-614-500-5210 : SERV/RET/ALLOW-UNION</v>
          </cell>
        </row>
        <row r="617">
          <cell r="A617" t="str">
            <v>1-20-614-500-5210 : SERV/RET/ALLOW-UNION UNDERG</v>
          </cell>
        </row>
        <row r="618">
          <cell r="A618" t="str">
            <v>1-30-614-500-5210 : SERV/RET/ALLOW-UNION QUARRY</v>
          </cell>
        </row>
        <row r="619">
          <cell r="A619" t="str">
            <v>1-40-614-500-5210 : SERV/RET/ALLOW-UNION CONST</v>
          </cell>
        </row>
        <row r="620">
          <cell r="A620" t="str">
            <v>1-00-615-500-5210 : SERV/RET/ALLOW-ARKANSAS</v>
          </cell>
        </row>
        <row r="621">
          <cell r="A621" t="str">
            <v>1-30-615-500-5210 : SERV/RET/ALLOW-ARKANSAS QUARRY</v>
          </cell>
        </row>
        <row r="622">
          <cell r="A622" t="str">
            <v>1-00-616-500-5210 : SERV/RET/ALLOW-GREENFIELD</v>
          </cell>
        </row>
        <row r="623">
          <cell r="A623" t="str">
            <v>1-80-616-500-5210 : SERV/RET/ALLOW-GREENFIELD DIST</v>
          </cell>
        </row>
        <row r="624">
          <cell r="A624" t="str">
            <v>1-00-000-500-5210 : SERV RET/ALLOW EEI - OTHER</v>
          </cell>
        </row>
        <row r="625">
          <cell r="A625" t="str">
            <v/>
          </cell>
        </row>
        <row r="626">
          <cell r="A626" t="str">
            <v>1-00-000-000-5230 : CUSTOMER VOLUME DISCOUNTS</v>
          </cell>
        </row>
        <row r="627">
          <cell r="A627" t="str">
            <v>1-00-000-000-5240 : UNALLOWED DISCOUNTS TAKEN</v>
          </cell>
        </row>
        <row r="628">
          <cell r="A628" t="str">
            <v>1-00-611-300-6110 : COGS@STD-MADISONVILLE</v>
          </cell>
        </row>
        <row r="629">
          <cell r="A629" t="str">
            <v>1-20-611-300-6110 : COGS@STD-MADISONVILLE UNDERG</v>
          </cell>
        </row>
        <row r="630">
          <cell r="A630" t="str">
            <v>1-30-611-300-6110 : COGS@STD-MADISONVILLE-QUARRY</v>
          </cell>
        </row>
        <row r="631">
          <cell r="A631" t="str">
            <v>1-40-611-300-6110 : COGS@STD-MADISONVILLE CONST</v>
          </cell>
        </row>
        <row r="632">
          <cell r="A632" t="str">
            <v>1-00-612-300-6110 : COGS@STD-GREENFIELD</v>
          </cell>
        </row>
        <row r="633">
          <cell r="A633" t="str">
            <v>1-20-612-300-6110 : COGS@STD-GREENFIELD UNDERG</v>
          </cell>
        </row>
        <row r="634">
          <cell r="A634" t="str">
            <v>1-30-612-300-6110 : COGS@STD-GREENFIELD QUARRY</v>
          </cell>
        </row>
        <row r="635">
          <cell r="A635" t="str">
            <v>1-40-612-300-6110 : COGS@STD-GREENFIELD CONST</v>
          </cell>
        </row>
        <row r="636">
          <cell r="A636" t="str">
            <v>1-80-612-300-6110 : COGS@STD-GREENFIELD-DIST</v>
          </cell>
        </row>
        <row r="637">
          <cell r="A637" t="str">
            <v>1-10-613-300-6110 : COGS@STD-GREENWOOD SURF</v>
          </cell>
        </row>
        <row r="638">
          <cell r="A638" t="str">
            <v>1-20-613-300-6110 : COGS@STD-GREENWOOD-UNDERG</v>
          </cell>
        </row>
        <row r="639">
          <cell r="A639" t="str">
            <v>1-30-613-300-6110 : COGS@STD-GREENWOOD QUARRY</v>
          </cell>
        </row>
        <row r="640">
          <cell r="A640" t="str">
            <v>1-40-613-300-6110 : COGS@STD-GREENWOOD-CONST</v>
          </cell>
        </row>
        <row r="641">
          <cell r="A641" t="str">
            <v>1-00-614-300-6110 : COGS@STD-UNION</v>
          </cell>
        </row>
        <row r="642">
          <cell r="A642" t="str">
            <v>1-20-614-300-6110 : COGS@STD-UNION UNDERG</v>
          </cell>
        </row>
        <row r="643">
          <cell r="A643" t="str">
            <v>1-30-614-300-6110 : COGS@STD-UNION QUARRY</v>
          </cell>
        </row>
        <row r="644">
          <cell r="A644" t="str">
            <v>1-40-614-300-6110 : COGS@STD-UNION CONST</v>
          </cell>
        </row>
        <row r="645">
          <cell r="A645" t="str">
            <v>1-00-615-300-6110 : COGS@STD-ARKANSAS</v>
          </cell>
        </row>
        <row r="646">
          <cell r="A646" t="str">
            <v>1-30-615-300-6110 : COGS@STD-ARKANSAS QUARRY</v>
          </cell>
        </row>
        <row r="647">
          <cell r="A647" t="str">
            <v>1-00-616-300-6110 : COGS@STD-GREENFIELD</v>
          </cell>
        </row>
        <row r="648">
          <cell r="A648" t="str">
            <v>1-80-616-300-6110 : COGS@STD-GREENFIELD DIST</v>
          </cell>
        </row>
        <row r="649">
          <cell r="A649" t="str">
            <v>1-00-000-300-6110 : COGS@STD EEI - OTHER</v>
          </cell>
        </row>
        <row r="650">
          <cell r="A650" t="str">
            <v/>
          </cell>
        </row>
        <row r="651">
          <cell r="A651" t="str">
            <v>1-00-611-300-6150 : COGS NON-INV-MADISON</v>
          </cell>
        </row>
        <row r="652">
          <cell r="A652" t="str">
            <v>1-20-611-300-6150 : COGS NON-INV-MADISON UNDERG</v>
          </cell>
        </row>
        <row r="653">
          <cell r="A653" t="str">
            <v>1-30-611-300-6150 : COGS NON-INV-MADISON QUARRY</v>
          </cell>
        </row>
        <row r="654">
          <cell r="A654" t="str">
            <v>1-40-611-300-6150 : COGS NON-INV-MADISON CONST</v>
          </cell>
        </row>
        <row r="655">
          <cell r="A655" t="str">
            <v>1-00-612-300-6150 : COGS NON-INV GREENFIELD</v>
          </cell>
        </row>
        <row r="656">
          <cell r="A656" t="str">
            <v>1-20-612-300-6150 : COGS NON-INV-GREENFIELD UNDERG</v>
          </cell>
        </row>
        <row r="657">
          <cell r="A657" t="str">
            <v>1-30-612-300-6150 : COGS NON-INV-GREENFIELD QUARRY</v>
          </cell>
        </row>
        <row r="658">
          <cell r="A658" t="str">
            <v>1-40-612-300-6150 : COGS NON-INV-GREENFIELD CONST</v>
          </cell>
        </row>
        <row r="659">
          <cell r="A659" t="str">
            <v>1-80-612-300-6150 : COGS NON-INV-GREENFIELD DIST</v>
          </cell>
        </row>
        <row r="660">
          <cell r="A660" t="str">
            <v>1-10-613-300-6150 : COGS NON-INV-GREENWOOD SURF</v>
          </cell>
        </row>
        <row r="661">
          <cell r="A661" t="str">
            <v>1-20-613-300-6150 : COGS NON-INV-GREENWOOD UNDERG</v>
          </cell>
        </row>
        <row r="662">
          <cell r="A662" t="str">
            <v>1-30-613-300-6150 : COGS NON-INV-GREENFIELD QUARRY</v>
          </cell>
        </row>
        <row r="663">
          <cell r="A663" t="str">
            <v>1-40-613-300-6150 : COGS NON-INV-GREENWOOD CONST</v>
          </cell>
        </row>
        <row r="664">
          <cell r="A664" t="str">
            <v>1-00-614-300-6150 : COGS NON-INV-UNION</v>
          </cell>
        </row>
        <row r="665">
          <cell r="A665" t="str">
            <v>1-20-614-300-6150 : COGS NON-INV-UNION UNDERG</v>
          </cell>
        </row>
        <row r="666">
          <cell r="A666" t="str">
            <v>1-30-614-300-6150 : COGS NON-INV-UNION QUARRY</v>
          </cell>
        </row>
        <row r="667">
          <cell r="A667" t="str">
            <v>1-40-614-300-6150 : COGS NON-INV-UNION CONST</v>
          </cell>
        </row>
        <row r="668">
          <cell r="A668" t="str">
            <v>1-00-615-300-6150 : COGS NON-INV-ARKANSAS</v>
          </cell>
        </row>
        <row r="669">
          <cell r="A669" t="str">
            <v>1-30-615-300-6150 : COGS NON-INV-ARKANSAS QUARRY</v>
          </cell>
        </row>
        <row r="670">
          <cell r="A670" t="str">
            <v>1-00-616-300-6150 : COGS NON-INV-GREENFIELD</v>
          </cell>
        </row>
        <row r="671">
          <cell r="A671" t="str">
            <v>1-80-616-300-6150 : COGS NON-INV-GREENFIELD DIST</v>
          </cell>
        </row>
        <row r="672">
          <cell r="A672" t="str">
            <v>1-00-000-300-6150 : COGS NON-INV EEI - OTHER</v>
          </cell>
        </row>
        <row r="673">
          <cell r="A673" t="str">
            <v/>
          </cell>
        </row>
        <row r="674">
          <cell r="A674" t="str">
            <v>1-00-611-500-6150 : COGS NON-INV-MADISONVILLE</v>
          </cell>
        </row>
        <row r="675">
          <cell r="A675" t="str">
            <v>1-20-611-500-6150 : COGS NON-INV-MADISON UNDERG</v>
          </cell>
        </row>
        <row r="676">
          <cell r="A676" t="str">
            <v>1-30-611-500-6150 : COGS NON-INV-MADISON QUARRY</v>
          </cell>
        </row>
        <row r="677">
          <cell r="A677" t="str">
            <v>1-40-611-500-6150 : COGS NON-INV-MADISON CONST</v>
          </cell>
        </row>
        <row r="678">
          <cell r="A678" t="str">
            <v>1-00-612-500-6150 : COGS NON-INV-GREENFIELD</v>
          </cell>
        </row>
        <row r="679">
          <cell r="A679" t="str">
            <v>1-20-612-500-6150 : COGS NON-INV-GREENFIELD UNDERG</v>
          </cell>
        </row>
        <row r="680">
          <cell r="A680" t="str">
            <v>1-30-612-500-6150 : COGS NON-INV-GREENFIELD QUARRY</v>
          </cell>
        </row>
        <row r="681">
          <cell r="A681" t="str">
            <v>1-40-612-500-6150 : COGS NON-INV-GREENFIELD CONST</v>
          </cell>
        </row>
        <row r="682">
          <cell r="A682" t="str">
            <v>1-80-612-500-6150 : COGS NON-INV-GREENFIELD DIST</v>
          </cell>
        </row>
        <row r="683">
          <cell r="A683" t="str">
            <v>1-10-613-500-6150 : COGS NON-INV-GREENWOOD SURF</v>
          </cell>
        </row>
        <row r="684">
          <cell r="A684" t="str">
            <v>1-20-613-500-6150 : COGS NON-INV-GREENWOOD UNDERG</v>
          </cell>
        </row>
        <row r="685">
          <cell r="A685" t="str">
            <v>1-30-613-500-6150 : COGS NON-INV-GREENWOOD QUARRY</v>
          </cell>
        </row>
        <row r="686">
          <cell r="A686" t="str">
            <v>1-40-613-500-6150 : COGS NON-INV-GREENWOOD CONST</v>
          </cell>
        </row>
        <row r="687">
          <cell r="A687" t="str">
            <v>1-00-614-500-6150 : COGS NON-INV-UNION</v>
          </cell>
        </row>
        <row r="688">
          <cell r="A688" t="str">
            <v>1-20-614-500-6150 : COGS NON-INV-UNION UNDERG</v>
          </cell>
        </row>
        <row r="689">
          <cell r="A689" t="str">
            <v>1-30-614-500-6150 : COGS NON-INV-UNION QUARRY</v>
          </cell>
        </row>
        <row r="690">
          <cell r="A690" t="str">
            <v>1-40-614-500-6150 : COGS NON-INV-UNION CONST</v>
          </cell>
        </row>
        <row r="691">
          <cell r="A691" t="str">
            <v>1-00-615-500-6150 : COGS NON-INV-ARKANSAS</v>
          </cell>
        </row>
        <row r="692">
          <cell r="A692" t="str">
            <v>1-30-615-500-6150 : COGS NON-INV-ARKANSAS QUARRY</v>
          </cell>
        </row>
        <row r="693">
          <cell r="A693" t="str">
            <v>1-00-616-500-6150 : COGS NON-INV-GREENFIELD</v>
          </cell>
        </row>
        <row r="694">
          <cell r="A694" t="str">
            <v>1-80-616-500-6150 : COGS NON-INV-GREENFIELD DIST</v>
          </cell>
        </row>
        <row r="695">
          <cell r="A695" t="str">
            <v>1-00-000-500-6150 : SERV COGS NON INV EEI - OTHER</v>
          </cell>
        </row>
        <row r="696">
          <cell r="A696" t="str">
            <v/>
          </cell>
        </row>
        <row r="697">
          <cell r="A697" t="str">
            <v>1-00-611-510-7160 : CONTRACT PERSONNEL</v>
          </cell>
        </row>
        <row r="698">
          <cell r="A698" t="str">
            <v>1-00-611-510-7185 : ENGINEERING SERVICES</v>
          </cell>
        </row>
        <row r="699">
          <cell r="A699" t="str">
            <v>1-00-611-510-7187 : OUTSIDE DRILLING SERVICES</v>
          </cell>
        </row>
        <row r="700">
          <cell r="A700" t="str">
            <v>1-00-611-510-7200 : CONSULTING FEES</v>
          </cell>
        </row>
        <row r="701">
          <cell r="A701" t="str">
            <v>1-00-611-510-7230 : CONTRACT MAINTENANCE</v>
          </cell>
        </row>
        <row r="702">
          <cell r="A702" t="str">
            <v>1-00-611-510-7260 : MEALS</v>
          </cell>
        </row>
        <row r="703">
          <cell r="A703" t="str">
            <v>1-00-611-510-7280 : TRAVEL</v>
          </cell>
        </row>
        <row r="704">
          <cell r="A704" t="str">
            <v>1-00-611-510-7285 : TECHNICAL SUPPORT</v>
          </cell>
        </row>
        <row r="705">
          <cell r="A705" t="str">
            <v>1-00-611-510-7320 : STATUTORY PERMITS</v>
          </cell>
        </row>
        <row r="706">
          <cell r="A706" t="str">
            <v>1-00-611-510-7350 : EQUIPMENT LEASE</v>
          </cell>
        </row>
        <row r="707">
          <cell r="A707" t="str">
            <v>1-00-611-510-7351 : NON-CAPITAL EQUIPMENT</v>
          </cell>
        </row>
        <row r="708">
          <cell r="A708" t="str">
            <v>1-00-611-510-7355 : EQUIPMENT MAINTENANCE</v>
          </cell>
        </row>
        <row r="709">
          <cell r="A709" t="str">
            <v>1-00-611-510-7375 : VEHICLE LEASE</v>
          </cell>
        </row>
        <row r="710">
          <cell r="A710" t="str">
            <v>1-00-611-510-7380 : TRUCK/TRAILER LEASE</v>
          </cell>
        </row>
        <row r="711">
          <cell r="A711" t="str">
            <v>1-00-611-510-7382 : VEHICLE PERMITS</v>
          </cell>
        </row>
        <row r="712">
          <cell r="A712" t="str">
            <v>1-00-611-510-7383 : TRUCK &amp; TRAILER PERMITS</v>
          </cell>
        </row>
        <row r="713">
          <cell r="A713" t="str">
            <v>1-00-611-510-7384 : VEHICLE MAINTENANCE</v>
          </cell>
        </row>
        <row r="714">
          <cell r="A714" t="str">
            <v>1-00-611-510-7386 : TRUCK/TRAILER MAINTENANCE</v>
          </cell>
        </row>
        <row r="715">
          <cell r="A715" t="str">
            <v>1-00-611-510-7390 : MISC RENTAL/LEASE</v>
          </cell>
        </row>
        <row r="716">
          <cell r="A716" t="str">
            <v>1-00-611-510-7405 : OPERATING SUPPLIES</v>
          </cell>
        </row>
        <row r="717">
          <cell r="A717" t="str">
            <v>1-00-611-510-7415 : POSTAGE &amp; COURIER</v>
          </cell>
        </row>
        <row r="718">
          <cell r="A718" t="str">
            <v>1-00-611-510-7420 : HEALTH&amp;SAFETY SUPPLIES/SERVICE</v>
          </cell>
        </row>
        <row r="719">
          <cell r="A719" t="str">
            <v>1-00-611-510-7421 : SECURITY EXPENSES</v>
          </cell>
        </row>
        <row r="720">
          <cell r="A720" t="str">
            <v>1-00-611-510-7425 : CLOTHING</v>
          </cell>
        </row>
        <row r="721">
          <cell r="A721" t="str">
            <v>1-00-611-510-7532 : GASOLINE</v>
          </cell>
        </row>
        <row r="722">
          <cell r="A722" t="str">
            <v>1-00-611-510-7536 : DIESEL FUEL</v>
          </cell>
        </row>
        <row r="723">
          <cell r="A723" t="str">
            <v>1-00-611-510-7560 : TELEPHONE-REGULAR</v>
          </cell>
        </row>
        <row r="724">
          <cell r="A724" t="str">
            <v>1-00-611-510-7562 : TELEPHONE-CELLULAR</v>
          </cell>
        </row>
        <row r="725">
          <cell r="A725" t="str">
            <v>1-00-611-510-7790 : MISC. EXPENSE</v>
          </cell>
        </row>
        <row r="726">
          <cell r="A726" t="str">
            <v>1-00-612-510-7100 : SALARIES</v>
          </cell>
        </row>
        <row r="727">
          <cell r="A727" t="str">
            <v>1-00-612-510-7105 : SALARIES-OVERTIME (USA ONLY)</v>
          </cell>
        </row>
        <row r="728">
          <cell r="A728" t="str">
            <v>1-00-612-510-7110 : WAGES</v>
          </cell>
        </row>
        <row r="729">
          <cell r="A729" t="str">
            <v>1-00-612-510-7111 : WAGES REIMBURSED</v>
          </cell>
        </row>
        <row r="730">
          <cell r="A730" t="str">
            <v>1-00-612-510-7112 : WAGES-OVERTIME (USA ONLY)</v>
          </cell>
        </row>
        <row r="731">
          <cell r="A731" t="str">
            <v>1-00-612-510-7115 : COMMISSION</v>
          </cell>
        </row>
        <row r="732">
          <cell r="A732" t="str">
            <v>1-00-612-510-7120 : WAGES-TEMP PERSONNEL</v>
          </cell>
        </row>
        <row r="733">
          <cell r="A733" t="str">
            <v>1-00-612-510-7123 : WAGES-TEMP PERS.OVERTIME (USA)</v>
          </cell>
        </row>
        <row r="734">
          <cell r="A734" t="str">
            <v>1-00-612-510-7130 : BENEFITS-SALARIES</v>
          </cell>
        </row>
        <row r="735">
          <cell r="A735" t="str">
            <v>1-00-612-510-7131 : BENEFITS-WAGES</v>
          </cell>
        </row>
        <row r="736">
          <cell r="A736" t="str">
            <v>1-00-612-510-7132 : BENEFITS-ADJUSTMENTS</v>
          </cell>
        </row>
        <row r="737">
          <cell r="A737" t="str">
            <v>1-00-612-510-7135 : BENEFITS-TEMPORARY</v>
          </cell>
        </row>
        <row r="738">
          <cell r="A738" t="str">
            <v>1-00-612-510-7187 : OUTSIDE DRILLING SERVICES</v>
          </cell>
        </row>
        <row r="739">
          <cell r="A739" t="str">
            <v>1-00-612-510-7160 : CONTRACT PERSONNEL</v>
          </cell>
        </row>
        <row r="740">
          <cell r="A740" t="str">
            <v>1-00-612-510-7185 : ENGINEERING SERVICES</v>
          </cell>
        </row>
        <row r="741">
          <cell r="A741" t="str">
            <v>1-00-612-510-7200 : CONSULTING FEES</v>
          </cell>
        </row>
        <row r="742">
          <cell r="A742" t="str">
            <v>1-00-612-510-7230 : CONTRACT MAINTENANCE</v>
          </cell>
        </row>
        <row r="743">
          <cell r="A743" t="str">
            <v>1-00-612-510-7260 : MEALS</v>
          </cell>
        </row>
        <row r="744">
          <cell r="A744" t="str">
            <v>1-00-612-510-7270 : ENTERTAINMENT</v>
          </cell>
        </row>
        <row r="745">
          <cell r="A745" t="str">
            <v>1-00-612-510-7280 : TRAVEL</v>
          </cell>
        </row>
        <row r="746">
          <cell r="A746" t="str">
            <v>1-00-612-510-7285 : TECHNICAL SUPPORT</v>
          </cell>
        </row>
        <row r="747">
          <cell r="A747" t="str">
            <v>1-00-612-510-7310 : DUES &amp; MEMBERSHIPS</v>
          </cell>
        </row>
        <row r="748">
          <cell r="A748" t="str">
            <v>1-00-612-510-7320 : STATUTORY PERMITS</v>
          </cell>
        </row>
        <row r="749">
          <cell r="A749" t="str">
            <v>1-00-612-510-7350 : EQUIPMENT LEASE</v>
          </cell>
        </row>
        <row r="750">
          <cell r="A750" t="str">
            <v>1-00-612-510-7351 : NON-CAPITAL EQUIPMENT</v>
          </cell>
        </row>
        <row r="751">
          <cell r="A751" t="str">
            <v>1-00-612-510-7355 : EQUIPMENT MAINTENANCE</v>
          </cell>
        </row>
        <row r="752">
          <cell r="A752" t="str">
            <v>1-00-612-610-7356 : RAIL LEASE</v>
          </cell>
        </row>
        <row r="753">
          <cell r="A753" t="str">
            <v>1-00-612-510-7375 : VEHICLE LEASE</v>
          </cell>
        </row>
        <row r="754">
          <cell r="A754" t="str">
            <v>1-00-612-510-7380 : TRUCK/TRAILER LEASE</v>
          </cell>
        </row>
        <row r="755">
          <cell r="A755" t="str">
            <v>1-00-612-510-7382 : VEHICLE PERMITS</v>
          </cell>
        </row>
        <row r="756">
          <cell r="A756" t="str">
            <v>1-00-612-510-7383 : TRUCK &amp; TRAILER PERMITS</v>
          </cell>
        </row>
        <row r="757">
          <cell r="A757" t="str">
            <v>1-00-612-510-7384 : VEHICLE MAINTENANCE</v>
          </cell>
        </row>
        <row r="758">
          <cell r="A758" t="str">
            <v>1-00-612-510-7386 : TRUCK/TRAILER MAINTENANCE</v>
          </cell>
        </row>
        <row r="759">
          <cell r="A759" t="str">
            <v>1-00-612-510-7390 : MISC RENTAL/LEASE</v>
          </cell>
        </row>
        <row r="760">
          <cell r="A760" t="str">
            <v>1-00-612-510-7400 : OFFICE SUPPLIES/EXPENSES</v>
          </cell>
        </row>
        <row r="761">
          <cell r="A761" t="str">
            <v>1-00-612-510-7405 : OPERATING SUPPLIES</v>
          </cell>
        </row>
        <row r="762">
          <cell r="A762" t="str">
            <v>1-00-612-510-7421 : SECURITY EXPENSES</v>
          </cell>
        </row>
        <row r="763">
          <cell r="A763" t="str">
            <v>1-00-612-510-7425 : CLOTHING</v>
          </cell>
        </row>
        <row r="764">
          <cell r="A764" t="str">
            <v>1-00-612-510-7532 : GASOLINE</v>
          </cell>
        </row>
        <row r="765">
          <cell r="A765" t="str">
            <v>1-00-612-510-7536 : DIESEL FUEL</v>
          </cell>
        </row>
        <row r="766">
          <cell r="A766" t="str">
            <v>1-00-612-510-7560 : TELEPHONE-REGULAR</v>
          </cell>
        </row>
        <row r="767">
          <cell r="A767" t="str">
            <v>1-00-612-510-7562 : TELEPHONE - CELLULAR</v>
          </cell>
        </row>
        <row r="768">
          <cell r="A768" t="str">
            <v>1-00-612-510-7563 : TELEPHONE-DATA LINES(INTERNET)</v>
          </cell>
        </row>
        <row r="769">
          <cell r="A769" t="str">
            <v>1-00-612-510-7564 : VOICE MAIL</v>
          </cell>
        </row>
        <row r="770">
          <cell r="A770" t="str">
            <v>1-00-612-510-7415 : POSTAGE &amp; COURIER</v>
          </cell>
        </row>
        <row r="771">
          <cell r="A771" t="str">
            <v>1-00-612-510-7785 : TAXES, NON-INCOME</v>
          </cell>
        </row>
        <row r="772">
          <cell r="A772" t="str">
            <v>1-00-612-510-7790 : MISC. EXPENSE</v>
          </cell>
        </row>
        <row r="773">
          <cell r="A773" t="str">
            <v>1-00-612-510-7715 : CHARGE-OUT/RECOVERY</v>
          </cell>
        </row>
        <row r="774">
          <cell r="A774" t="str">
            <v>1-00-612-510-7710 : DEPRECIATION</v>
          </cell>
        </row>
        <row r="775">
          <cell r="A775" t="str">
            <v/>
          </cell>
        </row>
        <row r="776">
          <cell r="A776" t="str">
            <v>1-00-613-510-7100 : SALARIES</v>
          </cell>
        </row>
        <row r="777">
          <cell r="A777" t="str">
            <v>1-00-613-510-7105 : SALARIES-OVERTIME (USA ONLY)</v>
          </cell>
        </row>
        <row r="778">
          <cell r="A778" t="str">
            <v>1-00-613-510-7110 : WAGES</v>
          </cell>
        </row>
        <row r="779">
          <cell r="A779" t="str">
            <v>1-00-613-510-7111 : WAGES REIMBURSED</v>
          </cell>
        </row>
        <row r="780">
          <cell r="A780" t="str">
            <v>1-00-613-510-7112 : WAGES-OVERTIME (USA ONLY)</v>
          </cell>
        </row>
        <row r="781">
          <cell r="A781" t="str">
            <v>1-00-613-510-7115 : COMMISSION</v>
          </cell>
        </row>
        <row r="782">
          <cell r="A782" t="str">
            <v>1-00-613-510-7120 : WAGES-TEMP PERSONNEL</v>
          </cell>
        </row>
        <row r="783">
          <cell r="A783" t="str">
            <v>1-00-613-510-7123 : WAGES-TEMP PERS.OVERTIME (USA)</v>
          </cell>
        </row>
        <row r="784">
          <cell r="A784" t="str">
            <v>1-00-613-510-7130 : BENEFITS-SALARIES</v>
          </cell>
        </row>
        <row r="785">
          <cell r="A785" t="str">
            <v>1-00-613-510-7131 : BENEFITS-WAGES</v>
          </cell>
        </row>
        <row r="786">
          <cell r="A786" t="str">
            <v>1-00-613-510-7132 : BENEFITS-ADJUSTMENTS</v>
          </cell>
        </row>
        <row r="787">
          <cell r="A787" t="str">
            <v>1-00-613-510-7135 : BENEFITS-TEMPORARY</v>
          </cell>
        </row>
        <row r="788">
          <cell r="A788" t="str">
            <v>1-00-613-510-7160 : CONTRACT PERSONNEL</v>
          </cell>
        </row>
        <row r="789">
          <cell r="A789" t="str">
            <v>1-00-613-510-7185 : ENGINEERING SERVICES</v>
          </cell>
        </row>
        <row r="790">
          <cell r="A790" t="str">
            <v>1-00-613-510-7187 : OUTSIDE DRILLING SERVICES</v>
          </cell>
        </row>
        <row r="791">
          <cell r="A791" t="str">
            <v>1-00-613-510-7200 : CONSULTING FEES</v>
          </cell>
        </row>
        <row r="792">
          <cell r="A792" t="str">
            <v>1-00-613-510-7230 : CONTRACT MAINTENANCE</v>
          </cell>
        </row>
        <row r="793">
          <cell r="A793" t="str">
            <v>1-00-613-510-7260 : MEALS</v>
          </cell>
        </row>
        <row r="794">
          <cell r="A794" t="str">
            <v>1-00-613-510-7280 : TRAVEL</v>
          </cell>
        </row>
        <row r="795">
          <cell r="A795" t="str">
            <v>1-00-613-510-7285 : TECHNICAL SUPPORT</v>
          </cell>
        </row>
        <row r="796">
          <cell r="A796" t="str">
            <v>1-00-613-510-7320 : STATUTORY PERMITS</v>
          </cell>
        </row>
        <row r="797">
          <cell r="A797" t="str">
            <v>1-00-613-510-7350 : EQUIPMENT LEASE</v>
          </cell>
        </row>
        <row r="798">
          <cell r="A798" t="str">
            <v>1-00-613-510-7351 : NON-CAPITAL EQUIPMENT</v>
          </cell>
        </row>
        <row r="799">
          <cell r="A799" t="str">
            <v>1-00-613-510-7355 : EQUIPMENT MAINTENANCE</v>
          </cell>
        </row>
        <row r="800">
          <cell r="A800" t="str">
            <v>1-00-613-510-7375 : VEHICLE LEASE</v>
          </cell>
        </row>
        <row r="801">
          <cell r="A801" t="str">
            <v>1-00-613-510-7380 : TRUCK/TRAILER LEASE</v>
          </cell>
        </row>
        <row r="802">
          <cell r="A802" t="str">
            <v>1-00-613-510-7382 : VEHICLE PERMITS</v>
          </cell>
        </row>
        <row r="803">
          <cell r="A803" t="str">
            <v>1-00-613-510-7383 : TRUCK AND TRAILER PERMITS</v>
          </cell>
        </row>
        <row r="804">
          <cell r="A804" t="str">
            <v>1-00-613-510-7384 : VEHICLE MAINTENANCE</v>
          </cell>
        </row>
        <row r="805">
          <cell r="A805" t="str">
            <v>1-00-613-510-7386 : TRUCK/TRAILER MAINTENANCE</v>
          </cell>
        </row>
        <row r="806">
          <cell r="A806" t="str">
            <v>1-00-613-510-7390 : MISC RENTAL/LEASE</v>
          </cell>
        </row>
        <row r="807">
          <cell r="A807" t="str">
            <v>1-00-613-510-7405 : OPERATING SUPPLIES</v>
          </cell>
        </row>
        <row r="808">
          <cell r="A808" t="str">
            <v>1-00-613-510-7415 : POSTAGE &amp; COURIER</v>
          </cell>
        </row>
        <row r="809">
          <cell r="A809" t="str">
            <v>1-00-613-510-7420 : HEALTH&amp;SAFETY SUPPLIES/SERVICE</v>
          </cell>
        </row>
        <row r="810">
          <cell r="A810" t="str">
            <v>1-00-613-510-7421 : SECURITY EXPENSES</v>
          </cell>
        </row>
        <row r="811">
          <cell r="A811" t="str">
            <v>1-00-613-510-7425 : CLOTHING</v>
          </cell>
        </row>
        <row r="812">
          <cell r="A812" t="str">
            <v>1-00-613-510-7532 : GASOLINE</v>
          </cell>
        </row>
        <row r="813">
          <cell r="A813" t="str">
            <v>1-00-613-510-7536 : DIESEL FUEL</v>
          </cell>
        </row>
        <row r="814">
          <cell r="A814" t="str">
            <v>1-00-613-510-7560 : TELEPHONE-REGULAR</v>
          </cell>
        </row>
        <row r="815">
          <cell r="A815" t="str">
            <v>1-00-613-510-7562 : TELEPHONE-CELLULAR</v>
          </cell>
        </row>
        <row r="816">
          <cell r="A816" t="str">
            <v>1-00-613-510-7790 : MISC. EXPENSE</v>
          </cell>
        </row>
        <row r="817">
          <cell r="A817" t="str">
            <v>1-00-613-510-7710 : DEPRECIATION</v>
          </cell>
        </row>
        <row r="818">
          <cell r="A818" t="str">
            <v/>
          </cell>
        </row>
        <row r="819">
          <cell r="A819" t="str">
            <v>1-00-614-510-7100 : SALARIES</v>
          </cell>
        </row>
        <row r="820">
          <cell r="A820" t="str">
            <v>1-00-614-510-7111 : WAGES REIMBURSED</v>
          </cell>
        </row>
        <row r="821">
          <cell r="A821" t="str">
            <v>1-00-614-510-7130 : BENEFITS-SALARIES</v>
          </cell>
        </row>
        <row r="822">
          <cell r="A822" t="str">
            <v>1-00-614-510-7160 : CONTRACT PERSONNEL</v>
          </cell>
        </row>
        <row r="823">
          <cell r="A823" t="str">
            <v>1-00-614-510-7185 : ENGINEERING SERVICES</v>
          </cell>
        </row>
        <row r="824">
          <cell r="A824" t="str">
            <v>1-00-614-510-7187 : OUTSIDE DRILLING SERVICES</v>
          </cell>
        </row>
        <row r="825">
          <cell r="A825" t="str">
            <v>1-00-614-510-7200 : CONSULTING FEES</v>
          </cell>
        </row>
        <row r="826">
          <cell r="A826" t="str">
            <v>1-00-614-510-7230 : CONTRACT MAINTENANCE</v>
          </cell>
        </row>
        <row r="827">
          <cell r="A827" t="str">
            <v>1-00-614-510-7260 : MEALS</v>
          </cell>
        </row>
        <row r="828">
          <cell r="A828" t="str">
            <v>1-00-614-510-7280 : TRAVEL</v>
          </cell>
        </row>
        <row r="829">
          <cell r="A829" t="str">
            <v>1-00-614-510-7285 : TECHNICAL SUPPORT</v>
          </cell>
        </row>
        <row r="830">
          <cell r="A830" t="str">
            <v>1-00-614-510-7350 : EQUIPMENT LEASE</v>
          </cell>
        </row>
        <row r="831">
          <cell r="A831" t="str">
            <v>1-00-614-510-7351 : NON-CAPITAL EQUIPMENT</v>
          </cell>
        </row>
        <row r="832">
          <cell r="A832" t="str">
            <v>1-00-614-510-7355 : EQUIPMENT MAINTENANCE</v>
          </cell>
        </row>
        <row r="833">
          <cell r="A833" t="str">
            <v>1-00-614-510-7375 : VEHICLE LEASE</v>
          </cell>
        </row>
        <row r="834">
          <cell r="A834" t="str">
            <v>1-00-614-510-7380 : TRUCK/TRAILER LEASE</v>
          </cell>
        </row>
        <row r="835">
          <cell r="A835" t="str">
            <v>1-00-614-510-7382 : VEHICLE PERMITS</v>
          </cell>
        </row>
        <row r="836">
          <cell r="A836" t="str">
            <v>1-00-614-510-7383 : TRUCK &amp; TRAILER PERMITS</v>
          </cell>
        </row>
        <row r="837">
          <cell r="A837" t="str">
            <v>1-00-614-510-7384 : VEHICLE MAINTENANCE</v>
          </cell>
        </row>
        <row r="838">
          <cell r="A838" t="str">
            <v>1-00-614-510-7386 : TRUCK/TRAILER MAINTENANCE</v>
          </cell>
        </row>
        <row r="839">
          <cell r="A839" t="str">
            <v>1-00-614-510-7390 : MISC RENTAL/LEASE</v>
          </cell>
        </row>
        <row r="840">
          <cell r="A840" t="str">
            <v>1-00-614-510-7405 : OPERATING SUPPLIES</v>
          </cell>
        </row>
        <row r="841">
          <cell r="A841" t="str">
            <v>1-00-614-510-7415 : POSTAGE &amp; COURIER</v>
          </cell>
        </row>
        <row r="842">
          <cell r="A842" t="str">
            <v>1-00-614-510-7420 : HEALTH&amp;SAFETY SUPPLIES/SERVICE</v>
          </cell>
        </row>
        <row r="843">
          <cell r="A843" t="str">
            <v>1-00-614-510-7421 : SECURITY EXPENSES</v>
          </cell>
        </row>
        <row r="844">
          <cell r="A844" t="str">
            <v>1-00-614-510-7425 : CLOTHING</v>
          </cell>
        </row>
        <row r="845">
          <cell r="A845" t="str">
            <v>1-00-614-510-7532 : GASOLINE</v>
          </cell>
        </row>
        <row r="846">
          <cell r="A846" t="str">
            <v>1-00-614-510-7536 : DIESEL FUEL</v>
          </cell>
        </row>
        <row r="847">
          <cell r="A847" t="str">
            <v>1-00-614-510-7560 : TELEPHONE-REGULAR</v>
          </cell>
        </row>
        <row r="848">
          <cell r="A848" t="str">
            <v>1-00-614-510-7562 : TELEPHONE-REGULAR</v>
          </cell>
        </row>
        <row r="849">
          <cell r="A849" t="str">
            <v>1-00-614-510-7563 : TELEPHONE-DATA LINES(INTERNET)</v>
          </cell>
        </row>
        <row r="850">
          <cell r="A850" t="str">
            <v>1-00-614-510-7564 : TELEPHONE-VOICEMAIL</v>
          </cell>
        </row>
        <row r="851">
          <cell r="A851" t="str">
            <v>1-00-614-510-7790 : MISC. EXPENSE</v>
          </cell>
        </row>
        <row r="852">
          <cell r="A852" t="str">
            <v>1-00-614-510-7715 : INTER-DIVISIONAL CHARGE-OUT</v>
          </cell>
        </row>
        <row r="853">
          <cell r="A853" t="str">
            <v>1-00-614-510-7710 : DEPRECIATION</v>
          </cell>
        </row>
        <row r="854">
          <cell r="A854" t="str">
            <v/>
          </cell>
        </row>
        <row r="855">
          <cell r="A855" t="str">
            <v>1-00-615-510-7100 : SALARIES</v>
          </cell>
        </row>
        <row r="856">
          <cell r="A856" t="str">
            <v>1-00-615-510-7105 : SALARIES-OVERTIME (USA ONLY)</v>
          </cell>
        </row>
        <row r="857">
          <cell r="A857" t="str">
            <v>1-00-615-510-7110 : WAGES</v>
          </cell>
        </row>
        <row r="858">
          <cell r="A858" t="str">
            <v>1-00-615-510-7111 : WAGES REIMBURSED</v>
          </cell>
        </row>
        <row r="859">
          <cell r="A859" t="str">
            <v>1-00-615-510-7112 : WAGES-OVERTIME (USA ONLY)</v>
          </cell>
        </row>
        <row r="860">
          <cell r="A860" t="str">
            <v>1-00-615-510-7115 : COMMISSION</v>
          </cell>
        </row>
        <row r="861">
          <cell r="A861" t="str">
            <v>1-00-615-510-7120 : WAGES-TEMP PERSONNEL</v>
          </cell>
        </row>
        <row r="862">
          <cell r="A862" t="str">
            <v>1-00-615-510-7123 : WAGES-TEMP PERS.OVERTIME (USA)</v>
          </cell>
        </row>
        <row r="863">
          <cell r="A863" t="str">
            <v>1-00-615-510-7130 : BENEFITS-SALARIES</v>
          </cell>
        </row>
        <row r="864">
          <cell r="A864" t="str">
            <v>1-00-615-510-7131 : BENEFITS/WAGES</v>
          </cell>
        </row>
        <row r="865">
          <cell r="A865" t="str">
            <v>1-00-615-510-7132 : BENEFITS-ADJUSTMENTS</v>
          </cell>
        </row>
        <row r="866">
          <cell r="A866" t="str">
            <v>1-00-615-510-7135 : BENEFITS - TEMPORARY</v>
          </cell>
        </row>
        <row r="867">
          <cell r="A867" t="str">
            <v>1-00-615-510-7160 : CONTRACT PERSONNEL</v>
          </cell>
        </row>
        <row r="868">
          <cell r="A868" t="str">
            <v>1-00-615-510-7185 : ENGINEERING SERVICES</v>
          </cell>
        </row>
        <row r="869">
          <cell r="A869" t="str">
            <v>1-00-615-510-7187 : OUTSIDE DRILLING SERVICES</v>
          </cell>
        </row>
        <row r="870">
          <cell r="A870" t="str">
            <v>1-00-615-510-7200 : CONSULTING FEES</v>
          </cell>
        </row>
        <row r="871">
          <cell r="A871" t="str">
            <v>1-00-615-510-7230 : CONTRACT MAINTENANCE</v>
          </cell>
        </row>
        <row r="872">
          <cell r="A872" t="str">
            <v>1-00-615-510-7260 : MEALS</v>
          </cell>
        </row>
        <row r="873">
          <cell r="A873" t="str">
            <v>1-00-615-510-7280 : TRAVEL</v>
          </cell>
        </row>
        <row r="874">
          <cell r="A874" t="str">
            <v>1-00-615-510-7285 : TECHNICAL SUPPORT</v>
          </cell>
        </row>
        <row r="875">
          <cell r="A875" t="str">
            <v>1-00-615-510-7320 : STATUTORY PERMITS</v>
          </cell>
        </row>
        <row r="876">
          <cell r="A876" t="str">
            <v>1-00-615-510-7350 : EQUIPMENT LEASE</v>
          </cell>
        </row>
        <row r="877">
          <cell r="A877" t="str">
            <v>1-00-615-510-7351 : NON-CAPITAL EQUIPMENT</v>
          </cell>
        </row>
        <row r="878">
          <cell r="A878" t="str">
            <v>1-00-615-510-7355 : EQUIPMENT MAINTENANCE</v>
          </cell>
        </row>
        <row r="879">
          <cell r="A879" t="str">
            <v>1-00-615-510-7375 : VEHICLE LEASE</v>
          </cell>
        </row>
        <row r="880">
          <cell r="A880" t="str">
            <v>1-00-615-510-7380 : TRUCK/TRAILER LEASE</v>
          </cell>
        </row>
        <row r="881">
          <cell r="A881" t="str">
            <v>1-00-615-510-7382 : VEHICLE PERMITS</v>
          </cell>
        </row>
        <row r="882">
          <cell r="A882" t="str">
            <v>1-00-615-510-7383 : TRUCK &amp; TRAILER PERMITS</v>
          </cell>
        </row>
        <row r="883">
          <cell r="A883" t="str">
            <v>1-00-615-510-7384 : VEHICLE MAINTENANCE</v>
          </cell>
        </row>
        <row r="884">
          <cell r="A884" t="str">
            <v>1-00-615-510-7386 : TRUCK/TRAILER MAINTENANCE</v>
          </cell>
        </row>
        <row r="885">
          <cell r="A885" t="str">
            <v>1-00-615-510-7390 : MISC RENTAL/LEASE</v>
          </cell>
        </row>
        <row r="886">
          <cell r="A886" t="str">
            <v>1-00-615-510-7405 : OPERATING SUPPLIES</v>
          </cell>
        </row>
        <row r="887">
          <cell r="A887" t="str">
            <v>1-00-615-510-7420 : HEALTH&amp;SAFETY SUPPLIES/SERVICE</v>
          </cell>
        </row>
        <row r="888">
          <cell r="A888" t="str">
            <v>1-00-615-510-7421 : SECURITY EXPENSES</v>
          </cell>
        </row>
        <row r="889">
          <cell r="A889" t="str">
            <v>1-00-615-510-7425 : CLOTHING</v>
          </cell>
        </row>
        <row r="890">
          <cell r="A890" t="str">
            <v>1-00-615-510-7532 : GASOLINE</v>
          </cell>
        </row>
        <row r="891">
          <cell r="A891" t="str">
            <v>1-00-615-510-7536 : DIESEL FUEL</v>
          </cell>
        </row>
        <row r="892">
          <cell r="A892" t="str">
            <v>1-00-615-510-7560 : TELEPHONE - REGULAR</v>
          </cell>
        </row>
        <row r="893">
          <cell r="A893" t="str">
            <v>1-00-615-510-7562 : TELEPHONE - CELLULAR</v>
          </cell>
        </row>
        <row r="894">
          <cell r="A894" t="str">
            <v>1-00-615-510-7563 : TELEPHONE - DATALINE(INTERNET)</v>
          </cell>
        </row>
        <row r="895">
          <cell r="A895" t="str">
            <v>1-00-615-510-7564 : TELEPHONE - VOICE MAIL</v>
          </cell>
        </row>
        <row r="896">
          <cell r="A896" t="str">
            <v>1-00-615-510-7415 : POSTAGE &amp; COURIER</v>
          </cell>
        </row>
        <row r="897">
          <cell r="A897" t="str">
            <v>1-00-615-510-7715 : INTER-DIVISIONAL CHARGE-OUT</v>
          </cell>
        </row>
        <row r="898">
          <cell r="A898" t="str">
            <v>1-00-615-510-7710 : DEPRECIATION</v>
          </cell>
        </row>
        <row r="899">
          <cell r="A899" t="str">
            <v>1-00-615-510-7790 : MISC. EXPENSE</v>
          </cell>
        </row>
        <row r="900">
          <cell r="A900" t="str">
            <v>1-00-617-510-7790 : MISC. EXPENSE</v>
          </cell>
        </row>
        <row r="901">
          <cell r="A901" t="str">
            <v/>
          </cell>
        </row>
        <row r="902">
          <cell r="A902" t="str">
            <v/>
          </cell>
        </row>
        <row r="903">
          <cell r="A903" t="str">
            <v>1-00-611-511-7710 : DEPRECIATION</v>
          </cell>
        </row>
        <row r="904">
          <cell r="A904" t="str">
            <v>1-00-615-511-7160 : CONTRACT PERSONNEL</v>
          </cell>
        </row>
        <row r="905">
          <cell r="A905" t="str">
            <v>1-00-615-511-7185 : ENGINEERING SERVICES</v>
          </cell>
        </row>
        <row r="906">
          <cell r="A906" t="str">
            <v>1-00-615-511-7187 : OUTSIDE DRILLING SERVICES</v>
          </cell>
        </row>
        <row r="907">
          <cell r="A907" t="str">
            <v>1-00-615-511-7200 : CONSULTING FEES</v>
          </cell>
        </row>
        <row r="908">
          <cell r="A908" t="str">
            <v>1-00-615-511-7230 : CONTRACT MAINTENANCE</v>
          </cell>
        </row>
        <row r="909">
          <cell r="A909" t="str">
            <v>1-00-615-511-7260 : MEALS</v>
          </cell>
        </row>
        <row r="910">
          <cell r="A910" t="str">
            <v>1-00-615-511-7280 : TRAVEL</v>
          </cell>
        </row>
        <row r="911">
          <cell r="A911" t="str">
            <v>1-00-615-511-7285 : TECHNICAL SUPPORT</v>
          </cell>
        </row>
        <row r="912">
          <cell r="A912" t="str">
            <v>1-00-615-511-7320 : STATUTORY PERMITS</v>
          </cell>
        </row>
        <row r="913">
          <cell r="A913" t="str">
            <v>1-00-615-511-7350 : EQUIPMENT LEASE</v>
          </cell>
        </row>
        <row r="914">
          <cell r="A914" t="str">
            <v>1-00-615-511-7351 : NON-CAPITAL EQUIPMENT</v>
          </cell>
        </row>
        <row r="915">
          <cell r="A915" t="str">
            <v>1-00-615-511-7355 : EQUIPMENT MAINTENANCE</v>
          </cell>
        </row>
        <row r="916">
          <cell r="A916" t="str">
            <v>1-00-615-511-7375 : VEHICLE LEASE</v>
          </cell>
        </row>
        <row r="917">
          <cell r="A917" t="str">
            <v>1-00-615-511-7380 : TRUCK/TRAILER LEASE</v>
          </cell>
        </row>
        <row r="918">
          <cell r="A918" t="str">
            <v>1-00-615-511-7382 : VEHICLE PERMITS</v>
          </cell>
        </row>
        <row r="919">
          <cell r="A919" t="str">
            <v>1-00-615-511-7383 : TRUCK &amp; TRAILER PERMITS</v>
          </cell>
        </row>
        <row r="920">
          <cell r="A920" t="str">
            <v>1-00-615-511-7384 : VEHICLE MAINTENANCE</v>
          </cell>
        </row>
        <row r="921">
          <cell r="A921" t="str">
            <v>1-00-615-511-7386 : TRUCK/TRAILER MAINTENANCE</v>
          </cell>
        </row>
        <row r="922">
          <cell r="A922" t="str">
            <v>1-00-615-511-7390 : MISC RENTAL/LEASE</v>
          </cell>
        </row>
        <row r="923">
          <cell r="A923" t="str">
            <v>1-00-615-511-7415 : POSTAGE &amp; COURIER</v>
          </cell>
        </row>
        <row r="924">
          <cell r="A924" t="str">
            <v>1-00-615-511-7420 : HEALTH&amp;SAFETY SUPPLIES/SERVICE</v>
          </cell>
        </row>
        <row r="925">
          <cell r="A925" t="str">
            <v>1-00-615-511-7421 : SECURITY EXPENSES</v>
          </cell>
        </row>
        <row r="926">
          <cell r="A926" t="str">
            <v>1-00-615-511-7425 : CLOTHING</v>
          </cell>
        </row>
        <row r="927">
          <cell r="A927" t="str">
            <v>1-00-615-511-7532 : GASOLINE</v>
          </cell>
        </row>
        <row r="928">
          <cell r="A928" t="str">
            <v>1-00-615-511-7536 : DIESEL FUEL</v>
          </cell>
        </row>
        <row r="929">
          <cell r="A929" t="str">
            <v>1-00-615-511-7562 : TELEPHONE-CELLULAR</v>
          </cell>
        </row>
        <row r="930">
          <cell r="A930" t="str">
            <v>1-00-615-511-7560 : TELEPHONE-REGULAR</v>
          </cell>
        </row>
        <row r="931">
          <cell r="A931" t="str">
            <v>1-00-615-511-7405 : OPERATING SUPPLIES</v>
          </cell>
        </row>
        <row r="932">
          <cell r="A932" t="str">
            <v>1-00-615-511-7790 : MISC. EXPENSE</v>
          </cell>
        </row>
        <row r="933">
          <cell r="A933" t="str">
            <v>1-00-617-511-7100 : SALARIES</v>
          </cell>
        </row>
        <row r="934">
          <cell r="A934" t="str">
            <v>1-00-617-511-7105 : SALARIES OVERTIME USA ONLY</v>
          </cell>
        </row>
        <row r="935">
          <cell r="A935" t="str">
            <v>1-00-617-511-7110 : WAGES</v>
          </cell>
        </row>
        <row r="936">
          <cell r="A936" t="str">
            <v>1-00-617-511-7111 : WAGES REIMBURSED</v>
          </cell>
        </row>
        <row r="937">
          <cell r="A937" t="str">
            <v>1-00-617-511-7112 : WAGES-OVERTIME (USA ONLY)</v>
          </cell>
        </row>
        <row r="938">
          <cell r="A938" t="str">
            <v>1-00-617-511-7115 : COMMISSION</v>
          </cell>
        </row>
        <row r="939">
          <cell r="A939" t="str">
            <v>1-00-617-511-7120 : WAGES-TEMP PERSONNEL</v>
          </cell>
        </row>
        <row r="940">
          <cell r="A940" t="str">
            <v>1-00-617-511-7123 : WAGES TEMP PERS OVERTIME USA</v>
          </cell>
        </row>
        <row r="941">
          <cell r="A941" t="str">
            <v>1-00-617-511-7130 : BENEFITS SALARIES</v>
          </cell>
        </row>
        <row r="942">
          <cell r="A942" t="str">
            <v>1-00-617-511-7131 : BENEFITS-WAGES</v>
          </cell>
        </row>
        <row r="943">
          <cell r="A943" t="str">
            <v>1-00-617-511-7132 : BENEFITS ADJUSTMENTS</v>
          </cell>
        </row>
        <row r="944">
          <cell r="A944" t="str">
            <v>1-00-617-511-7135 : BENEFITS-TEMPORARY</v>
          </cell>
        </row>
        <row r="945">
          <cell r="A945" t="str">
            <v>1-00-617-511-7160 : CONTRACT PERSONNEL</v>
          </cell>
        </row>
        <row r="946">
          <cell r="A946" t="str">
            <v>1-00-617-511-7185 : ENGINEERING SERVICES</v>
          </cell>
        </row>
        <row r="947">
          <cell r="A947" t="str">
            <v>1-00-617-511-7187 : OUTSIDE DRILLING SERVICES</v>
          </cell>
        </row>
        <row r="948">
          <cell r="A948" t="str">
            <v>1-00-617-511-7200 : CONSULTING FEES</v>
          </cell>
        </row>
        <row r="949">
          <cell r="A949" t="str">
            <v>1-00-617-511-7230 : CONTRACT MAINTENANCE</v>
          </cell>
        </row>
        <row r="950">
          <cell r="A950" t="str">
            <v>1-00-617-511-7240 : MAINTENANCE MATERIAL</v>
          </cell>
        </row>
        <row r="951">
          <cell r="A951" t="str">
            <v>1-00-617-511-7260 : MEALS</v>
          </cell>
        </row>
        <row r="952">
          <cell r="A952" t="str">
            <v>1-00-617-511-7280 : TRAVEL</v>
          </cell>
        </row>
        <row r="953">
          <cell r="A953" t="str">
            <v>1-00-617-511-7285 : TECHNICAL SUPPORT</v>
          </cell>
        </row>
        <row r="954">
          <cell r="A954" t="str">
            <v>1-00-617-511-7320 : STATUTORY PERMITS</v>
          </cell>
        </row>
        <row r="955">
          <cell r="A955" t="str">
            <v>1-00-617-511-7350 : EQUIPMENT LEASE</v>
          </cell>
        </row>
        <row r="956">
          <cell r="A956" t="str">
            <v>1-00-617-511-7351 : NON-CAPITAL EQUIPMENT</v>
          </cell>
        </row>
        <row r="957">
          <cell r="A957" t="str">
            <v>1-00-617-511-7355 : EQUIPMENT MAINTENANCE</v>
          </cell>
        </row>
        <row r="958">
          <cell r="A958" t="str">
            <v>1-00-617-511-7375 : VEHICLE LEASE</v>
          </cell>
        </row>
        <row r="959">
          <cell r="A959" t="str">
            <v>1-00-617-511-7380 : TRUCK/TRAILER LEASE</v>
          </cell>
        </row>
        <row r="960">
          <cell r="A960" t="str">
            <v>1-00-617-511-7382 : VEHICLE PERMITS</v>
          </cell>
        </row>
        <row r="961">
          <cell r="A961" t="str">
            <v>1-00-617-511-7383 : TRUCK &amp; TRAILER PERMITS</v>
          </cell>
        </row>
        <row r="962">
          <cell r="A962" t="str">
            <v>1-00-617-511-7384 : VEHICLE MAINTENANCE</v>
          </cell>
        </row>
        <row r="963">
          <cell r="A963" t="str">
            <v>1-00-617-511-7386 : TRUCK/TRAILER MAINTENANCE</v>
          </cell>
        </row>
        <row r="964">
          <cell r="A964" t="str">
            <v>1-00-617-511-7390 : MISC RENTAL/LEASE</v>
          </cell>
        </row>
        <row r="965">
          <cell r="A965" t="str">
            <v>1-00-617-511-7400 : OFFICE SUPPLIES/EXPENSES</v>
          </cell>
        </row>
        <row r="966">
          <cell r="A966" t="str">
            <v>1-00-617-511-7405 : OPERATING SUPPLIES</v>
          </cell>
        </row>
        <row r="967">
          <cell r="A967" t="str">
            <v>1-00-617-511-7415 : POSTAGE &amp; COURIER</v>
          </cell>
        </row>
        <row r="968">
          <cell r="A968" t="str">
            <v>1-00-617-511-7420 : HEALTH&amp;SAFETY SUPPLIES/SERVICE</v>
          </cell>
        </row>
        <row r="969">
          <cell r="A969" t="str">
            <v>1-00-617-511-7421 : SECURITY EXPENSES</v>
          </cell>
        </row>
        <row r="970">
          <cell r="A970" t="str">
            <v>1-00-617-511-7425 : CLOTHING</v>
          </cell>
        </row>
        <row r="971">
          <cell r="A971" t="str">
            <v>1-00-617-511-7532 : GASOLINE</v>
          </cell>
        </row>
        <row r="972">
          <cell r="A972" t="str">
            <v>1-00-617-511-7536 : DIESEL FUEL</v>
          </cell>
        </row>
        <row r="973">
          <cell r="A973" t="str">
            <v>1-00-617-511-7560 : TELEPHONE - REGULAR</v>
          </cell>
        </row>
        <row r="974">
          <cell r="A974" t="str">
            <v>1-00-617-511-7562 : TELEPHONE - CELLULAR</v>
          </cell>
        </row>
        <row r="975">
          <cell r="A975" t="str">
            <v>1-00-617-511-7563 : TELEPHONE - DATALINE(INTERNET)</v>
          </cell>
        </row>
        <row r="976">
          <cell r="A976" t="str">
            <v>1-00-617-511-7564 : TELEPHONE - VOICE MAIL</v>
          </cell>
        </row>
        <row r="977">
          <cell r="A977" t="str">
            <v>1-00-617-511-7785 : TAXES, NON-INCOME</v>
          </cell>
        </row>
        <row r="978">
          <cell r="A978" t="str">
            <v>1-00-617-511-7790 : MISC. EXPENSE</v>
          </cell>
        </row>
        <row r="979">
          <cell r="A979" t="str">
            <v>1-00-617-511-7715 : INTER-DIVISIONAL CHARGE-OUT</v>
          </cell>
        </row>
        <row r="980">
          <cell r="A980" t="str">
            <v>1-00-617-511-7710 : DEPRECIATION</v>
          </cell>
        </row>
        <row r="981">
          <cell r="A981" t="str">
            <v/>
          </cell>
        </row>
        <row r="982">
          <cell r="A982" t="str">
            <v>1-00-000-000-6210 : PURCHASE PRICE VARIANCE - EEI</v>
          </cell>
        </row>
        <row r="983">
          <cell r="A983" t="str">
            <v>1-00-000-000-6295 : CYCLE COUNT-EEI</v>
          </cell>
        </row>
        <row r="984">
          <cell r="A984" t="str">
            <v>1-00-000-610-6235 : CONFIG VARIANCE - EEI</v>
          </cell>
        </row>
        <row r="985">
          <cell r="A985" t="str">
            <v/>
          </cell>
        </row>
        <row r="986">
          <cell r="A986" t="str">
            <v>1-00-511-610-7100 : SALARIES</v>
          </cell>
        </row>
        <row r="987">
          <cell r="A987" t="str">
            <v>1-00-511-610-7105 : SALARIES-OVERTIME (USA ONLY)</v>
          </cell>
        </row>
        <row r="988">
          <cell r="A988" t="str">
            <v>1-00-511-610-7110 : WAGES</v>
          </cell>
        </row>
        <row r="989">
          <cell r="A989" t="str">
            <v>1-00-511-610-7111 : WAGES REIMBURSED</v>
          </cell>
        </row>
        <row r="990">
          <cell r="A990" t="str">
            <v>1-00-511-610-7112 : WAGES-OVERTIME (USA ONLY)</v>
          </cell>
        </row>
        <row r="991">
          <cell r="A991" t="str">
            <v>1-00-511-610-7115 : COMMISSION</v>
          </cell>
        </row>
        <row r="992">
          <cell r="A992" t="str">
            <v>1-00-511-610-7120 : WAGES-TEMP PERSONNEL</v>
          </cell>
        </row>
        <row r="993">
          <cell r="A993" t="str">
            <v>1-00-511-610-7123 : WAGES-TEMP PERS.OVERTIME (USA)</v>
          </cell>
        </row>
        <row r="994">
          <cell r="A994" t="str">
            <v>1-00-511-610-7130 : BENEFITS-SALARIES</v>
          </cell>
        </row>
        <row r="995">
          <cell r="A995" t="str">
            <v>1-00-511-610-7131 : BENEFITS-WAGES</v>
          </cell>
        </row>
        <row r="996">
          <cell r="A996" t="str">
            <v>1-00-511-610-7132 : BENEFITS-ADJUSTMENTS</v>
          </cell>
        </row>
        <row r="997">
          <cell r="A997" t="str">
            <v>1-00-511-610-7135 : BENEFITS-TEMPORARY</v>
          </cell>
        </row>
        <row r="998">
          <cell r="A998" t="str">
            <v>1-00-511-610-7710 : DEPRECIATION</v>
          </cell>
        </row>
        <row r="999">
          <cell r="A999" t="str">
            <v>1-00-511-610-7715 : CHARGE-OUT/RECOVERY</v>
          </cell>
        </row>
        <row r="1000">
          <cell r="A1000" t="str">
            <v>1-00-511-610-6235 : CONFIG VARIANCE - SENECA</v>
          </cell>
        </row>
        <row r="1001">
          <cell r="A1001" t="str">
            <v>1-00-511-610-6910 : ABSORBED LABOUR</v>
          </cell>
        </row>
        <row r="1002">
          <cell r="A1002" t="str">
            <v>1-00-511-610-6920 : ABSORBED OVERHEAD</v>
          </cell>
        </row>
        <row r="1003">
          <cell r="A1003" t="str">
            <v>1-00-511-610-7230 : CONTRACT MAINTENANCE</v>
          </cell>
        </row>
        <row r="1004">
          <cell r="A1004" t="str">
            <v/>
          </cell>
        </row>
        <row r="1005">
          <cell r="A1005" t="str">
            <v>1-00-611-610-7356 : RAIL LEASE</v>
          </cell>
        </row>
        <row r="1006">
          <cell r="A1006" t="str">
            <v>1-00-612-610-7100 : SALARIES</v>
          </cell>
        </row>
        <row r="1007">
          <cell r="A1007" t="str">
            <v>1-00-612-610-7105 : SALARIES-OVERTIME (USA ONLY)</v>
          </cell>
        </row>
        <row r="1008">
          <cell r="A1008" t="str">
            <v>1-00-612-610-7110 : WAGES</v>
          </cell>
        </row>
        <row r="1009">
          <cell r="A1009" t="str">
            <v>1-00-612-610-7111 : WAGES REIMBURSED</v>
          </cell>
        </row>
        <row r="1010">
          <cell r="A1010" t="str">
            <v>1-00-612-610-7112 : WAGES-OVERTIME (USA ONLY)</v>
          </cell>
        </row>
        <row r="1011">
          <cell r="A1011" t="str">
            <v>1-00-612-610-7115 : COMMISSION</v>
          </cell>
        </row>
        <row r="1012">
          <cell r="A1012" t="str">
            <v>1-00-612-610-7120 : WAGES-TEMP PERSONNEL</v>
          </cell>
        </row>
        <row r="1013">
          <cell r="A1013" t="str">
            <v>1-00-612-610-7123 : WAGES-TEMP PERS.OVERTIME (USA)</v>
          </cell>
        </row>
        <row r="1014">
          <cell r="A1014" t="str">
            <v>1-00-612-610-7130 : BENEFITS-SALARIES</v>
          </cell>
        </row>
        <row r="1015">
          <cell r="A1015" t="str">
            <v>1-00-612-610-7131 : BENEFITS-WAGES</v>
          </cell>
        </row>
        <row r="1016">
          <cell r="A1016" t="str">
            <v>1-00-612-610-7132 : BENEFITS-ADJUSTMENTS</v>
          </cell>
        </row>
        <row r="1017">
          <cell r="A1017" t="str">
            <v>1-00-612-610-7135 : BENEFITS-TEMPORARY</v>
          </cell>
        </row>
        <row r="1018">
          <cell r="A1018" t="str">
            <v>1-00-612-610-7240 : MAINTENANCE MATERIAL</v>
          </cell>
        </row>
        <row r="1019">
          <cell r="A1019" t="str">
            <v>1-00-612-610-7351 : NON-CAPITAL EQUIPMENT</v>
          </cell>
        </row>
        <row r="1020">
          <cell r="A1020" t="str">
            <v>1-00-612-610-7355 : EQUIPMENT MAINTENANCE</v>
          </cell>
        </row>
        <row r="1021">
          <cell r="A1021" t="str">
            <v>1-00-612-610-7405 : OPERATING SUPPLIES</v>
          </cell>
        </row>
        <row r="1022">
          <cell r="A1022" t="str">
            <v>1-00-612-610-7420 : HEALTH&amp;SAFETY SUPPLIES/SERVICE</v>
          </cell>
        </row>
        <row r="1023">
          <cell r="A1023" t="str">
            <v>1-00-612-610-7425 : CLOTHING</v>
          </cell>
        </row>
        <row r="1024">
          <cell r="A1024" t="str">
            <v>1-00-612-610-7540 : UTILITIES-HEAT AND HYDRO</v>
          </cell>
        </row>
        <row r="1025">
          <cell r="A1025" t="str">
            <v>1-00-612-610-7790 : MISC. EXPENSE</v>
          </cell>
        </row>
        <row r="1026">
          <cell r="A1026" t="str">
            <v>1-00-612-610-7710 : DEPRECIATION</v>
          </cell>
        </row>
        <row r="1027">
          <cell r="A1027" t="str">
            <v>1-00-612-610-6235 : CONFIG VARIANCE-GREENFIELD</v>
          </cell>
        </row>
        <row r="1028">
          <cell r="A1028" t="str">
            <v>1-00-612-610-6910 : ABSORBED LABOUR</v>
          </cell>
        </row>
        <row r="1029">
          <cell r="A1029" t="str">
            <v>1-00-612-610-6920 : ABSORBED OVERHEAD</v>
          </cell>
        </row>
        <row r="1030">
          <cell r="A1030" t="str">
            <v>1-00-612-610-7945 : DEMURRAGE</v>
          </cell>
        </row>
        <row r="1031">
          <cell r="A1031" t="str">
            <v/>
          </cell>
        </row>
        <row r="1032">
          <cell r="A1032" t="str">
            <v>1-00-614-610-7560 : TELEPHONE-REGULAR</v>
          </cell>
        </row>
        <row r="1033">
          <cell r="A1033" t="str">
            <v/>
          </cell>
        </row>
        <row r="1034">
          <cell r="A1034" t="str">
            <v>1-00-000-759-7885 : INBOUND FREIGHT RECOVERY</v>
          </cell>
        </row>
        <row r="1035">
          <cell r="A1035" t="str">
            <v>1-00-511-759-7885 : INBOUND FREIGHT RECOVERY</v>
          </cell>
        </row>
        <row r="1036">
          <cell r="A1036" t="str">
            <v>1-00-611-759-7885 : INBOUND FREIGHT RECOVERY</v>
          </cell>
        </row>
        <row r="1037">
          <cell r="A1037" t="str">
            <v>1-00-612-759-7885 : INBOUND FREIGHT RECOVERY</v>
          </cell>
        </row>
        <row r="1038">
          <cell r="A1038" t="str">
            <v>1-00-613-759-7885 : INBOUND FREIGHT RECOVERY</v>
          </cell>
        </row>
        <row r="1039">
          <cell r="A1039" t="str">
            <v>1-00-614-759-7885 : INBOUND FREIGHT RECOVERY</v>
          </cell>
        </row>
        <row r="1040">
          <cell r="A1040" t="str">
            <v>1-00-615-759-7885 : INBOUND FREIGHT RECOVERY</v>
          </cell>
        </row>
        <row r="1041">
          <cell r="A1041" t="str">
            <v>1-00-616-759-7885 : INBOUND FREIGHT RECOVERY</v>
          </cell>
        </row>
        <row r="1042">
          <cell r="A1042" t="str">
            <v>1-00-617-759-7885 : INBOUND FREIGHT RECOVERY</v>
          </cell>
        </row>
        <row r="1043">
          <cell r="A1043" t="str">
            <v>1-00-000-759-7940 : INBOUND FREIGHT</v>
          </cell>
        </row>
        <row r="1044">
          <cell r="A1044" t="str">
            <v>1-00-511-759-7940 : INBOUND FREIGHT</v>
          </cell>
        </row>
        <row r="1045">
          <cell r="A1045" t="str">
            <v>1-00-611-759-7940 : INBOUND FREIGHT</v>
          </cell>
        </row>
        <row r="1046">
          <cell r="A1046" t="str">
            <v>1-00-612-759-7940 : INBOUND FREIGHT</v>
          </cell>
        </row>
        <row r="1047">
          <cell r="A1047" t="str">
            <v>1-00-613-759-7940 : INBOUND FREIGHT</v>
          </cell>
        </row>
        <row r="1048">
          <cell r="A1048" t="str">
            <v>1-00-614-759-7940 : INBOUND FREIGHT</v>
          </cell>
        </row>
        <row r="1049">
          <cell r="A1049" t="str">
            <v>1-00-615-759-7940 : INBOUND FREIGHT</v>
          </cell>
        </row>
        <row r="1050">
          <cell r="A1050" t="str">
            <v>1-00-616-759-7940 : INBOUND FREIGHT</v>
          </cell>
        </row>
        <row r="1051">
          <cell r="A1051" t="str">
            <v>1-00-617-759-7940 : INBOUND FREIGHT</v>
          </cell>
        </row>
        <row r="1052">
          <cell r="A1052" t="str">
            <v>1-00-000-751-7885 : FREIGHT REVENUE</v>
          </cell>
        </row>
        <row r="1053">
          <cell r="A1053" t="str">
            <v>1-00-511-751-7885 : FREIGHT REVENUE-SENECA</v>
          </cell>
        </row>
        <row r="1054">
          <cell r="A1054" t="str">
            <v>1-00-611-751-7885 : FREIGHT REVENUE-MADISONVILLE</v>
          </cell>
        </row>
        <row r="1055">
          <cell r="A1055" t="str">
            <v>1-00-612-751-7885 : FREIGHT REVENUE-GREENFIELD</v>
          </cell>
        </row>
        <row r="1056">
          <cell r="A1056" t="str">
            <v>1-00-613-751-7885 : FREIGHT REVENUE-GREENWOOD</v>
          </cell>
        </row>
        <row r="1057">
          <cell r="A1057" t="str">
            <v>1-00-614-751-7885 : FREIGHT REVENUE-UNION</v>
          </cell>
        </row>
        <row r="1058">
          <cell r="A1058" t="str">
            <v>1-00-615-751-7885 : FREIGHT REVENUE-ARKANSAS</v>
          </cell>
        </row>
        <row r="1059">
          <cell r="A1059" t="str">
            <v>1-00-616-751-7885 : FREIGHT REVENUE-GREENFIELD</v>
          </cell>
        </row>
        <row r="1060">
          <cell r="A1060" t="str">
            <v>1-00-617-751-7885 : FREIGHT REVENUE-DRAKE</v>
          </cell>
        </row>
        <row r="1061">
          <cell r="A1061" t="str">
            <v>1-00-611-000-5130 : FUEL SURCHG-MASIONVILLE</v>
          </cell>
        </row>
        <row r="1062">
          <cell r="A1062" t="str">
            <v>1-20-611-000-5130 : FUEL SURCHG-MASIONVILLEUNDERG</v>
          </cell>
        </row>
        <row r="1063">
          <cell r="A1063" t="str">
            <v>1-30-611-000-5130 : FUEL SURCHG-MASIONVILLE QUARRY</v>
          </cell>
        </row>
        <row r="1064">
          <cell r="A1064" t="str">
            <v>1-40-611-000-5130 : FUEL SURCHG-MADISONVILLE CONST</v>
          </cell>
        </row>
        <row r="1065">
          <cell r="A1065" t="str">
            <v>1-00-612-000-5130 : FUEL SURCHG-GREENFEILD</v>
          </cell>
        </row>
        <row r="1066">
          <cell r="A1066" t="str">
            <v>1-20-612-000-5130 : FUEL SURCHG-GREENFIELD UNDERG</v>
          </cell>
        </row>
        <row r="1067">
          <cell r="A1067" t="str">
            <v>1-30-612-000-5130 : FUEL SURCHG-GREENFIELD QUARRY</v>
          </cell>
        </row>
        <row r="1068">
          <cell r="A1068" t="str">
            <v>1-40-612-000-5130 : FUEL SURCHG-GREENFIELD CONST</v>
          </cell>
        </row>
        <row r="1069">
          <cell r="A1069" t="str">
            <v>1-80-612-000-5130 : FUEL SURCHG-GREENFIELD DIST</v>
          </cell>
        </row>
        <row r="1070">
          <cell r="A1070" t="str">
            <v>1-00-613-000-5130 : FUEL SURCHARGE-GREENWOOD</v>
          </cell>
        </row>
        <row r="1071">
          <cell r="A1071" t="str">
            <v>1-10-613-000-5130 : FUEL SURCHARGE-GREENWOOD SURF</v>
          </cell>
        </row>
        <row r="1072">
          <cell r="A1072" t="str">
            <v>1-20-613-000-5130 : FUEL SURCHG-GREENWOOD UNDERG</v>
          </cell>
        </row>
        <row r="1073">
          <cell r="A1073" t="str">
            <v>1-30-613-000-5130 : FUEL SURCHG-GREENWOOD QUARRY</v>
          </cell>
        </row>
        <row r="1074">
          <cell r="A1074" t="str">
            <v>1-40-613-000-5130 : FUEL SURCHG-GREENWOOD CONST</v>
          </cell>
        </row>
        <row r="1075">
          <cell r="A1075" t="str">
            <v>1-00-614-000-5130 : FUEL SURCHG-UNION</v>
          </cell>
        </row>
        <row r="1076">
          <cell r="A1076" t="str">
            <v>1-20-614-000-5130 : FUEL SURCHG-UNION UNDERG</v>
          </cell>
        </row>
        <row r="1077">
          <cell r="A1077" t="str">
            <v>1-30-614-000-5130 : FUEL SURCHG-UNION QUARRY</v>
          </cell>
        </row>
        <row r="1078">
          <cell r="A1078" t="str">
            <v>1-40-614-000-5130 : FUEL SURCHG-UNION CONST</v>
          </cell>
        </row>
        <row r="1079">
          <cell r="A1079" t="str">
            <v>1-00-615-000-5130 : FUEL SURCHG-ARKANSAS</v>
          </cell>
        </row>
        <row r="1080">
          <cell r="A1080" t="str">
            <v>1-30-615-000-5130 : FUEL SURCHG-ARNKANSAS QUARRY</v>
          </cell>
        </row>
        <row r="1081">
          <cell r="A1081" t="str">
            <v>1-00-616-000-5130 : FUEL SURCHG-GREENFIELD</v>
          </cell>
        </row>
        <row r="1082">
          <cell r="A1082" t="str">
            <v>1-80-616-000-5130 : FUEL SURCHG-GREENFIELD DIST</v>
          </cell>
        </row>
        <row r="1083">
          <cell r="A1083" t="str">
            <v>1-00-511-751-7940 : FREIGHT-SELLING COSTS</v>
          </cell>
        </row>
        <row r="1084">
          <cell r="A1084" t="str">
            <v>1-00-000-751-7940 : FREIGHT-SELLING COSTS</v>
          </cell>
        </row>
        <row r="1085">
          <cell r="A1085" t="str">
            <v>1-00-611-751-7940 : FREIGHT-SELLING COSTS</v>
          </cell>
        </row>
        <row r="1086">
          <cell r="A1086" t="str">
            <v>1-00-612-751-7940 : FREIGHT-SELLING COSTS</v>
          </cell>
        </row>
        <row r="1087">
          <cell r="A1087" t="str">
            <v>1-00-613-751-7940 : FREIGHT-SELLING COSTS</v>
          </cell>
        </row>
        <row r="1088">
          <cell r="A1088" t="str">
            <v>1-00-614-751-7940 : FREIGHT-SELLING COSTS</v>
          </cell>
        </row>
        <row r="1089">
          <cell r="A1089" t="str">
            <v>1-00-615-751-7940 : FREIGHT-SELLING COSTS</v>
          </cell>
        </row>
        <row r="1090">
          <cell r="A1090" t="str">
            <v>1-00-616-751-7940 : FREIGHT-SELLING COSTS</v>
          </cell>
        </row>
        <row r="1091">
          <cell r="A1091" t="str">
            <v>1-00-617-751-7940 : FREIGHT-SELLING COSTS</v>
          </cell>
        </row>
        <row r="1092">
          <cell r="A1092" t="str">
            <v>1-00-000-755-7940 : FREIGHT-TRANSFERS</v>
          </cell>
        </row>
        <row r="1093">
          <cell r="A1093" t="str">
            <v>1-00-611-755-7940 : FREIGHT-TRANSFERS</v>
          </cell>
        </row>
        <row r="1094">
          <cell r="A1094" t="str">
            <v>1-00-612-755-7940 : FREIGHT-TRANSFERS</v>
          </cell>
        </row>
        <row r="1095">
          <cell r="A1095" t="str">
            <v>1-00-511-755-7940 : FREIGHT-TRANSFERS</v>
          </cell>
        </row>
        <row r="1096">
          <cell r="A1096" t="str">
            <v>1-00-613-755-7940 : FREIGHT-TRANSFERS</v>
          </cell>
        </row>
        <row r="1097">
          <cell r="A1097" t="str">
            <v>1-00-614-755-7940 : FREIGHT-TRANSFERS</v>
          </cell>
        </row>
        <row r="1098">
          <cell r="A1098" t="str">
            <v>1-00-615-755-7940 : FREIGHT-TRANSFERS</v>
          </cell>
        </row>
        <row r="1099">
          <cell r="A1099" t="str">
            <v>1-00-616-755-7940 : FREIGHT-TRANSFERS</v>
          </cell>
        </row>
        <row r="1100">
          <cell r="A1100" t="str">
            <v>1-00-617-755-7940 : FREIGHT-TRANSFERS</v>
          </cell>
        </row>
        <row r="1101">
          <cell r="A1101" t="str">
            <v>1-00-511-700-7387 : SITE MAINTENANCE</v>
          </cell>
        </row>
        <row r="1102">
          <cell r="A1102" t="str">
            <v>1-00-511-700-7710 : DEPRECIATION</v>
          </cell>
        </row>
        <row r="1103">
          <cell r="A1103" t="str">
            <v/>
          </cell>
        </row>
        <row r="1104">
          <cell r="A1104" t="str">
            <v>1-00-611-700-7340 : LAND LEASE</v>
          </cell>
        </row>
        <row r="1105">
          <cell r="A1105" t="str">
            <v>1-00-612-700-7100 : SALARIES</v>
          </cell>
        </row>
        <row r="1106">
          <cell r="A1106" t="str">
            <v>1-00-612-700-7111 : WAGES REIMBURSED</v>
          </cell>
        </row>
        <row r="1107">
          <cell r="A1107" t="str">
            <v>1-00-612-700-7112 : WAGES-OVERTIME (USA ONLY)</v>
          </cell>
        </row>
        <row r="1108">
          <cell r="A1108" t="str">
            <v>1-00-612-700-7115 : COMMISSION</v>
          </cell>
        </row>
        <row r="1109">
          <cell r="A1109" t="str">
            <v>1-00-612-700-7120 : WAGES-TEMP PERSONNEL</v>
          </cell>
        </row>
        <row r="1110">
          <cell r="A1110" t="str">
            <v>1-00-612-700-7123 : WAGES-TEMP PERS.OVERTIME (USA)</v>
          </cell>
        </row>
        <row r="1111">
          <cell r="A1111" t="str">
            <v>1-00-612-700-7130 : BENEFITS-SALARIES</v>
          </cell>
        </row>
        <row r="1112">
          <cell r="A1112" t="str">
            <v>1-00-612-700-7131 : BENEFITS-WAGES</v>
          </cell>
        </row>
        <row r="1113">
          <cell r="A1113" t="str">
            <v>1-00-612-700-7132 : BENEFITS-ADJUSTMENTS</v>
          </cell>
        </row>
        <row r="1114">
          <cell r="A1114" t="str">
            <v>1-00-612-700-7135 : BENEFITS-TEMPORARY</v>
          </cell>
        </row>
        <row r="1115">
          <cell r="A1115" t="str">
            <v>1-00-612-700-7240 : MAINTENANCE MATERIAL</v>
          </cell>
        </row>
        <row r="1116">
          <cell r="A1116" t="str">
            <v>1-00-612-700-7340 : LAND LEASE</v>
          </cell>
        </row>
        <row r="1117">
          <cell r="A1117" t="str">
            <v>1-00-612-700-7405 : OPERATING SUPPLIES</v>
          </cell>
        </row>
        <row r="1118">
          <cell r="A1118" t="str">
            <v>1-00-612-700-7420 : HEALTH&amp;SAFETY SUPPLIES/SERVICE</v>
          </cell>
        </row>
        <row r="1119">
          <cell r="A1119" t="str">
            <v>1-00-612-700-7425 : CLOTHING</v>
          </cell>
        </row>
        <row r="1120">
          <cell r="A1120" t="str">
            <v>1-00-612-700-7540 : UTILITIES-HEAT AND HYDRO</v>
          </cell>
        </row>
        <row r="1121">
          <cell r="A1121" t="str">
            <v>1-00-612-700-7790 : MISC. EXPENSE</v>
          </cell>
        </row>
        <row r="1122">
          <cell r="A1122" t="str">
            <v>1-00-612-700-7710 : DEPRECIATION</v>
          </cell>
        </row>
        <row r="1123">
          <cell r="A1123" t="str">
            <v/>
          </cell>
        </row>
        <row r="1124">
          <cell r="A1124" t="str">
            <v>1-00-613-700-7100 : SALARIES</v>
          </cell>
        </row>
        <row r="1125">
          <cell r="A1125" t="str">
            <v>1-00-613-700-7105 : SALARIES-OVERTIME (USA ONLY)</v>
          </cell>
        </row>
        <row r="1126">
          <cell r="A1126" t="str">
            <v>1-00-613-700-7130 : BENEFITS-SALARIES</v>
          </cell>
        </row>
        <row r="1127">
          <cell r="A1127" t="str">
            <v>1-00-613-700-7131 : BENEFITS-WAGES</v>
          </cell>
        </row>
        <row r="1128">
          <cell r="A1128" t="str">
            <v>1-00-613-700-7132 : BENEFITS-ADJUSTMENTS</v>
          </cell>
        </row>
        <row r="1129">
          <cell r="A1129" t="str">
            <v>1-00-613-700-7135 : BENEFITS-TEMPORARY</v>
          </cell>
        </row>
        <row r="1130">
          <cell r="A1130" t="str">
            <v>1-00-613-700-7340 : LAND LEASE</v>
          </cell>
        </row>
        <row r="1131">
          <cell r="A1131" t="str">
            <v>1-00-613-700-7560 : TELEPHONE-REGULAR</v>
          </cell>
        </row>
        <row r="1132">
          <cell r="A1132" t="str">
            <v>1-00-613-700-7790 : MISC. EXPENSE</v>
          </cell>
        </row>
        <row r="1133">
          <cell r="A1133" t="str">
            <v>1-00-613-700-7710 : DEPRECIATION</v>
          </cell>
        </row>
        <row r="1134">
          <cell r="A1134" t="str">
            <v/>
          </cell>
        </row>
        <row r="1135">
          <cell r="A1135" t="str">
            <v>1-00-614-700-7100 : SALARIES</v>
          </cell>
        </row>
        <row r="1136">
          <cell r="A1136" t="str">
            <v>1-00-614-700-7105 : SALARIES-OVERTIME (USA ONLY)</v>
          </cell>
        </row>
        <row r="1137">
          <cell r="A1137" t="str">
            <v>1-00-614-700-7130 : BENEFITS-SALARIES</v>
          </cell>
        </row>
        <row r="1138">
          <cell r="A1138" t="str">
            <v>1-00-614-700-7131 : BENEFITS-WAGES</v>
          </cell>
        </row>
        <row r="1139">
          <cell r="A1139" t="str">
            <v>1-00-614-700-7132 : BENEFITS-ADJUSTMENTS</v>
          </cell>
        </row>
        <row r="1140">
          <cell r="A1140" t="str">
            <v>1-00-614-700-7135 : BENEFITS-TEMPORARY</v>
          </cell>
        </row>
        <row r="1141">
          <cell r="A1141" t="str">
            <v>1-00-614-700-7340 : LAND LEASE</v>
          </cell>
        </row>
        <row r="1142">
          <cell r="A1142" t="str">
            <v>1-00-614-700-7387 : SITE MAINTENANCE</v>
          </cell>
        </row>
        <row r="1143">
          <cell r="A1143" t="str">
            <v>1-00-614-700-7540 : UTILITIES-HEAT AND HYDRO</v>
          </cell>
        </row>
        <row r="1144">
          <cell r="A1144" t="str">
            <v>1-00-614-700-7710 : DEPRECIATION</v>
          </cell>
        </row>
        <row r="1145">
          <cell r="A1145" t="str">
            <v/>
          </cell>
        </row>
        <row r="1146">
          <cell r="A1146" t="str">
            <v>1-00-615-700-7100 : SALARIES</v>
          </cell>
        </row>
        <row r="1147">
          <cell r="A1147" t="str">
            <v>1-00-615-700-7105 : SALARIES-OVERTIME (USA ONLY)</v>
          </cell>
        </row>
        <row r="1148">
          <cell r="A1148" t="str">
            <v>1-00-615-700-7130 : BENEFITS-SALARIES</v>
          </cell>
        </row>
        <row r="1149">
          <cell r="A1149" t="str">
            <v>1-00-615-700-7131 : BENEFITS-WAGES</v>
          </cell>
        </row>
        <row r="1150">
          <cell r="A1150" t="str">
            <v>1-00-615-700-7132 : BENEFITS-ADJUSTMENTS</v>
          </cell>
        </row>
        <row r="1151">
          <cell r="A1151" t="str">
            <v>1-00-615-700-7135 : BENEFITS-TEMPORARY</v>
          </cell>
        </row>
        <row r="1152">
          <cell r="A1152" t="str">
            <v>1-00-615-700-7340 : LAND LEASE</v>
          </cell>
        </row>
        <row r="1153">
          <cell r="A1153" t="str">
            <v>1-00-615-700-7560 : TELEPHONE-REGULAR</v>
          </cell>
        </row>
        <row r="1154">
          <cell r="A1154" t="str">
            <v>1-00-615-700-7790 : MISC. EXPENSE</v>
          </cell>
        </row>
        <row r="1155">
          <cell r="A1155" t="str">
            <v>1-00-615-700-7710 : DEPRECIATION</v>
          </cell>
        </row>
        <row r="1156">
          <cell r="A1156" t="str">
            <v/>
          </cell>
        </row>
        <row r="1157">
          <cell r="A1157" t="str">
            <v>1-00-611-701-7132 : BENEFITS-ADJUSTMENTS</v>
          </cell>
        </row>
        <row r="1158">
          <cell r="A1158" t="str">
            <v>1-00-611-701-7135 : BENEFITS-TEMPOROARY</v>
          </cell>
        </row>
        <row r="1159">
          <cell r="A1159" t="str">
            <v>1-00-611-701-7260 : MEALS</v>
          </cell>
        </row>
        <row r="1160">
          <cell r="A1160" t="str">
            <v>1-00-611-701-7280 : TRAVEL</v>
          </cell>
        </row>
        <row r="1161">
          <cell r="A1161" t="str">
            <v>1-00-611-701-7330 : OFFICE LEASE</v>
          </cell>
        </row>
        <row r="1162">
          <cell r="A1162" t="str">
            <v>1-00-611-701-7380 : TRUCK/TRAILER LEASE</v>
          </cell>
        </row>
        <row r="1163">
          <cell r="A1163" t="str">
            <v>1-00-611-701-7384 : VEHICLE MAINTENANCE</v>
          </cell>
        </row>
        <row r="1164">
          <cell r="A1164" t="str">
            <v>1-00-611-701-7405 : OPERATING SUPPLIES</v>
          </cell>
        </row>
        <row r="1165">
          <cell r="A1165" t="str">
            <v>1-00-611-701-7425 : CLOTHING</v>
          </cell>
        </row>
        <row r="1166">
          <cell r="A1166" t="str">
            <v>1-00-611-701-7532 : GASOLINE</v>
          </cell>
        </row>
        <row r="1167">
          <cell r="A1167" t="str">
            <v>1-00-611-701-7536 : DIESEL FUEL</v>
          </cell>
        </row>
        <row r="1168">
          <cell r="A1168" t="str">
            <v>1-00-611-701-7790 : MISC. EXPENSE</v>
          </cell>
        </row>
        <row r="1169">
          <cell r="A1169" t="str">
            <v>1-00-611-701-7710 : DEPRECIATION</v>
          </cell>
        </row>
        <row r="1170">
          <cell r="A1170" t="str">
            <v/>
          </cell>
        </row>
        <row r="1171">
          <cell r="A1171" t="str">
            <v>1-00-612-701-7100 : SALARIES</v>
          </cell>
        </row>
        <row r="1172">
          <cell r="A1172" t="str">
            <v>1-00-612-701-7105 : SALARIES-OVERTIME USA ONLY</v>
          </cell>
        </row>
        <row r="1173">
          <cell r="A1173" t="str">
            <v>1-00-612-701-7130 : BENEFITS SALARIES</v>
          </cell>
        </row>
        <row r="1174">
          <cell r="A1174" t="str">
            <v>1-00-612-701-7131 : BENEFITS WAGES</v>
          </cell>
        </row>
        <row r="1175">
          <cell r="A1175" t="str">
            <v>1-00-612-701-7132 : BENEFITS-ADJUSTMENTS</v>
          </cell>
        </row>
        <row r="1176">
          <cell r="A1176" t="str">
            <v>1-00-612-701-7160 : CONTRACT PERSONNEL</v>
          </cell>
        </row>
        <row r="1177">
          <cell r="A1177" t="str">
            <v>1-00-612-701-7240 : MAINTENANCE MATERIAL</v>
          </cell>
        </row>
        <row r="1178">
          <cell r="A1178" t="str">
            <v>1-00-612-701-7260 : MEALS</v>
          </cell>
        </row>
        <row r="1179">
          <cell r="A1179" t="str">
            <v>1-00-612-701-7280 : TRAVEL</v>
          </cell>
        </row>
        <row r="1180">
          <cell r="A1180" t="str">
            <v>1-00-612-701-7320 : STATUTORY PERMITS</v>
          </cell>
        </row>
        <row r="1181">
          <cell r="A1181" t="str">
            <v>1-00-612-701-7380 : TRUCK/TRAILER LEASE</v>
          </cell>
        </row>
        <row r="1182">
          <cell r="A1182" t="str">
            <v>1-00-612-701-7382 : VEHICLE PERMITS</v>
          </cell>
        </row>
        <row r="1183">
          <cell r="A1183" t="str">
            <v>1-00-612-701-7384 : VEHICLE MAINTENANCE</v>
          </cell>
        </row>
        <row r="1184">
          <cell r="A1184" t="str">
            <v>1-00-612-701-7386 : TRUCK/TRAILER MAINTENANCE</v>
          </cell>
        </row>
        <row r="1185">
          <cell r="A1185" t="str">
            <v>1-00-612-701-7390 : MISC RENTAL/LEASE</v>
          </cell>
        </row>
        <row r="1186">
          <cell r="A1186" t="str">
            <v>1-00-612-701-7400 : OFFICE SUPPLIES/EXPENSES</v>
          </cell>
        </row>
        <row r="1187">
          <cell r="A1187" t="str">
            <v>1-00-612-701-7405 : OPERATING SUPPLIES</v>
          </cell>
        </row>
        <row r="1188">
          <cell r="A1188" t="str">
            <v>1-00-612-701-7420 : HEALTH&amp;SAFETY SUPPLIES/SERVICE</v>
          </cell>
        </row>
        <row r="1189">
          <cell r="A1189" t="str">
            <v>1-00-612-701-7425 : CLOTHING</v>
          </cell>
        </row>
        <row r="1190">
          <cell r="A1190" t="str">
            <v>1-00-612-701-7532 : GASOLINE</v>
          </cell>
        </row>
        <row r="1191">
          <cell r="A1191" t="str">
            <v>1-00-612-701-7536 : DIESEL FUEL</v>
          </cell>
        </row>
        <row r="1192">
          <cell r="A1192" t="str">
            <v>1-00-612-701-7560 : TELEPHONE - REGULAR</v>
          </cell>
        </row>
        <row r="1193">
          <cell r="A1193" t="str">
            <v>1-00-612-701-7562 : TELEPHONE - CELLULAR</v>
          </cell>
        </row>
        <row r="1194">
          <cell r="A1194" t="str">
            <v>1-00-612-701-7785 : TAXES, NON-INCOME</v>
          </cell>
        </row>
        <row r="1195">
          <cell r="A1195" t="str">
            <v>1-00-612-701-7790 : MISC. EXPENSE</v>
          </cell>
        </row>
        <row r="1196">
          <cell r="A1196" t="str">
            <v>1-00-612-701-7710 : DEPRECIATION</v>
          </cell>
        </row>
        <row r="1197">
          <cell r="A1197" t="str">
            <v/>
          </cell>
        </row>
        <row r="1198">
          <cell r="A1198" t="str">
            <v>1-00-613-701-7100 : SALARIES</v>
          </cell>
        </row>
        <row r="1199">
          <cell r="A1199" t="str">
            <v>1-00-613-701-7105 : SALARIES-OVERTIME USA ONLY</v>
          </cell>
        </row>
        <row r="1200">
          <cell r="A1200" t="str">
            <v>1-00-613-701-7110 : WAGES</v>
          </cell>
        </row>
        <row r="1201">
          <cell r="A1201" t="str">
            <v>1-00-613-701-7111 : WAGES REIMBURSED</v>
          </cell>
        </row>
        <row r="1202">
          <cell r="A1202" t="str">
            <v>1-00-613-701-7112 : WAGES-OVERTIME (USA ONLY)</v>
          </cell>
        </row>
        <row r="1203">
          <cell r="A1203" t="str">
            <v>1-00-613-701-7115 : COMMISSION</v>
          </cell>
        </row>
        <row r="1204">
          <cell r="A1204" t="str">
            <v>1-00-613-701-7120 : WAGES-TEMP PERSONNEL</v>
          </cell>
        </row>
        <row r="1205">
          <cell r="A1205" t="str">
            <v>1-00-613-701-7123 : WAGES TEMP PERS OVERTIME USA</v>
          </cell>
        </row>
        <row r="1206">
          <cell r="A1206" t="str">
            <v>1-00-613-701-7130 : BENEFITS-SALARIES</v>
          </cell>
        </row>
        <row r="1207">
          <cell r="A1207" t="str">
            <v>1-00-613-701-7131 : BENEFITS-WGES</v>
          </cell>
        </row>
        <row r="1208">
          <cell r="A1208" t="str">
            <v>1-00-613-701-7132 : BENEFITS-ADJUSTMENTS</v>
          </cell>
        </row>
        <row r="1209">
          <cell r="A1209" t="str">
            <v>1-00-613-701-7280 : TRAVEL</v>
          </cell>
        </row>
        <row r="1210">
          <cell r="A1210" t="str">
            <v>1-00-613-701-7386 : TRUCK/TRAILER MAINTENANCE</v>
          </cell>
        </row>
        <row r="1211">
          <cell r="A1211" t="str">
            <v>1-00-613-701-7405 : OPERATING SUPPLIES</v>
          </cell>
        </row>
        <row r="1212">
          <cell r="A1212" t="str">
            <v>1-00-613-701-7425 : CLOTHING</v>
          </cell>
        </row>
        <row r="1213">
          <cell r="A1213" t="str">
            <v>1-00-613-701-7532 : GASOLINE</v>
          </cell>
        </row>
        <row r="1214">
          <cell r="A1214" t="str">
            <v>1-00-613-701-7536 : DIESEL FUEL</v>
          </cell>
        </row>
        <row r="1215">
          <cell r="A1215" t="str">
            <v>1-00-613-701-7710 : DEPRECIATION</v>
          </cell>
        </row>
        <row r="1216">
          <cell r="A1216" t="str">
            <v/>
          </cell>
        </row>
        <row r="1217">
          <cell r="A1217" t="str">
            <v>1-00-614-701-7100 : SALARIES</v>
          </cell>
        </row>
        <row r="1218">
          <cell r="A1218" t="str">
            <v>1-00-614-701-7105 : SALARIES-OVERTIME USA ONLY</v>
          </cell>
        </row>
        <row r="1219">
          <cell r="A1219" t="str">
            <v>1-00-614-701-7130 : BENEFITS-SALARIES</v>
          </cell>
        </row>
        <row r="1220">
          <cell r="A1220" t="str">
            <v>1-00-614-701-7131 : BENEFITS-WAGES</v>
          </cell>
        </row>
        <row r="1221">
          <cell r="A1221" t="str">
            <v>1-00-614-701-7132 : BENEFITS-ADJUSTMENTS</v>
          </cell>
        </row>
        <row r="1222">
          <cell r="A1222" t="str">
            <v>1-00-614-701-7135 : BENEFITS-TEMPORARY</v>
          </cell>
        </row>
        <row r="1223">
          <cell r="A1223" t="str">
            <v>1-00-614-701-7200 : CONSULTING FEES</v>
          </cell>
        </row>
        <row r="1224">
          <cell r="A1224" t="str">
            <v>1-00-614-701-7260 : MEALS</v>
          </cell>
        </row>
        <row r="1225">
          <cell r="A1225" t="str">
            <v>1-00-614-701-7280 : TRAVEL</v>
          </cell>
        </row>
        <row r="1226">
          <cell r="A1226" t="str">
            <v>1-00-614-701-7380 : TRUCK/TRAILER LEASE</v>
          </cell>
        </row>
        <row r="1227">
          <cell r="A1227" t="str">
            <v>1-00-614-701-7386 : TRUCK/TRAILER MAINTENANCE</v>
          </cell>
        </row>
        <row r="1228">
          <cell r="A1228" t="str">
            <v>1-00-614-701-7405 : OPERATING SUPPLIES</v>
          </cell>
        </row>
        <row r="1229">
          <cell r="A1229" t="str">
            <v>1-00-614-701-7425 : CLOTHING</v>
          </cell>
        </row>
        <row r="1230">
          <cell r="A1230" t="str">
            <v>1-00-614-701-7532 : GASOLINE</v>
          </cell>
        </row>
        <row r="1231">
          <cell r="A1231" t="str">
            <v>1-00-614-701-7536 : DIESEL FUEL</v>
          </cell>
        </row>
        <row r="1232">
          <cell r="A1232" t="str">
            <v>1-00-614-701-7710 : DEPRECIATION</v>
          </cell>
        </row>
        <row r="1233">
          <cell r="A1233" t="str">
            <v/>
          </cell>
        </row>
        <row r="1234">
          <cell r="A1234" t="str">
            <v>1-00-615-701-7100 : SALARIES</v>
          </cell>
        </row>
        <row r="1235">
          <cell r="A1235" t="str">
            <v>1-00-615-701-7105 : SALARIES-OVERTIME USA ONLY</v>
          </cell>
        </row>
        <row r="1236">
          <cell r="A1236" t="str">
            <v>1-00-615-701-7130 : BENEFITS-SALARIES</v>
          </cell>
        </row>
        <row r="1237">
          <cell r="A1237" t="str">
            <v>1-00-615-701-7131 : BENEFITS-WAGES</v>
          </cell>
        </row>
        <row r="1238">
          <cell r="A1238" t="str">
            <v>1-00-615-701-7132 : BENEFITS-ADJUSTMENTS</v>
          </cell>
        </row>
        <row r="1239">
          <cell r="A1239" t="str">
            <v>1-00-615-701-7135 : BENEFITS-TEMPORARY</v>
          </cell>
        </row>
        <row r="1240">
          <cell r="A1240" t="str">
            <v>1-00-615-701-7260 : MEALS</v>
          </cell>
        </row>
        <row r="1241">
          <cell r="A1241" t="str">
            <v>1-00-615-701-7280 : TRAVEL</v>
          </cell>
        </row>
        <row r="1242">
          <cell r="A1242" t="str">
            <v>1-00-615-701-7382 : VEHICLE PERMITS</v>
          </cell>
        </row>
        <row r="1243">
          <cell r="A1243" t="str">
            <v>1-00-615-701-7384 : VEHICLE MAINTENANCE</v>
          </cell>
        </row>
        <row r="1244">
          <cell r="A1244" t="str">
            <v>1-00-615-701-7386 : TRUCK/TRAILER MAINTENANCE</v>
          </cell>
        </row>
        <row r="1245">
          <cell r="A1245" t="str">
            <v>1-00-615-701-7405 : OPERATING SUPPLIES</v>
          </cell>
        </row>
        <row r="1246">
          <cell r="A1246" t="str">
            <v>1-00-615-701-7420 : HEALTH&amp;SAFETY SUPPLIES/SERVICE</v>
          </cell>
        </row>
        <row r="1247">
          <cell r="A1247" t="str">
            <v>1-00-615-701-7532 : GASOLINE</v>
          </cell>
        </row>
        <row r="1248">
          <cell r="A1248" t="str">
            <v>1-00-615-701-7536 : DIESEL FUEL</v>
          </cell>
        </row>
        <row r="1249">
          <cell r="A1249" t="str">
            <v>1-00-615-701-7710 : DEPRECIATION</v>
          </cell>
        </row>
        <row r="1250">
          <cell r="A1250" t="str">
            <v>1-00-615-701-7790 : MISC. EXPENSE</v>
          </cell>
        </row>
        <row r="1251">
          <cell r="A1251" t="str">
            <v/>
          </cell>
        </row>
        <row r="1252">
          <cell r="A1252" t="str">
            <v>1-00-612-810-7100 : SALARIES</v>
          </cell>
        </row>
        <row r="1253">
          <cell r="A1253" t="str">
            <v>1-00-612-810-7105 : SALARIES-OVERTIME (USA ONLY)</v>
          </cell>
        </row>
        <row r="1254">
          <cell r="A1254" t="str">
            <v>1-00-612-810-7130 : BENEFITS - SALARIES</v>
          </cell>
        </row>
        <row r="1255">
          <cell r="A1255" t="str">
            <v>1-00-612-810-7131 : BENEFITS - WAGES</v>
          </cell>
        </row>
        <row r="1256">
          <cell r="A1256" t="str">
            <v>1-00-612-810-7132 : BENEFITS - ADJUSTMENTS</v>
          </cell>
        </row>
        <row r="1257">
          <cell r="A1257" t="str">
            <v>1-00-612-810-7135 : BENEFITS - TEMPORARY</v>
          </cell>
        </row>
        <row r="1258">
          <cell r="A1258" t="str">
            <v>1-00-612-810-7193 : PRODUCT TESTING</v>
          </cell>
        </row>
        <row r="1259">
          <cell r="A1259" t="str">
            <v>1-00-612-810-7260 : MEALS</v>
          </cell>
        </row>
        <row r="1260">
          <cell r="A1260" t="str">
            <v>1-00-612-810-7270 : ENTERTAINMENT</v>
          </cell>
        </row>
        <row r="1261">
          <cell r="A1261" t="str">
            <v>1-00-612-810-7280 : TRAVEL</v>
          </cell>
        </row>
        <row r="1262">
          <cell r="A1262" t="str">
            <v>1-00-612-810-7310 : DUES &amp; MEMBERSHIPS</v>
          </cell>
        </row>
        <row r="1263">
          <cell r="A1263" t="str">
            <v>1-00-612-810-7384 : VEHICLE MAINTENANCE</v>
          </cell>
        </row>
        <row r="1264">
          <cell r="A1264" t="str">
            <v>1-00-612-810-7400 : OFFICE SUPPLIES/EXPENSES</v>
          </cell>
        </row>
        <row r="1265">
          <cell r="A1265" t="str">
            <v>1-00-612-810-7465 : SALES AIDS</v>
          </cell>
        </row>
        <row r="1266">
          <cell r="A1266" t="str">
            <v>1-00-612-810-7532 : GASOLINE</v>
          </cell>
        </row>
        <row r="1267">
          <cell r="A1267" t="str">
            <v>1-00-612-810-7560 : TELEPHONE - REGULAR</v>
          </cell>
        </row>
        <row r="1268">
          <cell r="A1268" t="str">
            <v>1-00-612-810-7562 : TELEPHONE - CELLULAR</v>
          </cell>
        </row>
        <row r="1269">
          <cell r="A1269" t="str">
            <v>1-00-612-810-7563 : TELEPHONE-DATA LINES(INTERNET)</v>
          </cell>
        </row>
        <row r="1270">
          <cell r="A1270" t="str">
            <v>1-00-612-810-7564 : TELEPHONE - VOICE MAIL</v>
          </cell>
        </row>
        <row r="1271">
          <cell r="A1271" t="str">
            <v>1-00-612-810-7415 : POSTAGE &amp; COURIER</v>
          </cell>
        </row>
        <row r="1272">
          <cell r="A1272" t="str">
            <v>1-00-612-810-7790 : MISC. EXPENSE</v>
          </cell>
        </row>
        <row r="1273">
          <cell r="A1273" t="str">
            <v>1-00-612-810-7710 : DEPRECIATION</v>
          </cell>
        </row>
        <row r="1274">
          <cell r="A1274" t="str">
            <v>1-00-613-810-7100 : SALARIES</v>
          </cell>
        </row>
        <row r="1275">
          <cell r="A1275" t="str">
            <v>1-00-613-810-7105 : SALARIES - OVERTIME (USA ONLY)</v>
          </cell>
        </row>
        <row r="1276">
          <cell r="A1276" t="str">
            <v>1-00-613-810-7130 : BENEFITS - SALARIES</v>
          </cell>
        </row>
        <row r="1277">
          <cell r="A1277" t="str">
            <v>1-00-613-810-7131 : BENEFITS - WAGES</v>
          </cell>
        </row>
        <row r="1278">
          <cell r="A1278" t="str">
            <v>1-00-613-810-7132 : BENEFITS - ADJUSTMENTS</v>
          </cell>
        </row>
        <row r="1279">
          <cell r="A1279" t="str">
            <v>1-00-613-810-7135 : BENEFITS - TEMPORARY</v>
          </cell>
        </row>
        <row r="1280">
          <cell r="A1280" t="str">
            <v>1-00-613-810-7260 : MEALS</v>
          </cell>
        </row>
        <row r="1281">
          <cell r="A1281" t="str">
            <v>1-00-613-810-7270 : ENTERTAINMENT</v>
          </cell>
        </row>
        <row r="1282">
          <cell r="A1282" t="str">
            <v>1-00-613-810-7280 : TRAVEL</v>
          </cell>
        </row>
        <row r="1283">
          <cell r="A1283" t="str">
            <v>1-00-613-810-7310 : DUES &amp; MEMBERSHIPS</v>
          </cell>
        </row>
        <row r="1284">
          <cell r="A1284" t="str">
            <v>1-00-613-810-7375 : VEHICLE LEASE</v>
          </cell>
        </row>
        <row r="1285">
          <cell r="A1285" t="str">
            <v>1-00-613-810-7384 : VEHICLE MAINTENANCE</v>
          </cell>
        </row>
        <row r="1286">
          <cell r="A1286" t="str">
            <v>1-00-613-810-7400 : OFFICE SUPPLIES / EXPENSES</v>
          </cell>
        </row>
        <row r="1287">
          <cell r="A1287" t="str">
            <v>1-00-613-810-7532 : GASOLINE</v>
          </cell>
        </row>
        <row r="1288">
          <cell r="A1288" t="str">
            <v>1-00-613-810-7560 : TELEPHONE - REGULAR</v>
          </cell>
        </row>
        <row r="1289">
          <cell r="A1289" t="str">
            <v>1-00-613-810-7562 : TELEPHONE - CELLULAR</v>
          </cell>
        </row>
        <row r="1290">
          <cell r="A1290" t="str">
            <v>1-00-613-810-7563 : TELEPHONE - DATALINE(INTERNET)</v>
          </cell>
        </row>
        <row r="1291">
          <cell r="A1291" t="str">
            <v>1-00-613-810-7564 : TELEPHONE - VOICE MAIL</v>
          </cell>
        </row>
        <row r="1292">
          <cell r="A1292" t="str">
            <v>1-00-613-810-7415 : POSTAGE &amp; COURIER</v>
          </cell>
        </row>
        <row r="1293">
          <cell r="A1293" t="str">
            <v>1-00-613-810-7785 : TAXES, NON-INCOME</v>
          </cell>
        </row>
        <row r="1294">
          <cell r="A1294" t="str">
            <v>1-00-613-810-7790 : MISC. EXPENSE</v>
          </cell>
        </row>
        <row r="1295">
          <cell r="A1295" t="str">
            <v/>
          </cell>
        </row>
        <row r="1296">
          <cell r="A1296" t="str">
            <v>1-00-614-810-7100 : SALARIES</v>
          </cell>
        </row>
        <row r="1297">
          <cell r="A1297" t="str">
            <v>1-00-614-810-7105 : SALARIES - OVERTIME (USA ONLY)</v>
          </cell>
        </row>
        <row r="1298">
          <cell r="A1298" t="str">
            <v>1-00-614-810-7130 : BENEFITS - SALARIES</v>
          </cell>
        </row>
        <row r="1299">
          <cell r="A1299" t="str">
            <v>1-00-614-810-7131 : BENEFITS - WAGES</v>
          </cell>
        </row>
        <row r="1300">
          <cell r="A1300" t="str">
            <v>1-00-614-810-7132 : BENEFITS - ADJUSTMENTS</v>
          </cell>
        </row>
        <row r="1301">
          <cell r="A1301" t="str">
            <v>1-00-614-810-7135 : BENEFITS - TEMPORARY</v>
          </cell>
        </row>
        <row r="1302">
          <cell r="A1302" t="str">
            <v>1-00-614-810-7260 : MEALS</v>
          </cell>
        </row>
        <row r="1303">
          <cell r="A1303" t="str">
            <v>1-00-614-810-7270 : ENTERTAINMENT</v>
          </cell>
        </row>
        <row r="1304">
          <cell r="A1304" t="str">
            <v>1-00-614-810-7280 : TRAVEL</v>
          </cell>
        </row>
        <row r="1305">
          <cell r="A1305" t="str">
            <v>1-00-614-810-7310 : DUES &amp; MEMBERSHIPS</v>
          </cell>
        </row>
        <row r="1306">
          <cell r="A1306" t="str">
            <v>1-00-614-810-7375 : VEHICLE LEASE</v>
          </cell>
        </row>
        <row r="1307">
          <cell r="A1307" t="str">
            <v>1-00-614-810-7384 : VEHICLE MAINTENANCE</v>
          </cell>
        </row>
        <row r="1308">
          <cell r="A1308" t="str">
            <v>1-00-614-810-7400 : OFFICE SUPPLIES / EXPENSES</v>
          </cell>
        </row>
        <row r="1309">
          <cell r="A1309" t="str">
            <v>1-00-614-810-7420 : HEALTH&amp;SAFETY SUPPLIES/SERVICE</v>
          </cell>
        </row>
        <row r="1310">
          <cell r="A1310" t="str">
            <v>1-00-614-810-7532 : GASOLINE</v>
          </cell>
        </row>
        <row r="1311">
          <cell r="A1311" t="str">
            <v>1-00-614-810-7560 : TELEPHONE - REGULAR</v>
          </cell>
        </row>
        <row r="1312">
          <cell r="A1312" t="str">
            <v>1-00-614-810-7562 : TELEPHONE - CELLULAR</v>
          </cell>
        </row>
        <row r="1313">
          <cell r="A1313" t="str">
            <v>1-00-614-810-7563 : TELEPHONE - DATALINE(INTERNET)</v>
          </cell>
        </row>
        <row r="1314">
          <cell r="A1314" t="str">
            <v>1-00-614-810-7564 : TELEPHONE - VOICE MAIL</v>
          </cell>
        </row>
        <row r="1315">
          <cell r="A1315" t="str">
            <v>1-00-614-810-7415 : POSTAGE &amp; COURIER</v>
          </cell>
        </row>
        <row r="1316">
          <cell r="A1316" t="str">
            <v>1-00-614-810-7790 : MISC. EXPENSE</v>
          </cell>
        </row>
        <row r="1317">
          <cell r="A1317" t="str">
            <v>1-00-614-810-7710 : DEPRECIATION</v>
          </cell>
        </row>
        <row r="1318">
          <cell r="A1318" t="str">
            <v/>
          </cell>
        </row>
        <row r="1319">
          <cell r="A1319" t="str">
            <v>1-00-612-841-7260 : MEALS</v>
          </cell>
        </row>
        <row r="1320">
          <cell r="A1320" t="str">
            <v>1-00-612-841-7270 : ENTERTAINMENT</v>
          </cell>
        </row>
        <row r="1321">
          <cell r="A1321" t="str">
            <v>1-00-612-841-7280 : TRAVEL</v>
          </cell>
        </row>
        <row r="1322">
          <cell r="A1322" t="str">
            <v>1-00-612-841-7310 : DUES &amp; MEMBERSHIPS</v>
          </cell>
        </row>
        <row r="1323">
          <cell r="A1323" t="str">
            <v>1-00-612-841-7384 : VEHICLE MAINTENANCE</v>
          </cell>
        </row>
        <row r="1324">
          <cell r="A1324" t="str">
            <v>1-00-612-841-7400 : OFFICE SUPPLIES/EXPENSES</v>
          </cell>
        </row>
        <row r="1325">
          <cell r="A1325" t="str">
            <v>1-00-612-841-7415 : POSTAGE &amp; COURIER</v>
          </cell>
        </row>
        <row r="1326">
          <cell r="A1326" t="str">
            <v>1-00-612-841-7532 : GASOLINE</v>
          </cell>
        </row>
        <row r="1327">
          <cell r="A1327" t="str">
            <v>1-00-612-841-7560 : TELEPHONE - REGULAR</v>
          </cell>
        </row>
        <row r="1328">
          <cell r="A1328" t="str">
            <v>1-00-612-841-7562 : TELEPHONE - CELLULAR</v>
          </cell>
        </row>
        <row r="1329">
          <cell r="A1329" t="str">
            <v>1-00-612-841-7563 : TELEPHONE-DATA LINES-INTERNET</v>
          </cell>
        </row>
        <row r="1330">
          <cell r="A1330" t="str">
            <v>1-00-612-841-7564 : TELEPHONE - VOICE MAIL</v>
          </cell>
        </row>
        <row r="1331">
          <cell r="A1331" t="str">
            <v>1-00-612-841-7465 : SALES AIDS</v>
          </cell>
        </row>
        <row r="1332">
          <cell r="A1332" t="str">
            <v>1-00-612-841-7710 : DEPRECIATION</v>
          </cell>
        </row>
        <row r="1333">
          <cell r="A1333" t="str">
            <v>1-00-612-841-7790 : MISC. EXPENSE</v>
          </cell>
        </row>
        <row r="1334">
          <cell r="A1334" t="str">
            <v>1-00-613-841-7260 : MEALS</v>
          </cell>
        </row>
        <row r="1335">
          <cell r="A1335" t="str">
            <v>1-00-613-841-7270 : ENTERTAINMENT</v>
          </cell>
        </row>
        <row r="1336">
          <cell r="A1336" t="str">
            <v>1-00-613-841-7280 : TRAVEL</v>
          </cell>
        </row>
        <row r="1337">
          <cell r="A1337" t="str">
            <v>1-00-613-841-7310 : DUES &amp; MEMBERSHIPS</v>
          </cell>
        </row>
        <row r="1338">
          <cell r="A1338" t="str">
            <v>1-00-613-841-7375 : VEHICLE LEASE</v>
          </cell>
        </row>
        <row r="1339">
          <cell r="A1339" t="str">
            <v>1-00-613-841-7384 : VEHICLE MAINTENANCE</v>
          </cell>
        </row>
        <row r="1340">
          <cell r="A1340" t="str">
            <v>1-00-613-841-7400 : OFFICE SUPPLIES/EXPENSES</v>
          </cell>
        </row>
        <row r="1341">
          <cell r="A1341" t="str">
            <v>1-00-613-841-7532 : GASOLINE</v>
          </cell>
        </row>
        <row r="1342">
          <cell r="A1342" t="str">
            <v>1-00-613-841-7560 : TELEPHONE - REGULAR</v>
          </cell>
        </row>
        <row r="1343">
          <cell r="A1343" t="str">
            <v>1-00-613-841-7562 : TELEPHONE - CELLULAR</v>
          </cell>
        </row>
        <row r="1344">
          <cell r="A1344" t="str">
            <v>1-00-613-841-7563 : TELEPHONE-DATA LINES-INTERNET</v>
          </cell>
        </row>
        <row r="1345">
          <cell r="A1345" t="str">
            <v>1-00-613-841-7564 : TELEPHONE - VOICE MAIL</v>
          </cell>
        </row>
        <row r="1346">
          <cell r="A1346" t="str">
            <v>1-00-613-841-7415 : POSTAGE &amp; COURIER</v>
          </cell>
        </row>
        <row r="1347">
          <cell r="A1347" t="str">
            <v>1-00-613-841-7785 : TAXES, NON-INCOME</v>
          </cell>
        </row>
        <row r="1348">
          <cell r="A1348" t="str">
            <v>1-00-613-841-7790 : MISC. EXPENSE</v>
          </cell>
        </row>
        <row r="1349">
          <cell r="A1349" t="str">
            <v>1-00-614-841-7260 : MEALS</v>
          </cell>
        </row>
        <row r="1350">
          <cell r="A1350" t="str">
            <v>1-00-614-841-7270 : ENTERTAINMENT</v>
          </cell>
        </row>
        <row r="1351">
          <cell r="A1351" t="str">
            <v>1-00-614-841-7280 : TRAVEL</v>
          </cell>
        </row>
        <row r="1352">
          <cell r="A1352" t="str">
            <v>1-00-614-841-7310 : DUES &amp; MEMBERSHIPS</v>
          </cell>
        </row>
        <row r="1353">
          <cell r="A1353" t="str">
            <v>1-00-614-841-7375 : VEHICLE LEASE</v>
          </cell>
        </row>
        <row r="1354">
          <cell r="A1354" t="str">
            <v>1-00-614-841-7384 : VEHICLE MAINTENANCE</v>
          </cell>
        </row>
        <row r="1355">
          <cell r="A1355" t="str">
            <v>1-00-614-841-7400 : OFFICE SUPPLIES / EXPENSES</v>
          </cell>
        </row>
        <row r="1356">
          <cell r="A1356" t="str">
            <v>1-00-614-841-7420 : HEALTH&amp;SAFETY SUPPLIES/SERVICE</v>
          </cell>
        </row>
        <row r="1357">
          <cell r="A1357" t="str">
            <v>1-00-614-841-7532 : GASOLINE</v>
          </cell>
        </row>
        <row r="1358">
          <cell r="A1358" t="str">
            <v>1-00-614-841-7560 : TELEPHONE - REGULAR</v>
          </cell>
        </row>
        <row r="1359">
          <cell r="A1359" t="str">
            <v>1-00-614-841-7562 : TELEPHONE - CELLULAR</v>
          </cell>
        </row>
        <row r="1360">
          <cell r="A1360" t="str">
            <v>1-00-614-841-7563 : TELEPHONE-DATA LINES-INTERNET</v>
          </cell>
        </row>
        <row r="1361">
          <cell r="A1361" t="str">
            <v>1-00-614-841-7564 : TELEPHONE - VOICE MAIL</v>
          </cell>
        </row>
        <row r="1362">
          <cell r="A1362" t="str">
            <v>1-00-614-841-7415 : POSTAGE &amp; COURIER</v>
          </cell>
        </row>
        <row r="1363">
          <cell r="A1363" t="str">
            <v>1-00-614-841-7790 : MISC. EXPENSE</v>
          </cell>
        </row>
        <row r="1364">
          <cell r="A1364" t="str">
            <v>1-00-614-841-7710 : DEPRECIATION</v>
          </cell>
        </row>
        <row r="1365">
          <cell r="A1365" t="str">
            <v/>
          </cell>
        </row>
        <row r="1366">
          <cell r="A1366" t="str">
            <v>1-00-612-842-7260 : MEALS</v>
          </cell>
        </row>
        <row r="1367">
          <cell r="A1367" t="str">
            <v>1-00-612-842-7270 : ENTERTAINMENT</v>
          </cell>
        </row>
        <row r="1368">
          <cell r="A1368" t="str">
            <v>1-00-612-842-7280 : TRAVEL</v>
          </cell>
        </row>
        <row r="1369">
          <cell r="A1369" t="str">
            <v>1-00-612-842-7310 : DUES &amp; MEMBERSHIPS</v>
          </cell>
        </row>
        <row r="1370">
          <cell r="A1370" t="str">
            <v>1-00-612-842-7384 : VEHICLE MAINTENANCE</v>
          </cell>
        </row>
        <row r="1371">
          <cell r="A1371" t="str">
            <v>1-00-612-842-7400 : OFFICE SUPPLIES/EXPENSES</v>
          </cell>
        </row>
        <row r="1372">
          <cell r="A1372" t="str">
            <v>1-00-612-842-7415 : POSTAGE &amp; COURIER</v>
          </cell>
        </row>
        <row r="1373">
          <cell r="A1373" t="str">
            <v>1-00-612-842-7465 : SALES AIDS</v>
          </cell>
        </row>
        <row r="1374">
          <cell r="A1374" t="str">
            <v>1-00-612-842-7532 : GASOLINE</v>
          </cell>
        </row>
        <row r="1375">
          <cell r="A1375" t="str">
            <v>1-00-612-842-7560 : TELEPHONE - REGULAR</v>
          </cell>
        </row>
        <row r="1376">
          <cell r="A1376" t="str">
            <v>1-00-612-842-7562 : TELEPHONE - CELLULAR</v>
          </cell>
        </row>
        <row r="1377">
          <cell r="A1377" t="str">
            <v>1-00-612-842-7563 : TELEPHONE-DATA LINES-INTERNET</v>
          </cell>
        </row>
        <row r="1378">
          <cell r="A1378" t="str">
            <v>1-00-612-842-7564 : TELEPHONE - VOICE MAIL</v>
          </cell>
        </row>
        <row r="1379">
          <cell r="A1379" t="str">
            <v>1-00-612-842-7710 : DEPRECIATION</v>
          </cell>
        </row>
        <row r="1380">
          <cell r="A1380" t="str">
            <v>1-00-612-842-7790 : MISC. EXPENSE</v>
          </cell>
        </row>
        <row r="1381">
          <cell r="A1381" t="str">
            <v>1-00-613-842-7260 : MEALS</v>
          </cell>
        </row>
        <row r="1382">
          <cell r="A1382" t="str">
            <v>1-00-613-842-7270 : ENTERTAINMENT</v>
          </cell>
        </row>
        <row r="1383">
          <cell r="A1383" t="str">
            <v>1-00-613-842-7280 : TRAVEL</v>
          </cell>
        </row>
        <row r="1384">
          <cell r="A1384" t="str">
            <v>1-00-613-842-7310 : DUES &amp; MEMBERSHIPS</v>
          </cell>
        </row>
        <row r="1385">
          <cell r="A1385" t="str">
            <v>1-00-613-842-7375 : VEHICLE LEASE</v>
          </cell>
        </row>
        <row r="1386">
          <cell r="A1386" t="str">
            <v>1-00-613-842-7384 : VEHICLE MAINTENANCE</v>
          </cell>
        </row>
        <row r="1387">
          <cell r="A1387" t="str">
            <v>1-00-613-842-7400 : OFFICE SUPPLIES / EXPENSES</v>
          </cell>
        </row>
        <row r="1388">
          <cell r="A1388" t="str">
            <v>1-00-613-842-7532 : GASOLINE</v>
          </cell>
        </row>
        <row r="1389">
          <cell r="A1389" t="str">
            <v>1-00-613-842-7560 : TELEPHONE - REGULAR</v>
          </cell>
        </row>
        <row r="1390">
          <cell r="A1390" t="str">
            <v>1-00-613-842-7562 : TELEPHONE - CELLULAR</v>
          </cell>
        </row>
        <row r="1391">
          <cell r="A1391" t="str">
            <v>1-00-613-842-7563 : TELEPHONE-DATA LINES-INTERNET</v>
          </cell>
        </row>
        <row r="1392">
          <cell r="A1392" t="str">
            <v>1-00-613-842-7564 : TELEPHONE - VOICE MAIL</v>
          </cell>
        </row>
        <row r="1393">
          <cell r="A1393" t="str">
            <v>1-00-613-842-7415 : POSTAGE &amp; COURIER</v>
          </cell>
        </row>
        <row r="1394">
          <cell r="A1394" t="str">
            <v>1-00-613-842-7785 : TAXES, NON-INCOME</v>
          </cell>
        </row>
        <row r="1395">
          <cell r="A1395" t="str">
            <v>1-00-613-842-7790 : MISC. EXPENSE</v>
          </cell>
        </row>
        <row r="1396">
          <cell r="A1396" t="str">
            <v>1-00-614-842-7260 : MEALS</v>
          </cell>
        </row>
        <row r="1397">
          <cell r="A1397" t="str">
            <v>1-00-614-842-7270 : ENTERTAINMENT</v>
          </cell>
        </row>
        <row r="1398">
          <cell r="A1398" t="str">
            <v>1-00-614-842-7280 : TRAVEL</v>
          </cell>
        </row>
        <row r="1399">
          <cell r="A1399" t="str">
            <v>1-00-614-842-7310 : DUES &amp; MEMBERSHIPS</v>
          </cell>
        </row>
        <row r="1400">
          <cell r="A1400" t="str">
            <v>1-00-614-842-7375 : VEHICLE LEASE</v>
          </cell>
        </row>
        <row r="1401">
          <cell r="A1401" t="str">
            <v>1-00-614-842-7384 : VEHICLE MAINTENANCE</v>
          </cell>
        </row>
        <row r="1402">
          <cell r="A1402" t="str">
            <v>1-00-614-842-7400 : OFFICE SUPPLIES/EXPENSES</v>
          </cell>
        </row>
        <row r="1403">
          <cell r="A1403" t="str">
            <v>1-00-614-842-7420 : HEALTH&amp;SAFETY SUPPLIES/SERVICE</v>
          </cell>
        </row>
        <row r="1404">
          <cell r="A1404" t="str">
            <v>1-00-614-842-7532 : GASOLINE</v>
          </cell>
        </row>
        <row r="1405">
          <cell r="A1405" t="str">
            <v>1-00-614-842-7560 : TELEPHONE - REGULAR</v>
          </cell>
        </row>
        <row r="1406">
          <cell r="A1406" t="str">
            <v>1-00-614-842-7562 : TELEPHONE - CELLULAR</v>
          </cell>
        </row>
        <row r="1407">
          <cell r="A1407" t="str">
            <v>1-00-614-842-7563 : TELEPHONE-DATA LINES-INTERNET</v>
          </cell>
        </row>
        <row r="1408">
          <cell r="A1408" t="str">
            <v>1-00-614-842-7564 : TELEPHONE - VOICE MAIL</v>
          </cell>
        </row>
        <row r="1409">
          <cell r="A1409" t="str">
            <v>1-00-614-842-7415 : POSTAGE &amp; COURIER</v>
          </cell>
        </row>
        <row r="1410">
          <cell r="A1410" t="str">
            <v>1-00-614-842-7790 : MISC. EXPENSE</v>
          </cell>
        </row>
        <row r="1411">
          <cell r="A1411" t="str">
            <v>1-00-614-842-7710 : DEPRECIATION</v>
          </cell>
        </row>
        <row r="1412">
          <cell r="A1412" t="str">
            <v/>
          </cell>
        </row>
        <row r="1413">
          <cell r="A1413" t="str">
            <v>1-00-614-843-7260 : MEALS</v>
          </cell>
        </row>
        <row r="1414">
          <cell r="A1414" t="str">
            <v>1-00-614-843-7270 : ENTERTAINMENT</v>
          </cell>
        </row>
        <row r="1415">
          <cell r="A1415" t="str">
            <v>1-00-614-843-7280 : TRAVEL</v>
          </cell>
        </row>
        <row r="1416">
          <cell r="A1416" t="str">
            <v>1-00-614-843-7310 : DUES &amp; MEMBERSHIPS</v>
          </cell>
        </row>
        <row r="1417">
          <cell r="A1417" t="str">
            <v>1-00-614-843-7375 : VEHICLE LEASE</v>
          </cell>
        </row>
        <row r="1418">
          <cell r="A1418" t="str">
            <v>1-00-614-843-7384 : VEHICLE MAINTENANCE</v>
          </cell>
        </row>
        <row r="1419">
          <cell r="A1419" t="str">
            <v>1-00-614-843-7400 : OFFICE SUPPLIES / EXPENSES</v>
          </cell>
        </row>
        <row r="1420">
          <cell r="A1420" t="str">
            <v>1-00-614-843-7405 : OPERATING SUPPLIES</v>
          </cell>
        </row>
        <row r="1421">
          <cell r="A1421" t="str">
            <v>1-00-614-843-7420 : HEALTH&amp;SAFETY SUPPLIES/SERVICE</v>
          </cell>
        </row>
        <row r="1422">
          <cell r="A1422" t="str">
            <v>1-00-614-843-7425 : CLOTHING</v>
          </cell>
        </row>
        <row r="1423">
          <cell r="A1423" t="str">
            <v>1-00-614-843-7532 : GASOLINE</v>
          </cell>
        </row>
        <row r="1424">
          <cell r="A1424" t="str">
            <v>1-00-614-843-7560 : TELEPHONE - REGULAR</v>
          </cell>
        </row>
        <row r="1425">
          <cell r="A1425" t="str">
            <v>1-00-614-843-7562 : TELEPHONE - CELLULAR</v>
          </cell>
        </row>
        <row r="1426">
          <cell r="A1426" t="str">
            <v>1-00-614-843-7563 : TELEPHONE-DATA LINES-INTERNET</v>
          </cell>
        </row>
        <row r="1427">
          <cell r="A1427" t="str">
            <v>1-00-614-843-7564 : TELEPHONE - VOICE MAIL</v>
          </cell>
        </row>
        <row r="1428">
          <cell r="A1428" t="str">
            <v>1-00-614-843-7415 : POSTAGE &amp; COURIER</v>
          </cell>
        </row>
        <row r="1429">
          <cell r="A1429" t="str">
            <v>1-00-614-843-7790 : MISC. EXPENSE</v>
          </cell>
        </row>
        <row r="1430">
          <cell r="A1430" t="str">
            <v>1-00-614-843-7710 : DEPRECIATION</v>
          </cell>
        </row>
        <row r="1431">
          <cell r="A1431" t="str">
            <v/>
          </cell>
        </row>
        <row r="1432">
          <cell r="A1432" t="str">
            <v>1-00-612-844-7260 : MEALS</v>
          </cell>
        </row>
        <row r="1433">
          <cell r="A1433" t="str">
            <v>1-00-612-844-7270 : ENTERTAINMENT</v>
          </cell>
        </row>
        <row r="1434">
          <cell r="A1434" t="str">
            <v>1-00-612-844-7280 : TRAVEL</v>
          </cell>
        </row>
        <row r="1435">
          <cell r="A1435" t="str">
            <v>1-00-612-844-7310 : DUES &amp; MEMBERSHIPS</v>
          </cell>
        </row>
        <row r="1436">
          <cell r="A1436" t="str">
            <v>1-00-612-844-7384 : VEHICLE MAINTENANCE</v>
          </cell>
        </row>
        <row r="1437">
          <cell r="A1437" t="str">
            <v>1-00-612-844-7400 : OFFICE SUPPLIES/EXPENSES</v>
          </cell>
        </row>
        <row r="1438">
          <cell r="A1438" t="str">
            <v>1-00-612-844-7465 : SALES AIDS</v>
          </cell>
        </row>
        <row r="1439">
          <cell r="A1439" t="str">
            <v>1-00-612-844-7532 : GASOLINE</v>
          </cell>
        </row>
        <row r="1440">
          <cell r="A1440" t="str">
            <v>1-00-612-844-7560 : TELEPHONE - REGULAR</v>
          </cell>
        </row>
        <row r="1441">
          <cell r="A1441" t="str">
            <v>1-00-612-844-7562 : TELEPHONE - CELLULAR</v>
          </cell>
        </row>
        <row r="1442">
          <cell r="A1442" t="str">
            <v>1-00-612-844-7563 : TELEPHONE-DATA LINES-INTERNET</v>
          </cell>
        </row>
        <row r="1443">
          <cell r="A1443" t="str">
            <v>1-00-612-844-7564 : TELEPHONE - VOICE MAIL</v>
          </cell>
        </row>
        <row r="1444">
          <cell r="A1444" t="str">
            <v>1-00-612-844-7415 : POSTAGE &amp; COURIER</v>
          </cell>
        </row>
        <row r="1445">
          <cell r="A1445" t="str">
            <v>1-00-612-844-7790 : MISC. EXPENSE</v>
          </cell>
        </row>
        <row r="1446">
          <cell r="A1446" t="str">
            <v>1-00-612-844-7710 : DEPRECIATION</v>
          </cell>
        </row>
        <row r="1447">
          <cell r="A1447" t="str">
            <v>1-00-613-844-7250 : MEETINGS</v>
          </cell>
        </row>
        <row r="1448">
          <cell r="A1448" t="str">
            <v>1-00-613-844-7260 : MEALS</v>
          </cell>
        </row>
        <row r="1449">
          <cell r="A1449" t="str">
            <v>1-00-613-844-7270 : ENTERTAINMENT</v>
          </cell>
        </row>
        <row r="1450">
          <cell r="A1450" t="str">
            <v>1-00-613-844-7280 : TRAVEL</v>
          </cell>
        </row>
        <row r="1451">
          <cell r="A1451" t="str">
            <v>1-00-613-844-7310 : DUES &amp; MEMBERSHIPS</v>
          </cell>
        </row>
        <row r="1452">
          <cell r="A1452" t="str">
            <v>1-00-613-844-7375 : VEHICLE LEASE</v>
          </cell>
        </row>
        <row r="1453">
          <cell r="A1453" t="str">
            <v>1-00-613-844-7384 : VEHICLE MAINTENANCE</v>
          </cell>
        </row>
        <row r="1454">
          <cell r="A1454" t="str">
            <v>1-00-613-844-7400 : OFFICE SUPPLIES/EXPENSES</v>
          </cell>
        </row>
        <row r="1455">
          <cell r="A1455" t="str">
            <v>1-00-613-844-7532 : GASOLINE</v>
          </cell>
        </row>
        <row r="1456">
          <cell r="A1456" t="str">
            <v>1-00-613-844-7560 : TELEPHONE - REGULAR</v>
          </cell>
        </row>
        <row r="1457">
          <cell r="A1457" t="str">
            <v>1-00-613-844-7562 : TELEPHONE - CELLULAR</v>
          </cell>
        </row>
        <row r="1458">
          <cell r="A1458" t="str">
            <v>1-00-613-844-7563 : TELEPHONE-DATA LINES-INTERNET</v>
          </cell>
        </row>
        <row r="1459">
          <cell r="A1459" t="str">
            <v>1-00-613-844-7564 : TELEPHONE - VOICE MAIL</v>
          </cell>
        </row>
        <row r="1460">
          <cell r="A1460" t="str">
            <v>1-00-613-844-7415 : POSTAGE &amp; COURIER</v>
          </cell>
        </row>
        <row r="1461">
          <cell r="A1461" t="str">
            <v>1-00-613-844-7785 : TAXES, NON-INCOME</v>
          </cell>
        </row>
        <row r="1462">
          <cell r="A1462" t="str">
            <v>1-00-613-844-7790 : MISC. EXPENSE</v>
          </cell>
        </row>
        <row r="1463">
          <cell r="A1463" t="str">
            <v/>
          </cell>
        </row>
        <row r="1464">
          <cell r="A1464" t="str">
            <v>1-00-614-845-7260 : MEALS</v>
          </cell>
        </row>
        <row r="1465">
          <cell r="A1465" t="str">
            <v>1-00-614-845-7270 : ENTERTAINMENT</v>
          </cell>
        </row>
        <row r="1466">
          <cell r="A1466" t="str">
            <v>1-00-614-845-7280 : TRAVEL</v>
          </cell>
        </row>
        <row r="1467">
          <cell r="A1467" t="str">
            <v>1-00-614-845-7310 : DUES &amp; MEMBERSHIPS</v>
          </cell>
        </row>
        <row r="1468">
          <cell r="A1468" t="str">
            <v>1-00-614-845-7375 : VEHICLE LEASE</v>
          </cell>
        </row>
        <row r="1469">
          <cell r="A1469" t="str">
            <v>1-00-614-845-7384 : VEHICLE MAINTENANCE</v>
          </cell>
        </row>
        <row r="1470">
          <cell r="A1470" t="str">
            <v>1-00-614-845-7400 : OFFICE SUPPLIES / EXPENSES</v>
          </cell>
        </row>
        <row r="1471">
          <cell r="A1471" t="str">
            <v>1-00-614-845-7420 : HEALTH&amp;SAFETY SUPPLIES/SERVICE</v>
          </cell>
        </row>
        <row r="1472">
          <cell r="A1472" t="str">
            <v>1-00-614-845-7532 : GASOLINE</v>
          </cell>
        </row>
        <row r="1473">
          <cell r="A1473" t="str">
            <v>1-00-614-845-7560 : TELEPHONE - REGULAR</v>
          </cell>
        </row>
        <row r="1474">
          <cell r="A1474" t="str">
            <v>1-00-614-845-7562 : TELEPHONE - CELLULAR</v>
          </cell>
        </row>
        <row r="1475">
          <cell r="A1475" t="str">
            <v>1-00-614-845-7563 : TELEPHONE-DATA LINE-INTERNET</v>
          </cell>
        </row>
        <row r="1476">
          <cell r="A1476" t="str">
            <v>1-00-614-845-7564 : TELEPHONE -VOICE MAIL</v>
          </cell>
        </row>
        <row r="1477">
          <cell r="A1477" t="str">
            <v>1-00-614-845-7415 : POSTAGE &amp; COURIER</v>
          </cell>
        </row>
        <row r="1478">
          <cell r="A1478" t="str">
            <v>1-00-614-845-7790 : MISC. EXPENSE</v>
          </cell>
        </row>
        <row r="1479">
          <cell r="A1479" t="str">
            <v>1-00-614-845-7710 : DEPRECIATION</v>
          </cell>
        </row>
        <row r="1480">
          <cell r="A1480" t="str">
            <v/>
          </cell>
        </row>
        <row r="1481">
          <cell r="A1481" t="str">
            <v>1-00-612-846-7260 : MEALS</v>
          </cell>
        </row>
        <row r="1482">
          <cell r="A1482" t="str">
            <v>1-00-612-846-7270 : ENTERTAINMENT</v>
          </cell>
        </row>
        <row r="1483">
          <cell r="A1483" t="str">
            <v>1-00-612-846-7280 : TRAVEL</v>
          </cell>
        </row>
        <row r="1484">
          <cell r="A1484" t="str">
            <v>1-00-612-846-7310 : DUES &amp; MEMBERSHIPS</v>
          </cell>
        </row>
        <row r="1485">
          <cell r="A1485" t="str">
            <v>1-00-612-846-7384 : VEHICLE MAINTENANCE</v>
          </cell>
        </row>
        <row r="1486">
          <cell r="A1486" t="str">
            <v>1-00-612-846-7400 : OFFICE SUPPLIES/EXPENSES</v>
          </cell>
        </row>
        <row r="1487">
          <cell r="A1487" t="str">
            <v>1-00-612-846-7415 : POSTAGE &amp; COURIER</v>
          </cell>
        </row>
        <row r="1488">
          <cell r="A1488" t="str">
            <v>1-00-612-846-7465 : SALES AIDS</v>
          </cell>
        </row>
        <row r="1489">
          <cell r="A1489" t="str">
            <v>1-00-612-846-7532 : GASOLINE</v>
          </cell>
        </row>
        <row r="1490">
          <cell r="A1490" t="str">
            <v>1-00-612-846-7560 : TELEPHONE - REGULAR</v>
          </cell>
        </row>
        <row r="1491">
          <cell r="A1491" t="str">
            <v>1-00-612-846-7562 : TELEPHONE  - CELLULAR</v>
          </cell>
        </row>
        <row r="1492">
          <cell r="A1492" t="str">
            <v>1-00-612-846-7563 : TELEPHONE-DATA LINES-INTERNET</v>
          </cell>
        </row>
        <row r="1493">
          <cell r="A1493" t="str">
            <v>1-00-612-846-7564 : TELEPHONE - VOICE MAIL</v>
          </cell>
        </row>
        <row r="1494">
          <cell r="A1494" t="str">
            <v>1-00-612-846-7710 : DEPRECIATION</v>
          </cell>
        </row>
        <row r="1495">
          <cell r="A1495" t="str">
            <v>1-00-612-846-7790 : MISC. EXPENSE</v>
          </cell>
        </row>
        <row r="1496">
          <cell r="A1496" t="str">
            <v/>
          </cell>
        </row>
        <row r="1497">
          <cell r="A1497" t="str">
            <v>1-00-612-847-7260 : MEALS</v>
          </cell>
        </row>
        <row r="1498">
          <cell r="A1498" t="str">
            <v>1-00-612-847-7270 : ENTERTAINMENT</v>
          </cell>
        </row>
        <row r="1499">
          <cell r="A1499" t="str">
            <v>1-00-612-847-7280 : TRAVEL</v>
          </cell>
        </row>
        <row r="1500">
          <cell r="A1500" t="str">
            <v>1-00-612-847-7310 : DUES &amp; MEMBERSHIPS</v>
          </cell>
        </row>
        <row r="1501">
          <cell r="A1501" t="str">
            <v>1-00-612-847-7384 : VEHICLE MAINTENANCE</v>
          </cell>
        </row>
        <row r="1502">
          <cell r="A1502" t="str">
            <v>1-00-612-847-7400 : OFFICE SUPPLIES/EXPENSES</v>
          </cell>
        </row>
        <row r="1503">
          <cell r="A1503" t="str">
            <v>1-00-612-847-7415 : POSTAGE &amp; COURIER</v>
          </cell>
        </row>
        <row r="1504">
          <cell r="A1504" t="str">
            <v>1-00-612-847-7465 : SALES AIDS</v>
          </cell>
        </row>
        <row r="1505">
          <cell r="A1505" t="str">
            <v>1-00-612-847-7532 : GASOLINE</v>
          </cell>
        </row>
        <row r="1506">
          <cell r="A1506" t="str">
            <v>1-00-612-847-7560 : TELEPHONE - REGULAR</v>
          </cell>
        </row>
        <row r="1507">
          <cell r="A1507" t="str">
            <v>1-00-612-847-7562 : TELEPHONE - CELLULAR</v>
          </cell>
        </row>
        <row r="1508">
          <cell r="A1508" t="str">
            <v>1-00-612-847-7563 : TELEPHONE-DATA LINES-INTERNET</v>
          </cell>
        </row>
        <row r="1509">
          <cell r="A1509" t="str">
            <v>1-00-612-847-7564 : TELEPHONE - VOICE MAIL</v>
          </cell>
        </row>
        <row r="1510">
          <cell r="A1510" t="str">
            <v>1-00-612-847-7710 : DEPRECIATION</v>
          </cell>
        </row>
        <row r="1511">
          <cell r="A1511" t="str">
            <v>1-00-612-847-7790 : MISC. EXPENSE</v>
          </cell>
        </row>
        <row r="1512">
          <cell r="A1512" t="str">
            <v>1-00-614-847-7260 : MEALS</v>
          </cell>
        </row>
        <row r="1513">
          <cell r="A1513" t="str">
            <v>1-00-614-847-7270 : ENTERTAINMENT</v>
          </cell>
        </row>
        <row r="1514">
          <cell r="A1514" t="str">
            <v>1-00-614-847-7280 : TRAVEL</v>
          </cell>
        </row>
        <row r="1515">
          <cell r="A1515" t="str">
            <v>1-00-614-847-7310 : DUES &amp; MEMBERSHIPS</v>
          </cell>
        </row>
        <row r="1516">
          <cell r="A1516" t="str">
            <v>1-00-614-847-7375 : VEHICLE LEASE</v>
          </cell>
        </row>
        <row r="1517">
          <cell r="A1517" t="str">
            <v>1-00-614-847-7384 : VEHICLE MAINTENANCE</v>
          </cell>
        </row>
        <row r="1518">
          <cell r="A1518" t="str">
            <v>1-00-614-847-7400 : OFFICE SUPPLIES / EXPENSES</v>
          </cell>
        </row>
        <row r="1519">
          <cell r="A1519" t="str">
            <v>1-00-614-847-7420 : HEALTH&amp;SAFETY SUPPLIES/SERVICE</v>
          </cell>
        </row>
        <row r="1520">
          <cell r="A1520" t="str">
            <v>1-00-614-847-7532 : GASOLINE</v>
          </cell>
        </row>
        <row r="1521">
          <cell r="A1521" t="str">
            <v>1-00-614-847-7560 : TELEPHONE - REGULAR</v>
          </cell>
        </row>
        <row r="1522">
          <cell r="A1522" t="str">
            <v>1-00-614-847-7562 : TELEPHONE - CELLULAR</v>
          </cell>
        </row>
        <row r="1523">
          <cell r="A1523" t="str">
            <v>1-00-614-847-7563 : TELEPHONE-DATA LINES-INTERNET</v>
          </cell>
        </row>
        <row r="1524">
          <cell r="A1524" t="str">
            <v>1-00-614-847-7564 : TELEPHONE - VOICE MAIL</v>
          </cell>
        </row>
        <row r="1525">
          <cell r="A1525" t="str">
            <v>1-00-614-847-7415 : POSTAGE &amp; COURIER</v>
          </cell>
        </row>
        <row r="1526">
          <cell r="A1526" t="str">
            <v>1-00-614-847-7790 : MISC. EXPENSE</v>
          </cell>
        </row>
        <row r="1527">
          <cell r="A1527" t="str">
            <v>1-00-614-847-7710 : DEPRECIATION</v>
          </cell>
        </row>
        <row r="1528">
          <cell r="A1528" t="str">
            <v/>
          </cell>
        </row>
        <row r="1529">
          <cell r="A1529" t="str">
            <v>1-00-612-849-7260 : MEALS</v>
          </cell>
        </row>
        <row r="1530">
          <cell r="A1530" t="str">
            <v>1-00-612-849-7270 : ENTERTAINMENT</v>
          </cell>
        </row>
        <row r="1531">
          <cell r="A1531" t="str">
            <v>1-00-612-849-7280 : TRAVEL</v>
          </cell>
        </row>
        <row r="1532">
          <cell r="A1532" t="str">
            <v>1-00-612-849-7310 : DUES &amp; MEMBERSHIPS</v>
          </cell>
        </row>
        <row r="1533">
          <cell r="A1533" t="str">
            <v>1-00-612-849-7384 : VEHICLE MAINTENANCE</v>
          </cell>
        </row>
        <row r="1534">
          <cell r="A1534" t="str">
            <v>1-00-612-849-7400 : OFFICE SUPPLIES / EXPENSES</v>
          </cell>
        </row>
        <row r="1535">
          <cell r="A1535" t="str">
            <v>1-00-612-849-7465 : SALES AIDS</v>
          </cell>
        </row>
        <row r="1536">
          <cell r="A1536" t="str">
            <v>1-00-612-849-7532 : GASOLINE</v>
          </cell>
        </row>
        <row r="1537">
          <cell r="A1537" t="str">
            <v>1-00-612-849-7560 : TELEPHONE - REGULAR</v>
          </cell>
        </row>
        <row r="1538">
          <cell r="A1538" t="str">
            <v>1-00-612-849-7562 : TELEPHONE - CELLULAR</v>
          </cell>
        </row>
        <row r="1539">
          <cell r="A1539" t="str">
            <v>1-00-612-849-7563 : TELEPHONE-DATA LINES-INTERNET</v>
          </cell>
        </row>
        <row r="1540">
          <cell r="A1540" t="str">
            <v>1-00-612-849-7564 : TELEPHONE - VOICE MAIL</v>
          </cell>
        </row>
        <row r="1541">
          <cell r="A1541" t="str">
            <v>1-00-612-849-7415 : POSTAGE &amp; COURIER</v>
          </cell>
        </row>
        <row r="1542">
          <cell r="A1542" t="str">
            <v>1-00-612-849-7790 : MISC. EXPENSE</v>
          </cell>
        </row>
        <row r="1543">
          <cell r="A1543" t="str">
            <v>1-00-612-849-7710 : DEPRECIATION</v>
          </cell>
        </row>
        <row r="1544">
          <cell r="A1544" t="str">
            <v>1-00-613-849-7260 : MEALS</v>
          </cell>
        </row>
        <row r="1545">
          <cell r="A1545" t="str">
            <v>1-00-613-849-7270 : ENTERTAINMENT</v>
          </cell>
        </row>
        <row r="1546">
          <cell r="A1546" t="str">
            <v>1-00-613-849-7280 : TRAVEL</v>
          </cell>
        </row>
        <row r="1547">
          <cell r="A1547" t="str">
            <v>1-00-613-849-7310 : DUES &amp; MEMBERSHIPS</v>
          </cell>
        </row>
        <row r="1548">
          <cell r="A1548" t="str">
            <v>1-00-613-849-7375 : VEHICLE LEASE</v>
          </cell>
        </row>
        <row r="1549">
          <cell r="A1549" t="str">
            <v>1-00-613-849-7384 : VEHICLE MAINTENANCE</v>
          </cell>
        </row>
        <row r="1550">
          <cell r="A1550" t="str">
            <v>1-00-613-849-7400 : OFFICE SUPPLIES/EXPENSES</v>
          </cell>
        </row>
        <row r="1551">
          <cell r="A1551" t="str">
            <v>1-00-613-849-7532 : GASOLINE</v>
          </cell>
        </row>
        <row r="1552">
          <cell r="A1552" t="str">
            <v>1-00-613-849-7560 : TELEPHONE - REGULAR</v>
          </cell>
        </row>
        <row r="1553">
          <cell r="A1553" t="str">
            <v>1-00-613-849-7562 : TELEPHONE - CELLULAR</v>
          </cell>
        </row>
        <row r="1554">
          <cell r="A1554" t="str">
            <v>1-00-613-849-7563 : TELEPHONE-DATA LINES-INTERNET</v>
          </cell>
        </row>
        <row r="1555">
          <cell r="A1555" t="str">
            <v>1-00-613-849-7564 : TELEPHONE - VOICE MAIL</v>
          </cell>
        </row>
        <row r="1556">
          <cell r="A1556" t="str">
            <v>1-00-613-849-7415 : POSTAGE &amp; COURIER</v>
          </cell>
        </row>
        <row r="1557">
          <cell r="A1557" t="str">
            <v>1-00-613-849-7785 : TAXES, NON-INCOME</v>
          </cell>
        </row>
        <row r="1558">
          <cell r="A1558" t="str">
            <v>1-00-613-849-7790 : MISC. EXPENSE</v>
          </cell>
        </row>
        <row r="1559">
          <cell r="A1559" t="str">
            <v>1-00-614-849-7260 : MEALS</v>
          </cell>
        </row>
        <row r="1560">
          <cell r="A1560" t="str">
            <v>1-00-614-849-7270 : ENTERTAINMENT</v>
          </cell>
        </row>
        <row r="1561">
          <cell r="A1561" t="str">
            <v>1-00-614-849-7280 : TRAVEL</v>
          </cell>
        </row>
        <row r="1562">
          <cell r="A1562" t="str">
            <v>1-00-614-849-7310 : DUES &amp; MEMBERSHIPS</v>
          </cell>
        </row>
        <row r="1563">
          <cell r="A1563" t="str">
            <v>1-00-614-849-7375 : VEHICLE LEASE</v>
          </cell>
        </row>
        <row r="1564">
          <cell r="A1564" t="str">
            <v>1-00-614-849-7384 : VEHICLE MAINTENANCE</v>
          </cell>
        </row>
        <row r="1565">
          <cell r="A1565" t="str">
            <v>1-00-614-849-7400 : OFFICE SUPPLIES / EXPENSES</v>
          </cell>
        </row>
        <row r="1566">
          <cell r="A1566" t="str">
            <v>1-00-614-849-7420 : HEALTH&amp;SAFETY SUPPLIES/SERVICE</v>
          </cell>
        </row>
        <row r="1567">
          <cell r="A1567" t="str">
            <v>1-00-614-849-7532 : GASOLINE</v>
          </cell>
        </row>
        <row r="1568">
          <cell r="A1568" t="str">
            <v>1-00-614-849-7560 : TELEPHONE - REGULAR</v>
          </cell>
        </row>
        <row r="1569">
          <cell r="A1569" t="str">
            <v>1-00-614-849-7562 : TELEPHONE - CELLULAR</v>
          </cell>
        </row>
        <row r="1570">
          <cell r="A1570" t="str">
            <v>1-00-614-849-7563 : TELEPHONE-DATA LINES-INTERNET</v>
          </cell>
        </row>
        <row r="1571">
          <cell r="A1571" t="str">
            <v>1-00-614-849-7564 : TELEPHONE - VOICE MAIL</v>
          </cell>
        </row>
        <row r="1572">
          <cell r="A1572" t="str">
            <v>1-00-614-849-7415 : POSTAGE &amp; COURIER</v>
          </cell>
        </row>
        <row r="1573">
          <cell r="A1573" t="str">
            <v>1-00-614-849-7790 : MISC. EXPENSE</v>
          </cell>
        </row>
        <row r="1574">
          <cell r="A1574" t="str">
            <v>1-00-614-849-7710 : DEPRECIATION</v>
          </cell>
        </row>
        <row r="1575">
          <cell r="A1575" t="str">
            <v/>
          </cell>
        </row>
        <row r="1576">
          <cell r="A1576" t="str">
            <v>1-00-000-135-7250 : MEETINGS</v>
          </cell>
        </row>
        <row r="1577">
          <cell r="A1577" t="str">
            <v>1-00-000-135-7340 : LAND LEASE</v>
          </cell>
        </row>
        <row r="1578">
          <cell r="A1578" t="str">
            <v>1-00-611-135-7100 : SALARIES</v>
          </cell>
        </row>
        <row r="1579">
          <cell r="A1579" t="str">
            <v>1-00-611-135-7105 : SALARIES - OVERTIME (USA ONLY)</v>
          </cell>
        </row>
        <row r="1580">
          <cell r="A1580" t="str">
            <v>1-00-611-135-7130 : BENEFITS - SALARIES</v>
          </cell>
        </row>
        <row r="1581">
          <cell r="A1581" t="str">
            <v>1-00-611-135-7131 : BENEFITS - WAGES</v>
          </cell>
        </row>
        <row r="1582">
          <cell r="A1582" t="str">
            <v>1-00-611-135-7132 : BENEFITS - ADJUSTMENTS</v>
          </cell>
        </row>
        <row r="1583">
          <cell r="A1583" t="str">
            <v>1-00-611-135-7135 : BENEFITS - TEMPORARY</v>
          </cell>
        </row>
        <row r="1584">
          <cell r="A1584" t="str">
            <v>1-00-611-135-7250 : MEETINGS</v>
          </cell>
        </row>
        <row r="1585">
          <cell r="A1585" t="str">
            <v>1-00-611-135-7260 : MEALS</v>
          </cell>
        </row>
        <row r="1586">
          <cell r="A1586" t="str">
            <v>1-00-611-135-7270 : ENTERTAINMENT</v>
          </cell>
        </row>
        <row r="1587">
          <cell r="A1587" t="str">
            <v>1-00-611-135-7280 : TRAVEL</v>
          </cell>
        </row>
        <row r="1588">
          <cell r="A1588" t="str">
            <v>1-00-611-135-7310 : DUES &amp; MEMBERSHIPS</v>
          </cell>
        </row>
        <row r="1589">
          <cell r="A1589" t="str">
            <v>1-00-611-135-7330 : OFFICE LEASE</v>
          </cell>
        </row>
        <row r="1590">
          <cell r="A1590" t="str">
            <v>1-00-611-135-7340 : LAND LEASE</v>
          </cell>
        </row>
        <row r="1591">
          <cell r="A1591" t="str">
            <v>1-00-611-135-7370 : BUSINESS MACHINE LEASE</v>
          </cell>
        </row>
        <row r="1592">
          <cell r="A1592" t="str">
            <v>1-00-611-135-7375 : VEHICLE LEASE</v>
          </cell>
        </row>
        <row r="1593">
          <cell r="A1593" t="str">
            <v>1-00-611-135-7384 : VEHICLE MAINTENANCE</v>
          </cell>
        </row>
        <row r="1594">
          <cell r="A1594" t="str">
            <v>1-00-611-135-7387 : SITE MAINTENANCE</v>
          </cell>
        </row>
        <row r="1595">
          <cell r="A1595" t="str">
            <v>1-00-611-135-7400 : OFFICE SUPPLIES / EXPENSES</v>
          </cell>
        </row>
        <row r="1596">
          <cell r="A1596" t="str">
            <v>1-00-611-135-7405 : OPERATING SUPPLIES</v>
          </cell>
        </row>
        <row r="1597">
          <cell r="A1597" t="str">
            <v>1-00-611-135-7532 : GASOLINE</v>
          </cell>
        </row>
        <row r="1598">
          <cell r="A1598" t="str">
            <v>1-00-611-135-7560 : TELEPHONE - REGULAR</v>
          </cell>
        </row>
        <row r="1599">
          <cell r="A1599" t="str">
            <v>1-00-611-135-7562 : TELEPHONE - CELLULAR</v>
          </cell>
        </row>
        <row r="1600">
          <cell r="A1600" t="str">
            <v>1-00-611-135-7563 : TELEPHONE-DATA LINES(INTERNET)</v>
          </cell>
        </row>
        <row r="1601">
          <cell r="A1601" t="str">
            <v>1-00-611-135-7564 : TELEPHONE-VOICE MAIL</v>
          </cell>
        </row>
        <row r="1602">
          <cell r="A1602" t="str">
            <v>1-00-611-135-7415 : POSTAGE &amp; COURIER</v>
          </cell>
        </row>
        <row r="1603">
          <cell r="A1603" t="str">
            <v>1-00-611-135-7790 : MISC. EXPENSE</v>
          </cell>
        </row>
        <row r="1604">
          <cell r="A1604" t="str">
            <v>1-00-611-135-7710 : DEPRECIATION</v>
          </cell>
        </row>
        <row r="1605">
          <cell r="A1605" t="str">
            <v/>
          </cell>
        </row>
        <row r="1606">
          <cell r="A1606" t="str">
            <v>1-00-612-135-7100 : SALARIES</v>
          </cell>
        </row>
        <row r="1607">
          <cell r="A1607" t="str">
            <v>1-00-612-135-7105 : SALARIES-OVERTIME (USA ONLY)</v>
          </cell>
        </row>
        <row r="1608">
          <cell r="A1608" t="str">
            <v>1-00-612-135-7110 : WAGES</v>
          </cell>
        </row>
        <row r="1609">
          <cell r="A1609" t="str">
            <v>1-00-612-135-7111 : WAGES REIMBURSED</v>
          </cell>
        </row>
        <row r="1610">
          <cell r="A1610" t="str">
            <v>1-00-612-135-7112 : WAGES-OVERTIME (USA ONLY)</v>
          </cell>
        </row>
        <row r="1611">
          <cell r="A1611" t="str">
            <v>1-00-612-135-7115 : COMMISSION</v>
          </cell>
        </row>
        <row r="1612">
          <cell r="A1612" t="str">
            <v>1-00-612-135-7120 : WAGES-TEMP PERSONNEL</v>
          </cell>
        </row>
        <row r="1613">
          <cell r="A1613" t="str">
            <v>1-00-612-135-7123 : WAGES-TEMP PERS.OVERTIME (USA)</v>
          </cell>
        </row>
        <row r="1614">
          <cell r="A1614" t="str">
            <v>1-00-612-135-7130 : BENEFITS-SALARIES</v>
          </cell>
        </row>
        <row r="1615">
          <cell r="A1615" t="str">
            <v>1-00-612-135-7131 : BENEFITS-WAGES</v>
          </cell>
        </row>
        <row r="1616">
          <cell r="A1616" t="str">
            <v>1-00-612-135-7132 : BENEFITS-ADJUSTMENTS</v>
          </cell>
        </row>
        <row r="1617">
          <cell r="A1617" t="str">
            <v>1-00-612-135-7135 : BENEFITS-TEMPORARY</v>
          </cell>
        </row>
        <row r="1618">
          <cell r="A1618" t="str">
            <v>1-00-612-135-7230 : CONTRACT MAINTENANCE</v>
          </cell>
        </row>
        <row r="1619">
          <cell r="A1619" t="str">
            <v>1-00-612-135-7240 : MAINTENANCE MATERIAL</v>
          </cell>
        </row>
        <row r="1620">
          <cell r="A1620" t="str">
            <v>1-00-612-135-7250 : MEETINGS</v>
          </cell>
        </row>
        <row r="1621">
          <cell r="A1621" t="str">
            <v>1-00-612-135-7260 : MEALS</v>
          </cell>
        </row>
        <row r="1622">
          <cell r="A1622" t="str">
            <v>1-00-612-135-7270 : ENTERTAINMENT</v>
          </cell>
        </row>
        <row r="1623">
          <cell r="A1623" t="str">
            <v>1-00-612-135-7280 : TRAVEL</v>
          </cell>
        </row>
        <row r="1624">
          <cell r="A1624" t="str">
            <v>1-00-612-135-7290 : EMPLOYEE RELOCATION</v>
          </cell>
        </row>
        <row r="1625">
          <cell r="A1625" t="str">
            <v>1-00-612-135-7300 : EMP. TRAIN'G/COURSES/SEMINARS</v>
          </cell>
        </row>
        <row r="1626">
          <cell r="A1626" t="str">
            <v>1-00-612-135-7310 : DUES &amp; MEMBERSHIPS</v>
          </cell>
        </row>
        <row r="1627">
          <cell r="A1627" t="str">
            <v>1-00-612-135-7315 : CHARITABLE DONATIONS</v>
          </cell>
        </row>
        <row r="1628">
          <cell r="A1628" t="str">
            <v>1-00-612-135-7320 : STATUTORY PERMITS</v>
          </cell>
        </row>
        <row r="1629">
          <cell r="A1629" t="str">
            <v>1-00-612-135-7370 : BUSINESS MACHINE LEASE</v>
          </cell>
        </row>
        <row r="1630">
          <cell r="A1630" t="str">
            <v>1-00-612-135-7375 : VEHICLE LEASE</v>
          </cell>
        </row>
        <row r="1631">
          <cell r="A1631" t="str">
            <v>1-00-612-135-7384 : VEHICLE MAINTENANCE</v>
          </cell>
        </row>
        <row r="1632">
          <cell r="A1632" t="str">
            <v>1-00-612-135-7387 : SITE MAINTENANCE</v>
          </cell>
        </row>
        <row r="1633">
          <cell r="A1633" t="str">
            <v>1-00-612-135-7400 : OFFICE SUPPLIES/EXPENSES</v>
          </cell>
        </row>
        <row r="1634">
          <cell r="A1634" t="str">
            <v>1-00-612-135-7405 : OPERATINMG SUPPLIES</v>
          </cell>
        </row>
        <row r="1635">
          <cell r="A1635" t="str">
            <v>1-00-612-135-7420 : HEALTH&amp;SAFETY SUPPLIES/SERVICE</v>
          </cell>
        </row>
        <row r="1636">
          <cell r="A1636" t="str">
            <v>1-00-612-135-7430 : INSURANCE</v>
          </cell>
        </row>
        <row r="1637">
          <cell r="A1637" t="str">
            <v>1-00-612-135-7431 : INSURANCE-DEDUCTIBLE</v>
          </cell>
        </row>
        <row r="1638">
          <cell r="A1638" t="str">
            <v>1-00-612-135-7440 : LEGAL FEES</v>
          </cell>
        </row>
        <row r="1639">
          <cell r="A1639" t="str">
            <v>1-00-612-135-7460 : ADVERTISING &amp; PROMOTION</v>
          </cell>
        </row>
        <row r="1640">
          <cell r="A1640" t="str">
            <v>1-00-612-135-7465 : SALES AIDS</v>
          </cell>
        </row>
        <row r="1641">
          <cell r="A1641" t="str">
            <v>1-00-612-135-7532 : GASOLINE</v>
          </cell>
        </row>
        <row r="1642">
          <cell r="A1642" t="str">
            <v>1-00-612-135-7540 : UTILITIES-HEAT AND HYDRO</v>
          </cell>
        </row>
        <row r="1643">
          <cell r="A1643" t="str">
            <v>1-00-612-135-7550 : UTILITIES-WATER</v>
          </cell>
        </row>
        <row r="1644">
          <cell r="A1644" t="str">
            <v>1-00-612-135-7560 : TELEPHONE REGULAR</v>
          </cell>
        </row>
        <row r="1645">
          <cell r="A1645" t="str">
            <v>1-00-612-135-7562 : TELEPHONE-CELLULAR</v>
          </cell>
        </row>
        <row r="1646">
          <cell r="A1646" t="str">
            <v>1-00-612-135-7563 : TELEPHONE DATA LINES INTERNET</v>
          </cell>
        </row>
        <row r="1647">
          <cell r="A1647" t="str">
            <v>1-00-612-135-7564 : TELEPHONE VOICE MAIL</v>
          </cell>
        </row>
        <row r="1648">
          <cell r="A1648" t="str">
            <v>1-00-612-135-7415 : POSTAGE &amp; COURIER</v>
          </cell>
        </row>
        <row r="1649">
          <cell r="A1649" t="str">
            <v>1-00-612-135-7705 : BANK FEES AND SERVICE CHARGES</v>
          </cell>
        </row>
        <row r="1650">
          <cell r="A1650" t="str">
            <v>1-00-612-135-7785 : TAXES, NON-INCOME</v>
          </cell>
        </row>
        <row r="1651">
          <cell r="A1651" t="str">
            <v>1-00-612-135-7790 : MISC. EXPENSE</v>
          </cell>
        </row>
        <row r="1652">
          <cell r="A1652" t="str">
            <v>1-00-612-135-7710 : DEPRECIATION</v>
          </cell>
        </row>
        <row r="1653">
          <cell r="A1653" t="str">
            <v>1-00-612-135-9809 : INTEREST EXPENSE-LEASES</v>
          </cell>
        </row>
        <row r="1654">
          <cell r="A1654" t="str">
            <v/>
          </cell>
        </row>
        <row r="1655">
          <cell r="A1655" t="str">
            <v>1-00-613-135-7160 : CONTRACT PERSONNEL</v>
          </cell>
        </row>
        <row r="1656">
          <cell r="A1656" t="str">
            <v>1-00-613-135-7200 : CONSULTING FEES</v>
          </cell>
        </row>
        <row r="1657">
          <cell r="A1657" t="str">
            <v>1-00-613-135-7340 : LAND LEASE</v>
          </cell>
        </row>
        <row r="1658">
          <cell r="A1658" t="str">
            <v>1-00-613-135-7387 : SITE MAINTENANCE</v>
          </cell>
        </row>
        <row r="1659">
          <cell r="A1659" t="str">
            <v>1-00-613-135-7540 : UTILITIES-HEAT AND HYDRO</v>
          </cell>
        </row>
        <row r="1660">
          <cell r="A1660" t="str">
            <v>1-00-613-135-7550 : UTILITIES-WATER</v>
          </cell>
        </row>
        <row r="1661">
          <cell r="A1661" t="str">
            <v>1-00-613-135-7555 : UTILITIES-NATURAL GAS</v>
          </cell>
        </row>
        <row r="1662">
          <cell r="A1662" t="str">
            <v>1-00-613-135-7560 : TELEPHONE-REGULAR</v>
          </cell>
        </row>
        <row r="1663">
          <cell r="A1663" t="str">
            <v>1-00-613-135-7562 : TELEPHONE-CELLULAR</v>
          </cell>
        </row>
        <row r="1664">
          <cell r="A1664" t="str">
            <v>1-00-613-135-7563 : TELEPHONE-DATA LINES (INTERNET</v>
          </cell>
        </row>
        <row r="1665">
          <cell r="A1665" t="str">
            <v>1-00-613-135-7564 : TELEPHONE-VOICE MAIL</v>
          </cell>
        </row>
        <row r="1666">
          <cell r="A1666" t="str">
            <v>1-00-613-135-7415 : POSTAGE &amp; COURIER</v>
          </cell>
        </row>
        <row r="1667">
          <cell r="A1667" t="str">
            <v>1-00-613-135-7720 : BAD DEBT EXPENSE</v>
          </cell>
        </row>
        <row r="1668">
          <cell r="A1668" t="str">
            <v>1-00-613-135-7721 : BAD DEBT-COLLECTION EXPENSE</v>
          </cell>
        </row>
        <row r="1669">
          <cell r="A1669" t="str">
            <v>1-00-613-135-7790 : MISC. EXPENSE</v>
          </cell>
        </row>
        <row r="1670">
          <cell r="A1670" t="str">
            <v>1-00-613-135-7710 : DEPRECIATION</v>
          </cell>
        </row>
        <row r="1671">
          <cell r="A1671" t="str">
            <v/>
          </cell>
        </row>
        <row r="1672">
          <cell r="A1672" t="str">
            <v>1-00-614-135-7160 : CONTRACT PERSONNEL</v>
          </cell>
        </row>
        <row r="1673">
          <cell r="A1673" t="str">
            <v>1-00-614-135-7260 : MEALS</v>
          </cell>
        </row>
        <row r="1674">
          <cell r="A1674" t="str">
            <v>1-00-614-135-7330 : OFFICE LEASE</v>
          </cell>
        </row>
        <row r="1675">
          <cell r="A1675" t="str">
            <v>1-00-614-135-7370 : BUSINESS MACHINE LEASE</v>
          </cell>
        </row>
        <row r="1676">
          <cell r="A1676" t="str">
            <v>1-00-614-135-7387 : SITE MAINTENANCE</v>
          </cell>
        </row>
        <row r="1677">
          <cell r="A1677" t="str">
            <v>1-00-614-135-7400 : OFFICE SUPPLIES/EXPENSES</v>
          </cell>
        </row>
        <row r="1678">
          <cell r="A1678" t="str">
            <v>1-00-614-135-7405 : OPERATING SUPPLIES</v>
          </cell>
        </row>
        <row r="1679">
          <cell r="A1679" t="str">
            <v>1-00-614-135-7420 : HEALTH&amp;SAFETY SUPPLIES/SERVICE</v>
          </cell>
        </row>
        <row r="1680">
          <cell r="A1680" t="str">
            <v>1-00-614-135-7540 : UTILITIES-HEAT AND HYDRO</v>
          </cell>
        </row>
        <row r="1681">
          <cell r="A1681" t="str">
            <v>1-00-614-135-7550 : UTILITIES-WATER</v>
          </cell>
        </row>
        <row r="1682">
          <cell r="A1682" t="str">
            <v>1-00-614-135-7560 : TELEPHONE-REGULAR</v>
          </cell>
        </row>
        <row r="1683">
          <cell r="A1683" t="str">
            <v>1-00-614-135-7562 : TELEPHONE-CELLULAR</v>
          </cell>
        </row>
        <row r="1684">
          <cell r="A1684" t="str">
            <v>1-00-614-135-7563 : TELEPHONE-DATA LINES</v>
          </cell>
        </row>
        <row r="1685">
          <cell r="A1685" t="str">
            <v>1-00-614-135-7564 : TELEPHONE-VOICE MAIL</v>
          </cell>
        </row>
        <row r="1686">
          <cell r="A1686" t="str">
            <v>1-00-614-135-7415 : POSTAGE &amp; COURIER</v>
          </cell>
        </row>
        <row r="1687">
          <cell r="A1687" t="str">
            <v>1-00-614-135-7785 : TAXES, NON-INCOME</v>
          </cell>
        </row>
        <row r="1688">
          <cell r="A1688" t="str">
            <v>1-00-614-135-7790 : MISC. EXPENSE</v>
          </cell>
        </row>
        <row r="1689">
          <cell r="A1689" t="str">
            <v/>
          </cell>
        </row>
        <row r="1690">
          <cell r="A1690" t="str">
            <v>1-00-615-135-7100 : SALARIES</v>
          </cell>
        </row>
        <row r="1691">
          <cell r="A1691" t="str">
            <v>1-00-615-135-7330 : OFFICE LEASE</v>
          </cell>
        </row>
        <row r="1692">
          <cell r="A1692" t="str">
            <v>1-00-615-135-7387 : SITE MAINTENANCE</v>
          </cell>
        </row>
        <row r="1693">
          <cell r="A1693" t="str">
            <v>1-00-615-135-7400 : OFFICE SUPPLIES/EXPENSES</v>
          </cell>
        </row>
        <row r="1694">
          <cell r="A1694" t="str">
            <v>1-00-615-135-7420 : HEALTH&amp;SAFETY SUPPLIES/SERVICE</v>
          </cell>
        </row>
        <row r="1695">
          <cell r="A1695" t="str">
            <v>1-00-615-135-7560 : TELEPHONE-REGULAR</v>
          </cell>
        </row>
        <row r="1696">
          <cell r="A1696" t="str">
            <v>1-00-615-135-7562 : TLELPHONE-CELLULAR</v>
          </cell>
        </row>
        <row r="1697">
          <cell r="A1697" t="str">
            <v>1-00-615-135-7563 : TELEPHONE-DATA LINES</v>
          </cell>
        </row>
        <row r="1698">
          <cell r="A1698" t="str">
            <v>1-00-615-135-7564 : TELEPHONE-VOICE MAIL</v>
          </cell>
        </row>
        <row r="1699">
          <cell r="A1699" t="str">
            <v>1-00-615-135-7785 : TAXES, NON-INCOME</v>
          </cell>
        </row>
        <row r="1700">
          <cell r="A1700" t="str">
            <v>1-00-615-135-7790 : MISC. EXPENSE</v>
          </cell>
        </row>
        <row r="1701">
          <cell r="A1701" t="str">
            <v>1-00-615-135-7710 : DEPRECIATION</v>
          </cell>
        </row>
        <row r="1702">
          <cell r="A1702" t="str">
            <v/>
          </cell>
        </row>
        <row r="1703">
          <cell r="A1703" t="str">
            <v>1-00-616-135-7100 : SALARIES</v>
          </cell>
        </row>
        <row r="1704">
          <cell r="A1704" t="str">
            <v>1-00-616-135-7105 : SALARIES-OVERTIME (USA ONLY)</v>
          </cell>
        </row>
        <row r="1705">
          <cell r="A1705" t="str">
            <v>1-00-616-135-7130 : BENEFITS-SALARIES</v>
          </cell>
        </row>
        <row r="1706">
          <cell r="A1706" t="str">
            <v>1-00-616-135-7131 : BENEFITS-WAGES</v>
          </cell>
        </row>
        <row r="1707">
          <cell r="A1707" t="str">
            <v>1-00-616-135-7132 : BENEFITS-ADJUSTMENTS</v>
          </cell>
        </row>
        <row r="1708">
          <cell r="A1708" t="str">
            <v>1-00-616-135-7135 : BENEFITS-TEMPORARY</v>
          </cell>
        </row>
        <row r="1709">
          <cell r="A1709" t="str">
            <v>1-00-616-135-7560 : TELEPHONE-REGULAR</v>
          </cell>
        </row>
        <row r="1710">
          <cell r="A1710" t="str">
            <v>1-00-616-135-7562 : TELEPHONE-CELLULAR</v>
          </cell>
        </row>
        <row r="1711">
          <cell r="A1711" t="str">
            <v>1-00-616-135-7563 : TELEPHONE-DATA LINES(INTERNET)</v>
          </cell>
        </row>
        <row r="1712">
          <cell r="A1712" t="str">
            <v>1-00-616-135-7564 : TELEPHONE-VOICE MAIL</v>
          </cell>
        </row>
        <row r="1713">
          <cell r="A1713" t="str">
            <v>1-00-616-135-7710 : DEPRECIATION</v>
          </cell>
        </row>
        <row r="1714">
          <cell r="A1714" t="str">
            <v/>
          </cell>
        </row>
        <row r="1715">
          <cell r="A1715" t="str">
            <v>1-00-000-000-9801 : INTEREST EXPENSE-CORPORATE</v>
          </cell>
        </row>
        <row r="1716">
          <cell r="A1716" t="str">
            <v>1-00-000-000-9803 : INTEREST EXPENSE-BANK</v>
          </cell>
        </row>
        <row r="1717">
          <cell r="A1717" t="str">
            <v>1-00-000-000-9805 : INTEREST INCOME</v>
          </cell>
        </row>
        <row r="1718">
          <cell r="A1718" t="str">
            <v>1-00-000-000-9807 : INTEREST EXPENSE-OTHER</v>
          </cell>
        </row>
        <row r="1719">
          <cell r="A1719" t="str">
            <v>1-00-000-000-9809 : INTEREST EXPENSE-LEASES</v>
          </cell>
        </row>
        <row r="1720">
          <cell r="A1720" t="str">
            <v>1-00-000-000-9811 : INTEREST EXPENSE-LATE PAY PENA</v>
          </cell>
        </row>
        <row r="1721">
          <cell r="A1721" t="str">
            <v>1-00-000-000-9813 : INTEREST EXPENSE-DEF FINANCING</v>
          </cell>
        </row>
        <row r="1722">
          <cell r="A1722" t="str">
            <v>1-00-000-000-9814 : INTEREST EXPENSE-HELLER FINANC</v>
          </cell>
        </row>
        <row r="1723">
          <cell r="A1723" t="str">
            <v>1-00-000-000-9817 : AP VENDOR DISCOUNTS</v>
          </cell>
        </row>
        <row r="1724">
          <cell r="A1724" t="str">
            <v>1-00-000-000-9830 : GAIN-LOSS ON DISPOSAL OF F/A</v>
          </cell>
        </row>
        <row r="1725">
          <cell r="A1725" t="str">
            <v>1-00-000-000-9999 : P &amp; L CLEARING</v>
          </cell>
        </row>
        <row r="1726">
          <cell r="A1726" t="str">
            <v>1-00-612-846-7132 : DO NOT USE</v>
          </cell>
        </row>
        <row r="1727">
          <cell r="A1727" t="str">
            <v>1-00-612-846-7135 : DO NOT USE</v>
          </cell>
        </row>
        <row r="1728">
          <cell r="A1728" t="str">
            <v>1-00-612-847-7120 : DO NOT USE</v>
          </cell>
        </row>
        <row r="1729">
          <cell r="A1729" t="str">
            <v>1-00-612-847-7123 : DO NOT USE</v>
          </cell>
        </row>
        <row r="1730">
          <cell r="A1730" t="str">
            <v>1-00-612-847-7130 : DO NOT USE</v>
          </cell>
        </row>
        <row r="1731">
          <cell r="A1731" t="str">
            <v>1-00-612-847-7131 : DO NOT USE</v>
          </cell>
        </row>
        <row r="1732">
          <cell r="A1732" t="str">
            <v>1-00-612-847-7132 : DO NOT USE</v>
          </cell>
        </row>
        <row r="1733">
          <cell r="A1733" t="str">
            <v>1-00-612-847-7135 : DO NOT USE</v>
          </cell>
        </row>
        <row r="1734">
          <cell r="A1734" t="str">
            <v>1-00-612-847-7160 : DO NOT USE</v>
          </cell>
        </row>
        <row r="1735">
          <cell r="A1735" t="str">
            <v>1-00-612-847-7200 : DO NOT USE</v>
          </cell>
        </row>
        <row r="1736">
          <cell r="A1736" t="str">
            <v>1-00-612-847-7230 : DO NOT USE</v>
          </cell>
        </row>
        <row r="1737">
          <cell r="A1737" t="str">
            <v>1-00-612-847-7240 : DO NOT USE</v>
          </cell>
        </row>
        <row r="1738">
          <cell r="A1738" t="str">
            <v>1-00-612-847-7250 : DO NOT USE</v>
          </cell>
        </row>
        <row r="1739">
          <cell r="A1739" t="str">
            <v>1-00-612-847-7290 : DO NOT USE</v>
          </cell>
        </row>
        <row r="1740">
          <cell r="A1740" t="str">
            <v>1-00-612-135-9811 : DO NOT USE</v>
          </cell>
        </row>
        <row r="1741">
          <cell r="A1741" t="str">
            <v>2-00-815-511-7562 : TELEPHONE-CELLULAR</v>
          </cell>
        </row>
        <row r="1742">
          <cell r="A1742" t="str">
            <v>2-00-000-000-4420 : RETAINED EARNINGS - CURRENT</v>
          </cell>
        </row>
        <row r="1743">
          <cell r="A1743" t="str">
            <v>2-10-811-300-5110 : SALES WESTERNPORT-SURF</v>
          </cell>
        </row>
        <row r="1744">
          <cell r="A1744" t="str">
            <v>2-00-812-300-5110 : SALES-SOUTHEAST</v>
          </cell>
        </row>
        <row r="1745">
          <cell r="A1745" t="str">
            <v>2-10-812-300-5110 : SALES SOUTHEAST-SURF</v>
          </cell>
        </row>
        <row r="1746">
          <cell r="A1746" t="str">
            <v>2-30-812-300-5110 : SALES-SOUTHEAST QUARRY</v>
          </cell>
        </row>
        <row r="1747">
          <cell r="A1747" t="str">
            <v>2-40-812-300-5110 : SALES SOUTHEAST-CONST</v>
          </cell>
        </row>
        <row r="1748">
          <cell r="A1748" t="str">
            <v>2-80-812-300-5110 : SALES SOUTHEAST-DIST</v>
          </cell>
        </row>
        <row r="1749">
          <cell r="A1749" t="str">
            <v>2-00-813-300-5110 : SALES-SOUTHERN</v>
          </cell>
        </row>
        <row r="1750">
          <cell r="A1750" t="str">
            <v>2-30-813-300-5110 : SALES SOUTHERN QUARRY</v>
          </cell>
        </row>
        <row r="1751">
          <cell r="A1751" t="str">
            <v>2-40-813-300-5110 : SALES SOUTHERN-CONST</v>
          </cell>
        </row>
        <row r="1752">
          <cell r="A1752" t="str">
            <v>2-10-814-300-5110 : SALES-QUARRY DRILLING SURF</v>
          </cell>
        </row>
        <row r="1753">
          <cell r="A1753" t="str">
            <v>2-30-814-300-5110 : SALES-QUARRY DRILLING-QUARRY</v>
          </cell>
        </row>
        <row r="1754">
          <cell r="A1754" t="str">
            <v>2-40-814-300-5110 : SALES-QUARRY DRILLING CONST</v>
          </cell>
        </row>
        <row r="1755">
          <cell r="A1755" t="str">
            <v>2-00-815-300-5110 : SALES-CONTRACT</v>
          </cell>
        </row>
        <row r="1756">
          <cell r="A1756" t="str">
            <v>2-30-815-300-5110 : SALES-CONTRACT QUARRY</v>
          </cell>
        </row>
        <row r="1757">
          <cell r="A1757" t="str">
            <v>2-40-815-300-5110 : SALES-CONTRACT CONST</v>
          </cell>
        </row>
        <row r="1758">
          <cell r="A1758" t="str">
            <v>2-00-000-300-5110 : SALES EXPLO - OTHER</v>
          </cell>
        </row>
        <row r="1759">
          <cell r="A1759" t="str">
            <v/>
          </cell>
        </row>
        <row r="1760">
          <cell r="A1760" t="str">
            <v>2-10-811-500-5110 : SERVICE SALES-WESTERNPORT SURF</v>
          </cell>
        </row>
        <row r="1761">
          <cell r="A1761" t="str">
            <v>2-00-812-500-5110 : SERVICE SALES SOUTHEAST</v>
          </cell>
        </row>
        <row r="1762">
          <cell r="A1762" t="str">
            <v>2-10-812-500-5110 : SERVICE SALES-SOUTHEAST SURF</v>
          </cell>
        </row>
        <row r="1763">
          <cell r="A1763" t="str">
            <v>2-30-812-500-5110 : SERVICE SALES-SOUTHEAST QUARRY</v>
          </cell>
        </row>
        <row r="1764">
          <cell r="A1764" t="str">
            <v>2-40-812-500-5110 : SERVICE SALES-SOUTHEAST CONST</v>
          </cell>
        </row>
        <row r="1765">
          <cell r="A1765" t="str">
            <v>2-80-812-500-5110 : SERVICE SALES-SOUTHEAST DIST</v>
          </cell>
        </row>
        <row r="1766">
          <cell r="A1766" t="str">
            <v>2-00-813-500-5110 : SERVICE SALES-SOUTHERN</v>
          </cell>
        </row>
        <row r="1767">
          <cell r="A1767" t="str">
            <v>2-30-813-500-5110 : SERVICE SALES-SOUTHERN QUARRY</v>
          </cell>
        </row>
        <row r="1768">
          <cell r="A1768" t="str">
            <v>2-40-813-500-5110 : SERVICE SALES-SOUTHERN CONST</v>
          </cell>
        </row>
        <row r="1769">
          <cell r="A1769" t="str">
            <v>2-10-814-500-5110 : SERVICE SALES-DRILLING SURF</v>
          </cell>
        </row>
        <row r="1770">
          <cell r="A1770" t="str">
            <v>2-30-814-500-5110 : SERVICE SALES-DRILLING QUARRY</v>
          </cell>
        </row>
        <row r="1771">
          <cell r="A1771" t="str">
            <v>2-40-814-500-5110 : SERVICE SALES-DRILLING CONST</v>
          </cell>
        </row>
        <row r="1772">
          <cell r="A1772" t="str">
            <v>2-00-815-500-5110 : SERVICE SALES-CONTRACT</v>
          </cell>
        </row>
        <row r="1773">
          <cell r="A1773" t="str">
            <v>2-30-815-500-5110 : SERVICE SALES-CONTRACT QUARRY</v>
          </cell>
        </row>
        <row r="1774">
          <cell r="A1774" t="str">
            <v>2-40-815-500-5110 : SERVICE SALES-CONTRACT CONST</v>
          </cell>
        </row>
        <row r="1775">
          <cell r="A1775" t="str">
            <v>2-00-000-500-5110 : SERV SALES EXPLO - OTHER</v>
          </cell>
        </row>
        <row r="1776">
          <cell r="A1776" t="str">
            <v/>
          </cell>
        </row>
        <row r="1777">
          <cell r="A1777" t="str">
            <v>2-10-811-300-5210 : RET/ALLOW-WESTERNPORT SURF</v>
          </cell>
        </row>
        <row r="1778">
          <cell r="A1778" t="str">
            <v>2-00-812-300-5210 : RET/ALLOW-SOUTHEAST</v>
          </cell>
        </row>
        <row r="1779">
          <cell r="A1779" t="str">
            <v>2-10-812-300-5210 : RET/ALLOW-SOUTHEAST-SURF</v>
          </cell>
        </row>
        <row r="1780">
          <cell r="A1780" t="str">
            <v>2-30-812-300-5210 : RET/ALLOW-SOUTHEAST-QUARRY</v>
          </cell>
        </row>
        <row r="1781">
          <cell r="A1781" t="str">
            <v>2-40-812-300-5210 : RET/ALLOW-SOUTHEAST CONST</v>
          </cell>
        </row>
        <row r="1782">
          <cell r="A1782" t="str">
            <v>2-80-812-300-5210 : RET/ALLOW-SOUTHEAST DIST</v>
          </cell>
        </row>
        <row r="1783">
          <cell r="A1783" t="str">
            <v>2-00-813-300-5210 : RET/ALLOW-SOUTHERN</v>
          </cell>
        </row>
        <row r="1784">
          <cell r="A1784" t="str">
            <v>2-30-813-300-5210 : RET/ALLOW-SOUTHERN QUARRY</v>
          </cell>
        </row>
        <row r="1785">
          <cell r="A1785" t="str">
            <v>2-40-813-300-5210 : RET/ALLOW-SOUTHERN CONST</v>
          </cell>
        </row>
        <row r="1786">
          <cell r="A1786" t="str">
            <v>2-10-814-300-5210 : RET/ALLOW-DRILLING SURF</v>
          </cell>
        </row>
        <row r="1787">
          <cell r="A1787" t="str">
            <v>2-30-814-300-5210 : RET/ALLOW-DRILLING QUARRY</v>
          </cell>
        </row>
        <row r="1788">
          <cell r="A1788" t="str">
            <v>2-40-814-300-5210 : RET/ALLOW-DRILLING CONST</v>
          </cell>
        </row>
        <row r="1789">
          <cell r="A1789" t="str">
            <v>2-00-815-300-5210 : RET/ALLOW-CONTRACT</v>
          </cell>
        </row>
        <row r="1790">
          <cell r="A1790" t="str">
            <v>2-30-815-300-5210 : RET/ALLOW-CONTRACT QUARRY</v>
          </cell>
        </row>
        <row r="1791">
          <cell r="A1791" t="str">
            <v>2-40-815-300-5210 : RET/ALLOW-CONTRACT CONST</v>
          </cell>
        </row>
        <row r="1792">
          <cell r="A1792" t="str">
            <v>2-00-000-300-5210 : RET/ALLOW EXPLO - OTHER</v>
          </cell>
        </row>
        <row r="1793">
          <cell r="A1793" t="str">
            <v/>
          </cell>
        </row>
        <row r="1794">
          <cell r="A1794" t="str">
            <v>2-10-811-500-5210 : SERV/RET/ALLOW-WESTERNPOINT</v>
          </cell>
        </row>
        <row r="1795">
          <cell r="A1795" t="str">
            <v>2-00-812-500-5210 : SERV/RET/ALLOW-SOUTHEAST</v>
          </cell>
        </row>
        <row r="1796">
          <cell r="A1796" t="str">
            <v>2-10-812-500-5210 : SERV/RET/ALLOW-SOUTHEAST SURF</v>
          </cell>
        </row>
        <row r="1797">
          <cell r="A1797" t="str">
            <v>2-30-812-500-5210 : SERV/RET/ALLOW-SOUTHEAST QUARR</v>
          </cell>
        </row>
        <row r="1798">
          <cell r="A1798" t="str">
            <v>2-40-812-500-5210 : SERV/RET/ALLOW-SOUTEAST CONST</v>
          </cell>
        </row>
        <row r="1799">
          <cell r="A1799" t="str">
            <v>2-80-812-500-5210 : SERV/RET/ALLOW-SOUTHEAST DIST</v>
          </cell>
        </row>
        <row r="1800">
          <cell r="A1800" t="str">
            <v>2-00-813-500-5210 : SERV/RET/ALLOW-SOUTHERN</v>
          </cell>
        </row>
        <row r="1801">
          <cell r="A1801" t="str">
            <v>2-30-813-500-5210 : SERV/RET/ALLOW-SOUTHERN QUARRY</v>
          </cell>
        </row>
        <row r="1802">
          <cell r="A1802" t="str">
            <v>2-40-813-500-5210 : SERV/RET/ALLOW-SOUTHERN CONST</v>
          </cell>
        </row>
        <row r="1803">
          <cell r="A1803" t="str">
            <v>2-10-814-500-5210 : SERV/RET/ALLOW-DRILLING SURF</v>
          </cell>
        </row>
        <row r="1804">
          <cell r="A1804" t="str">
            <v>2-30-814-500-5210 : SERV/RET/ALLOW-DRILLING QUARRY</v>
          </cell>
        </row>
        <row r="1805">
          <cell r="A1805" t="str">
            <v>2-40-814-500-5210 : SERV/RET/ALLOW-DRILLING CONST</v>
          </cell>
        </row>
        <row r="1806">
          <cell r="A1806" t="str">
            <v>2-00-815-500-5210 : SERV/RET/ALLOW-CONTRACT</v>
          </cell>
        </row>
        <row r="1807">
          <cell r="A1807" t="str">
            <v>2-30-815-500-5210 : SERV/RET/ALLOW-CONTRACT QUARRY</v>
          </cell>
        </row>
        <row r="1808">
          <cell r="A1808" t="str">
            <v>2-40-815-500-5210 : SERV/RET/ALLOW-CONSTRACT CONST</v>
          </cell>
        </row>
        <row r="1809">
          <cell r="A1809" t="str">
            <v>2-00-000-500-5210 : SERV RET/ALLOW EXPLO - OTHER</v>
          </cell>
        </row>
        <row r="1810">
          <cell r="A1810" t="str">
            <v/>
          </cell>
        </row>
        <row r="1811">
          <cell r="A1811" t="str">
            <v>2-00-000-000-5230 : CUSTOMER VOLUME DISCOUNTS</v>
          </cell>
        </row>
        <row r="1812">
          <cell r="A1812" t="str">
            <v>2-00-000-000-5240 : UNALLOWED DISCOUNTS TAKEN</v>
          </cell>
        </row>
        <row r="1813">
          <cell r="A1813" t="str">
            <v>2-10-811-300-6110 : COGS@STD-WESTERNPORT SURF</v>
          </cell>
        </row>
        <row r="1814">
          <cell r="A1814" t="str">
            <v>2-00-812-300-6110 : COGS@STD-SOUTHEAST</v>
          </cell>
        </row>
        <row r="1815">
          <cell r="A1815" t="str">
            <v>2-10-812-300-6110 : COGS@STD-SOUTHEAST SURF</v>
          </cell>
        </row>
        <row r="1816">
          <cell r="A1816" t="str">
            <v>2-30-812-300-6110 : COGS@STD-SOUTHEAST QUARRY</v>
          </cell>
        </row>
        <row r="1817">
          <cell r="A1817" t="str">
            <v>2-40-812-300-6110 : COGS@STD-SOUTHEAST CONST</v>
          </cell>
        </row>
        <row r="1818">
          <cell r="A1818" t="str">
            <v>2-80-812-300-6110 : COGS@STD-SOUTHEAST DIST</v>
          </cell>
        </row>
        <row r="1819">
          <cell r="A1819" t="str">
            <v>2-00-813-300-6110 : COGS@STD-SOUTHERN</v>
          </cell>
        </row>
        <row r="1820">
          <cell r="A1820" t="str">
            <v>2-30-813-300-6110 : COGS@STD-SOUTHERN QUARRY</v>
          </cell>
        </row>
        <row r="1821">
          <cell r="A1821" t="str">
            <v>2-40-813-300-6110 : COGS@STD-SOUTHERN CONST</v>
          </cell>
        </row>
        <row r="1822">
          <cell r="A1822" t="str">
            <v>2-10-814-300-6110 : COGS@STD-QUARRY DRILLING SURF</v>
          </cell>
        </row>
        <row r="1823">
          <cell r="A1823" t="str">
            <v>2-30-814-300-6110 : COGS@STD-DRILLING QUARRY</v>
          </cell>
        </row>
        <row r="1824">
          <cell r="A1824" t="str">
            <v>2-40-814-300-6110 : COGS@STD-QUARRY DRILLING CONST</v>
          </cell>
        </row>
        <row r="1825">
          <cell r="A1825" t="str">
            <v>2-00-815-300-6110 : COGS@STD-CONTRACT</v>
          </cell>
        </row>
        <row r="1826">
          <cell r="A1826" t="str">
            <v>2-30-815-300-6110 : COGS@STD-CONTRACT QUARRY</v>
          </cell>
        </row>
        <row r="1827">
          <cell r="A1827" t="str">
            <v>2-40-815-300-6110 : COGS@STD-CONTRACT CONST</v>
          </cell>
        </row>
        <row r="1828">
          <cell r="A1828" t="str">
            <v>2-00-000-300-6110 : SERV COGS@STD EXPLO - OTHER</v>
          </cell>
        </row>
        <row r="1829">
          <cell r="A1829" t="str">
            <v/>
          </cell>
        </row>
        <row r="1830">
          <cell r="A1830" t="str">
            <v>2-10-811-300-6150 : COGS NON-INV-WESTERNPOINT SURF</v>
          </cell>
        </row>
        <row r="1831">
          <cell r="A1831" t="str">
            <v>2-00-812-300-6150 : COGS NON-INV-SOUTHEAST</v>
          </cell>
        </row>
        <row r="1832">
          <cell r="A1832" t="str">
            <v>2-10-812-300-6150 : COGS NON-INV-SOUTHEAST SURF</v>
          </cell>
        </row>
        <row r="1833">
          <cell r="A1833" t="str">
            <v>2-30-812-300-6150 : COGS NON-INV-SOUTHEAST QUARRY</v>
          </cell>
        </row>
        <row r="1834">
          <cell r="A1834" t="str">
            <v>2-40-812-300-6150 : COGS NON-INV-SOUTHEAST CONST</v>
          </cell>
        </row>
        <row r="1835">
          <cell r="A1835" t="str">
            <v>2-80-812-300-6150 : COGS NON-INV-SOUTHEAST DIST</v>
          </cell>
        </row>
        <row r="1836">
          <cell r="A1836" t="str">
            <v>2-00-813-300-6150 : COGS NON-INV-SOUTHERN</v>
          </cell>
        </row>
        <row r="1837">
          <cell r="A1837" t="str">
            <v>2-30-813-300-6150 : COGS NON-INV-SOUTHERN QUARRY</v>
          </cell>
        </row>
        <row r="1838">
          <cell r="A1838" t="str">
            <v>2-40-813-300-6150 : COGS NON-INV-SOUTHERN CONST</v>
          </cell>
        </row>
        <row r="1839">
          <cell r="A1839" t="str">
            <v>2-10-814-300-6150 : COGS NON-INV-DRILLING SURF</v>
          </cell>
        </row>
        <row r="1840">
          <cell r="A1840" t="str">
            <v>2-30-814-300-6150 : COGS NON-INV-DRILLING QUARRY</v>
          </cell>
        </row>
        <row r="1841">
          <cell r="A1841" t="str">
            <v>2-40-814-300-6150 : COGS NON-INV-DRILLING CONST</v>
          </cell>
        </row>
        <row r="1842">
          <cell r="A1842" t="str">
            <v>2-00-815-300-6150 : COGS NON-INV-CONTRACT</v>
          </cell>
        </row>
        <row r="1843">
          <cell r="A1843" t="str">
            <v>2-30-815-300-6150 : COGS NON-INV-CONTRACT QUARRY</v>
          </cell>
        </row>
        <row r="1844">
          <cell r="A1844" t="str">
            <v>2-40-815-300-6150 : COGS NON-INV-CONTRACT CONST</v>
          </cell>
        </row>
        <row r="1845">
          <cell r="A1845" t="str">
            <v>2-00-000-300-6150 : COGS NON-INV EXPLO - OTHER</v>
          </cell>
        </row>
        <row r="1846">
          <cell r="A1846" t="str">
            <v/>
          </cell>
        </row>
        <row r="1847">
          <cell r="A1847" t="str">
            <v>2-10-811-500-6150 : COGS NON-INV-WESTERNPORT SURF</v>
          </cell>
        </row>
        <row r="1848">
          <cell r="A1848" t="str">
            <v>2-00-812-500-6150 : COGS NON-INV-SOUTHEAST</v>
          </cell>
        </row>
        <row r="1849">
          <cell r="A1849" t="str">
            <v>2-10-812-500-6150 : COGS NON-INV-SOUTHEAST SURF</v>
          </cell>
        </row>
        <row r="1850">
          <cell r="A1850" t="str">
            <v>2-30-812-500-6150 : COGS NON-INV-SOUTHEAST QUARRY</v>
          </cell>
        </row>
        <row r="1851">
          <cell r="A1851" t="str">
            <v>2-40-812-500-6150 : COGS NON-INV-SOUTHEAST CONST</v>
          </cell>
        </row>
        <row r="1852">
          <cell r="A1852" t="str">
            <v>2-80-812-500-6150 : COGS NON-INV-SOUTHEAST DIST</v>
          </cell>
        </row>
        <row r="1853">
          <cell r="A1853" t="str">
            <v>2-00-813-500-6150 : COGS NON-INV-SOUTHERN</v>
          </cell>
        </row>
        <row r="1854">
          <cell r="A1854" t="str">
            <v>2-30-813-500-6150 : COGS NON-INV-SOUTHERN QUARRY</v>
          </cell>
        </row>
        <row r="1855">
          <cell r="A1855" t="str">
            <v>2-40-813-500-6150 : COGS NON-INV-SOUTHERN CONST</v>
          </cell>
        </row>
        <row r="1856">
          <cell r="A1856" t="str">
            <v>2-10-814-500-6150 : COGS NON-INV-DRILLING SURF</v>
          </cell>
        </row>
        <row r="1857">
          <cell r="A1857" t="str">
            <v>2-30-814-500-6150 : COGS NON-INV-Q DRILLING QUARRY</v>
          </cell>
        </row>
        <row r="1858">
          <cell r="A1858" t="str">
            <v>2-40-814-500-6150 : COGS NON-INV-Q DRILLING CONST</v>
          </cell>
        </row>
        <row r="1859">
          <cell r="A1859" t="str">
            <v>2-00-815-500-6150 : COGS NON-INV-CONTRACT</v>
          </cell>
        </row>
        <row r="1860">
          <cell r="A1860" t="str">
            <v>2-30-815-500-6150 : COGS NON-INV-CONTRACT QUARRY</v>
          </cell>
        </row>
        <row r="1861">
          <cell r="A1861" t="str">
            <v>2-40-815-500-6150 : COGS NON-INV-CONTRACT CONST</v>
          </cell>
        </row>
        <row r="1862">
          <cell r="A1862" t="str">
            <v>2-00-000-500-6150 : SERV COGS NON-INV EXPLO-OTHER</v>
          </cell>
        </row>
        <row r="1863">
          <cell r="A1863" t="str">
            <v/>
          </cell>
        </row>
        <row r="1864">
          <cell r="A1864" t="str">
            <v>2-00-812-510-7160 : CONTRACT PERSONNEL</v>
          </cell>
        </row>
        <row r="1865">
          <cell r="A1865" t="str">
            <v>2-00-812-510-7170 : MTC WORK ORDER COSTS</v>
          </cell>
        </row>
        <row r="1866">
          <cell r="A1866" t="str">
            <v>2-00-812-510-7185 : ENGINEERING SERVICES</v>
          </cell>
        </row>
        <row r="1867">
          <cell r="A1867" t="str">
            <v>2-00-812-510-7187 : OUTSIDE SERVICES-DRILLING</v>
          </cell>
        </row>
        <row r="1868">
          <cell r="A1868" t="str">
            <v>2-00-812-510-7190 : QUALITY CONTROL TESTING</v>
          </cell>
        </row>
        <row r="1869">
          <cell r="A1869" t="str">
            <v>2-00-812-510-7193 : PRODUCT TESTING</v>
          </cell>
        </row>
        <row r="1870">
          <cell r="A1870" t="str">
            <v>2-00-812-510-7200 : CONSULTING FEES</v>
          </cell>
        </row>
        <row r="1871">
          <cell r="A1871" t="str">
            <v>2-00-812-510-7230 : CONTRACT MAINTENANCE</v>
          </cell>
        </row>
        <row r="1872">
          <cell r="A1872" t="str">
            <v>2-00-812-510-7240 : MAINTENANCE MATERIAL</v>
          </cell>
        </row>
        <row r="1873">
          <cell r="A1873" t="str">
            <v>2-00-812-510-7250 : MEETINGS</v>
          </cell>
        </row>
        <row r="1874">
          <cell r="A1874" t="str">
            <v>2-00-812-510-7260 : MEALS</v>
          </cell>
        </row>
        <row r="1875">
          <cell r="A1875" t="str">
            <v>2-00-812-510-7270 : ENTERTAINMENT</v>
          </cell>
        </row>
        <row r="1876">
          <cell r="A1876" t="str">
            <v>2-00-812-510-7280 : TRAVEL</v>
          </cell>
        </row>
        <row r="1877">
          <cell r="A1877" t="str">
            <v>2-00-812-510-7285 : TECHNICAL SUPPORT</v>
          </cell>
        </row>
        <row r="1878">
          <cell r="A1878" t="str">
            <v>2-00-812-510-7290 : EMPLOYEE RELOCATION</v>
          </cell>
        </row>
        <row r="1879">
          <cell r="A1879" t="str">
            <v>2-00-812-510-7300 : EMP. TRAIN'G/COURSES/SEMINARS</v>
          </cell>
        </row>
        <row r="1880">
          <cell r="A1880" t="str">
            <v>2-00-812-510-7310 : DUES &amp; MEMBERSHIPS</v>
          </cell>
        </row>
        <row r="1881">
          <cell r="A1881" t="str">
            <v>2-00-812-510-7312 : SUBSCRIPTIONS</v>
          </cell>
        </row>
        <row r="1882">
          <cell r="A1882" t="str">
            <v>2-00-812-510-7320 : STATUTORY PERMITS</v>
          </cell>
        </row>
        <row r="1883">
          <cell r="A1883" t="str">
            <v>2-00-812-510-7330 : OFFICE LEASE</v>
          </cell>
        </row>
        <row r="1884">
          <cell r="A1884" t="str">
            <v>2-00-812-510-7340 : LAND LEASE</v>
          </cell>
        </row>
        <row r="1885">
          <cell r="A1885" t="str">
            <v>2-00-812-510-7350 : EQUIPMENT LEASE</v>
          </cell>
        </row>
        <row r="1886">
          <cell r="A1886" t="str">
            <v>2-00-812-510-7351 : NON-CAPITAL EQUIPMENT</v>
          </cell>
        </row>
        <row r="1887">
          <cell r="A1887" t="str">
            <v>2-00-812-510-7352 : NON-CAPITAL SITE IMPROVEMENTS</v>
          </cell>
        </row>
        <row r="1888">
          <cell r="A1888" t="str">
            <v>2-00-812-510-7355 : EQUIPMENT MAINTENANCE</v>
          </cell>
        </row>
        <row r="1889">
          <cell r="A1889" t="str">
            <v>2-00-812-510-7375 : VEHICLE LEASE</v>
          </cell>
        </row>
        <row r="1890">
          <cell r="A1890" t="str">
            <v>2-00-812-510-7380 : TRUCK/TRAILER LEASE</v>
          </cell>
        </row>
        <row r="1891">
          <cell r="A1891" t="str">
            <v>2-00-812-510-7382 : VEHICLE PERMITS</v>
          </cell>
        </row>
        <row r="1892">
          <cell r="A1892" t="str">
            <v>2-00-812-510-7383 : TRUCK AND TRAILER PERMITS</v>
          </cell>
        </row>
        <row r="1893">
          <cell r="A1893" t="str">
            <v>2-00-812-510-7384 : VEHICLE MAINTENANCE</v>
          </cell>
        </row>
        <row r="1894">
          <cell r="A1894" t="str">
            <v>2-00-812-510-7386 : TRUCK/TRAILER MAINTENANCE</v>
          </cell>
        </row>
        <row r="1895">
          <cell r="A1895" t="str">
            <v>2-00-812-510-7387 : SITE MAINTENANCE</v>
          </cell>
        </row>
        <row r="1896">
          <cell r="A1896" t="str">
            <v>2-00-812-510-7388 : MOB/DEMOB</v>
          </cell>
        </row>
        <row r="1897">
          <cell r="A1897" t="str">
            <v>2-00-812-510-7390 : MISC RENTAL/LEASE</v>
          </cell>
        </row>
        <row r="1898">
          <cell r="A1898" t="str">
            <v>2-00-812-510-7400 : OFFICE SUPPLIES/EXPENSES</v>
          </cell>
        </row>
        <row r="1899">
          <cell r="A1899" t="str">
            <v>2-00-812-510-7405 : OPERATING SUPPLIES</v>
          </cell>
        </row>
        <row r="1900">
          <cell r="A1900" t="str">
            <v>2-00-812-510-7410 : STATIONARY &amp; FORMS</v>
          </cell>
        </row>
        <row r="1901">
          <cell r="A1901" t="str">
            <v>2-00-812-510-7415 : POSTAGE &amp; COURIER</v>
          </cell>
        </row>
        <row r="1902">
          <cell r="A1902" t="str">
            <v>2-00-812-510-7420 : HEALTH&amp;SAFETY SUPPLIES/SERVICE</v>
          </cell>
        </row>
        <row r="1903">
          <cell r="A1903" t="str">
            <v>2-00-812-510-7421 : SECURITY EXPENSES</v>
          </cell>
        </row>
        <row r="1904">
          <cell r="A1904" t="str">
            <v>2-00-812-510-7425 : CLOTHING</v>
          </cell>
        </row>
        <row r="1905">
          <cell r="A1905" t="str">
            <v>2-00-812-510-7532 : GASOLINE</v>
          </cell>
        </row>
        <row r="1906">
          <cell r="A1906" t="str">
            <v>2-00-812-510-7536 : DIESEL FUEL</v>
          </cell>
        </row>
        <row r="1907">
          <cell r="A1907" t="str">
            <v>2-00-812-510-7560 : TELEPHONE-REGULAR</v>
          </cell>
        </row>
        <row r="1908">
          <cell r="A1908" t="str">
            <v>2-00-812-510-7562 : TELEPHONE-CELLULAR</v>
          </cell>
        </row>
        <row r="1909">
          <cell r="A1909" t="str">
            <v>2-00-812-510-7790 : MISC. EXPENSE</v>
          </cell>
        </row>
        <row r="1910">
          <cell r="A1910" t="str">
            <v>2-00-813-510-7160 : CONTRACT PERSONNEL</v>
          </cell>
        </row>
        <row r="1911">
          <cell r="A1911" t="str">
            <v>2-00-813-510-7185 : ENGINEERING SERVICES</v>
          </cell>
        </row>
        <row r="1912">
          <cell r="A1912" t="str">
            <v>2-00-813-510-7187 : OUTSIDE SERVICES-DRILLING</v>
          </cell>
        </row>
        <row r="1913">
          <cell r="A1913" t="str">
            <v>2-00-813-510-7200 : CONSULTING FEES</v>
          </cell>
        </row>
        <row r="1914">
          <cell r="A1914" t="str">
            <v>2-00-813-510-7230 : CONTRACT MAINTENANCE</v>
          </cell>
        </row>
        <row r="1915">
          <cell r="A1915" t="str">
            <v>2-00-813-510-7240 : MAINTENANCE MATERIAL</v>
          </cell>
        </row>
        <row r="1916">
          <cell r="A1916" t="str">
            <v>2-00-813-510-7250 : MEETINGS</v>
          </cell>
        </row>
        <row r="1917">
          <cell r="A1917" t="str">
            <v>2-00-813-510-7260 : MEALS</v>
          </cell>
        </row>
        <row r="1918">
          <cell r="A1918" t="str">
            <v>2-00-813-510-7270 : ENTERTAINMENT</v>
          </cell>
        </row>
        <row r="1919">
          <cell r="A1919" t="str">
            <v>2-00-813-510-7280 : TRAVEL</v>
          </cell>
        </row>
        <row r="1920">
          <cell r="A1920" t="str">
            <v>2-00-813-510-7285 : TECHNICAL SUPPORT</v>
          </cell>
        </row>
        <row r="1921">
          <cell r="A1921" t="str">
            <v>2-00-813-510-7290 : EMPLOYEE RELOCATION</v>
          </cell>
        </row>
        <row r="1922">
          <cell r="A1922" t="str">
            <v>2-00-813-510-7300 : EMP. TRAIN'G/COURSES/SEMINARS</v>
          </cell>
        </row>
        <row r="1923">
          <cell r="A1923" t="str">
            <v>2-00-813-510-7310 : DUES &amp; MEMBERSHIPS</v>
          </cell>
        </row>
        <row r="1924">
          <cell r="A1924" t="str">
            <v>2-00-813-510-7312 : SUBSCRIPTIONS</v>
          </cell>
        </row>
        <row r="1925">
          <cell r="A1925" t="str">
            <v>2-00-813-510-7320 : STATUTORY PERMITS</v>
          </cell>
        </row>
        <row r="1926">
          <cell r="A1926" t="str">
            <v>2-00-813-510-7330 : OFFICE LEASE</v>
          </cell>
        </row>
        <row r="1927">
          <cell r="A1927" t="str">
            <v>2-00-813-510-7340 : LAND LEASE</v>
          </cell>
        </row>
        <row r="1928">
          <cell r="A1928" t="str">
            <v>2-00-813-510-7350 : EQUIPMENT LEASE</v>
          </cell>
        </row>
        <row r="1929">
          <cell r="A1929" t="str">
            <v>2-00-813-510-7351 : NON-CAPITAL EQUIPMENT</v>
          </cell>
        </row>
        <row r="1930">
          <cell r="A1930" t="str">
            <v>2-00-813-510-7352 : NON-CAPITAL SITE IMPROVEMENTS</v>
          </cell>
        </row>
        <row r="1931">
          <cell r="A1931" t="str">
            <v>2-00-813-510-7355 : EQUIPMENT MAINTENANCE</v>
          </cell>
        </row>
        <row r="1932">
          <cell r="A1932" t="str">
            <v>2-00-813-510-7375 : VEHICLE LEASE</v>
          </cell>
        </row>
        <row r="1933">
          <cell r="A1933" t="str">
            <v>2-00-813-510-7380 : TRUCK/TRAILER LEASE</v>
          </cell>
        </row>
        <row r="1934">
          <cell r="A1934" t="str">
            <v>2-00-813-510-7382 : VEHICLE PERMITS</v>
          </cell>
        </row>
        <row r="1935">
          <cell r="A1935" t="str">
            <v>2-00-813-510-7383 : TRUCK &amp; TRAILER PERMITS</v>
          </cell>
        </row>
        <row r="1936">
          <cell r="A1936" t="str">
            <v>2-00-813-510-7384 : VEHICLE MAINTENANCE</v>
          </cell>
        </row>
        <row r="1937">
          <cell r="A1937" t="str">
            <v>2-00-813-510-7386 : TRUCK/TRAILER MAINTENANCE</v>
          </cell>
        </row>
        <row r="1938">
          <cell r="A1938" t="str">
            <v>2-00-813-510-7387 : SITE MAINTENANCE</v>
          </cell>
        </row>
        <row r="1939">
          <cell r="A1939" t="str">
            <v>2-00-813-510-7388 : MOB/DEMOB</v>
          </cell>
        </row>
        <row r="1940">
          <cell r="A1940" t="str">
            <v>2-00-813-510-7390 : MISC RENTAL/LEASE</v>
          </cell>
        </row>
        <row r="1941">
          <cell r="A1941" t="str">
            <v>2-00-813-510-7400 : OFFICE SUPPLIES/EXPENSES</v>
          </cell>
        </row>
        <row r="1942">
          <cell r="A1942" t="str">
            <v>2-00-813-510-7405 : OPERATING SUPPLIES</v>
          </cell>
        </row>
        <row r="1943">
          <cell r="A1943" t="str">
            <v>2-00-813-510-7415 : POSTAGE &amp; COURIER</v>
          </cell>
        </row>
        <row r="1944">
          <cell r="A1944" t="str">
            <v>2-00-813-510-7420 : HEALTH&amp;SAFETY SUPPLIES/SERVICE</v>
          </cell>
        </row>
        <row r="1945">
          <cell r="A1945" t="str">
            <v>2-00-813-510-7532 : GASOLINE</v>
          </cell>
        </row>
        <row r="1946">
          <cell r="A1946" t="str">
            <v>2-00-813-510-7536 : DIESEL FUEL</v>
          </cell>
        </row>
        <row r="1947">
          <cell r="A1947" t="str">
            <v>2-00-813-510-7560 : TELEPHONE-REGULAR</v>
          </cell>
        </row>
        <row r="1948">
          <cell r="A1948" t="str">
            <v>2-00-813-510-7562 : TELEPHONE-CELLULAR</v>
          </cell>
        </row>
        <row r="1949">
          <cell r="A1949" t="str">
            <v>2-00-813-510-7421 : SECURITY EXPENSES</v>
          </cell>
        </row>
        <row r="1950">
          <cell r="A1950" t="str">
            <v>2-00-813-510-7425 : CLOTHING</v>
          </cell>
        </row>
        <row r="1951">
          <cell r="A1951" t="str">
            <v>2-00-813-510-7790 : MISC. EXPENSE</v>
          </cell>
        </row>
        <row r="1952">
          <cell r="A1952" t="str">
            <v>2-00-814-510-7710 : DEPRECIATION</v>
          </cell>
        </row>
        <row r="1953">
          <cell r="A1953" t="str">
            <v>2-00-815-510-7160 : CONTRACT PERSONNEL</v>
          </cell>
        </row>
        <row r="1954">
          <cell r="A1954" t="str">
            <v>2-00-815-510-7185 : ENGINEERING SERVICES</v>
          </cell>
        </row>
        <row r="1955">
          <cell r="A1955" t="str">
            <v>2-00-815-510-7187 : OUTSIDE DRILLING SERVICES</v>
          </cell>
        </row>
        <row r="1956">
          <cell r="A1956" t="str">
            <v>2-00-815-510-7200 : CONSULTING FEES</v>
          </cell>
        </row>
        <row r="1957">
          <cell r="A1957" t="str">
            <v>2-00-815-510-7230 : CONTRACT MAINTENANCE</v>
          </cell>
        </row>
        <row r="1958">
          <cell r="A1958" t="str">
            <v>2-00-815-510-7260 : MEALS</v>
          </cell>
        </row>
        <row r="1959">
          <cell r="A1959" t="str">
            <v>2-00-815-510-7280 : TRAVEL</v>
          </cell>
        </row>
        <row r="1960">
          <cell r="A1960" t="str">
            <v>2-00-815-510-7285 : TECHNICAL SUPPORT</v>
          </cell>
        </row>
        <row r="1961">
          <cell r="A1961" t="str">
            <v>2-00-815-510-7320 : STATUTORY PERMITS</v>
          </cell>
        </row>
        <row r="1962">
          <cell r="A1962" t="str">
            <v>2-00-815-510-7350 : EQUIPMENT LEASE</v>
          </cell>
        </row>
        <row r="1963">
          <cell r="A1963" t="str">
            <v>2-00-815-510-7351 : NON-CAPITAL EQUIPMENT</v>
          </cell>
        </row>
        <row r="1964">
          <cell r="A1964" t="str">
            <v>2-00-815-510-7355 : EQUIPMENT MAINTENANCE</v>
          </cell>
        </row>
        <row r="1965">
          <cell r="A1965" t="str">
            <v>2-00-815-510-7375 : VEHICLE LEASE</v>
          </cell>
        </row>
        <row r="1966">
          <cell r="A1966" t="str">
            <v>2-00-815-510-7380 : TRUCK/TRAILER LEASE</v>
          </cell>
        </row>
        <row r="1967">
          <cell r="A1967" t="str">
            <v>2-00-815-510-7382 : VEHICLE PERMITS</v>
          </cell>
        </row>
        <row r="1968">
          <cell r="A1968" t="str">
            <v>2-00-815-510-7383 : TRUCK AND TRAILER PERMITS</v>
          </cell>
        </row>
        <row r="1969">
          <cell r="A1969" t="str">
            <v>2-00-815-510-7384 : VEHICLE MAINTENANCE</v>
          </cell>
        </row>
        <row r="1970">
          <cell r="A1970" t="str">
            <v>2-00-815-510-7386 : TRUCK/TRAILER MAINTENANCE</v>
          </cell>
        </row>
        <row r="1971">
          <cell r="A1971" t="str">
            <v>2-00-815-510-7390 : MISC RENTAL/LEASE</v>
          </cell>
        </row>
        <row r="1972">
          <cell r="A1972" t="str">
            <v>2-00-815-510-7405 : OPERATING SUPPLIES</v>
          </cell>
        </row>
        <row r="1973">
          <cell r="A1973" t="str">
            <v>2-00-815-510-7415 : POSTAGE &amp; COURIER</v>
          </cell>
        </row>
        <row r="1974">
          <cell r="A1974" t="str">
            <v>2-00-815-510-7420 : HEALTH&amp;SAFETY SUPPLIES/SERVICE</v>
          </cell>
        </row>
        <row r="1975">
          <cell r="A1975" t="str">
            <v>2-00-815-510-7421 : SECURITY EXPENSES</v>
          </cell>
        </row>
        <row r="1976">
          <cell r="A1976" t="str">
            <v>2-00-815-510-7425 : CLOTHING</v>
          </cell>
        </row>
        <row r="1977">
          <cell r="A1977" t="str">
            <v>2-00-815-510-7532 : GASOLINE</v>
          </cell>
        </row>
        <row r="1978">
          <cell r="A1978" t="str">
            <v>2-00-815-510-7536 : DIESEL FUEL</v>
          </cell>
        </row>
        <row r="1979">
          <cell r="A1979" t="str">
            <v>2-00-815-510-7560 : TELEPHONE-REGULAR</v>
          </cell>
        </row>
        <row r="1980">
          <cell r="A1980" t="str">
            <v>2-00-815-510-7562 : TELEPHONE-CELLULAR</v>
          </cell>
        </row>
        <row r="1981">
          <cell r="A1981" t="str">
            <v>2-00-815-510-7790 : MISC. EXPENSE</v>
          </cell>
        </row>
        <row r="1982">
          <cell r="A1982" t="str">
            <v/>
          </cell>
        </row>
        <row r="1983">
          <cell r="A1983" t="str">
            <v>2-00-814-511-7100 : SALARIES</v>
          </cell>
        </row>
        <row r="1984">
          <cell r="A1984" t="str">
            <v>2-00-814-511-7105 : SALARIES-OVERTIME (USA ONLY)</v>
          </cell>
        </row>
        <row r="1985">
          <cell r="A1985" t="str">
            <v>2-00-814-511-7110 : WAGES</v>
          </cell>
        </row>
        <row r="1986">
          <cell r="A1986" t="str">
            <v>2-00-814-511-7111 : WAGES REIMBURSED</v>
          </cell>
        </row>
        <row r="1987">
          <cell r="A1987" t="str">
            <v>2-00-814-511-7112 : WAGES-OVERTIME (USA ONLY)</v>
          </cell>
        </row>
        <row r="1988">
          <cell r="A1988" t="str">
            <v>2-00-814-511-7115 : COMMISSION</v>
          </cell>
        </row>
        <row r="1989">
          <cell r="A1989" t="str">
            <v>2-00-814-511-7120 : WAGES-TEMP PERSONNEL</v>
          </cell>
        </row>
        <row r="1990">
          <cell r="A1990" t="str">
            <v>2-00-814-511-7123 : WAGES-TEMP PERS.OVERTIME (USA)</v>
          </cell>
        </row>
        <row r="1991">
          <cell r="A1991" t="str">
            <v>2-00-814-511-7130 : BENEFITS-SALARIES</v>
          </cell>
        </row>
        <row r="1992">
          <cell r="A1992" t="str">
            <v>2-00-814-511-7131 : BENEFITS-WAGES</v>
          </cell>
        </row>
        <row r="1993">
          <cell r="A1993" t="str">
            <v>2-00-814-511-7132 : BENEFITS-ADJUSTMENTS</v>
          </cell>
        </row>
        <row r="1994">
          <cell r="A1994" t="str">
            <v>2-00-814-511-7135 : BENEFITS-TEMPORARY</v>
          </cell>
        </row>
        <row r="1995">
          <cell r="A1995" t="str">
            <v>2-00-814-511-7160 : CONTRACT PERSONNEL</v>
          </cell>
        </row>
        <row r="1996">
          <cell r="A1996" t="str">
            <v>2-00-814-511-7185 : ENGINEERING SERVICES</v>
          </cell>
        </row>
        <row r="1997">
          <cell r="A1997" t="str">
            <v>2-00-814-511-7187 : OUTSIDE SERVICES-DRILLING</v>
          </cell>
        </row>
        <row r="1998">
          <cell r="A1998" t="str">
            <v>2-00-814-511-7200 : CONSULTING FEES</v>
          </cell>
        </row>
        <row r="1999">
          <cell r="A1999" t="str">
            <v>2-00-814-511-7230 : CONTRACT MAINTENANCE</v>
          </cell>
        </row>
        <row r="2000">
          <cell r="A2000" t="str">
            <v>2-00-814-511-7260 : MEALS</v>
          </cell>
        </row>
        <row r="2001">
          <cell r="A2001" t="str">
            <v>2-00-814-511-7280 : TRAVEL</v>
          </cell>
        </row>
        <row r="2002">
          <cell r="A2002" t="str">
            <v>2-00-814-511-7285 : TECHNICAL SUPPORT</v>
          </cell>
        </row>
        <row r="2003">
          <cell r="A2003" t="str">
            <v>2-00-814-511-7320 : STATUTORY PERMITS</v>
          </cell>
        </row>
        <row r="2004">
          <cell r="A2004" t="str">
            <v>2-00-814-511-7330 : OFFICE LEASE</v>
          </cell>
        </row>
        <row r="2005">
          <cell r="A2005" t="str">
            <v>2-00-814-511-7350 : EQUIPMENT LEASE</v>
          </cell>
        </row>
        <row r="2006">
          <cell r="A2006" t="str">
            <v>2-00-814-511-7351 : NON-CAPITAL EQUIPMENT</v>
          </cell>
        </row>
        <row r="2007">
          <cell r="A2007" t="str">
            <v>2-00-814-511-7355 : EQUIPMENT MAINTENANCE</v>
          </cell>
        </row>
        <row r="2008">
          <cell r="A2008" t="str">
            <v>2-00-814-511-7375 : VEHICLE LEASE</v>
          </cell>
        </row>
        <row r="2009">
          <cell r="A2009" t="str">
            <v>2-00-814-511-7380 : TRUCK/TRAILER LEASE</v>
          </cell>
        </row>
        <row r="2010">
          <cell r="A2010" t="str">
            <v>2-00-814-511-7382 : VEHICLE PERMITS</v>
          </cell>
        </row>
        <row r="2011">
          <cell r="A2011" t="str">
            <v>2-00-814-511-7383 : TRUCK AND TRAILER PERMITS</v>
          </cell>
        </row>
        <row r="2012">
          <cell r="A2012" t="str">
            <v>2-00-814-511-7384 : VEHICLE MAINTENANCE</v>
          </cell>
        </row>
        <row r="2013">
          <cell r="A2013" t="str">
            <v>2-00-814-511-7386 : TRUCK/TRAILER MAINTENANCE</v>
          </cell>
        </row>
        <row r="2014">
          <cell r="A2014" t="str">
            <v>2-00-814-511-7390 : MISC RENTAL/LEASE</v>
          </cell>
        </row>
        <row r="2015">
          <cell r="A2015" t="str">
            <v>2-00-814-511-7400 : OFFICE SUPPLIES/EXPENSES</v>
          </cell>
        </row>
        <row r="2016">
          <cell r="A2016" t="str">
            <v>2-00-814-511-7405 : OPERATING SUPPLIES</v>
          </cell>
        </row>
        <row r="2017">
          <cell r="A2017" t="str">
            <v>2-00-814-511-7415 : POSTAGE &amp; COURIER</v>
          </cell>
        </row>
        <row r="2018">
          <cell r="A2018" t="str">
            <v>2-00-814-511-7420 : HEALTH&amp;SAFETY SUPPLIES/SERVICE</v>
          </cell>
        </row>
        <row r="2019">
          <cell r="A2019" t="str">
            <v>2-00-814-511-7421 : SECURITY EXPENSES</v>
          </cell>
        </row>
        <row r="2020">
          <cell r="A2020" t="str">
            <v>2-00-814-511-7425 : CLOTHING</v>
          </cell>
        </row>
        <row r="2021">
          <cell r="A2021" t="str">
            <v>2-00-814-511-7430 : INSURANCE</v>
          </cell>
        </row>
        <row r="2022">
          <cell r="A2022" t="str">
            <v>2-00-814-511-7431 : INSURANCE-DEDUCTIBLE</v>
          </cell>
        </row>
        <row r="2023">
          <cell r="A2023" t="str">
            <v>2-00-814-511-7532 : GASOLINE</v>
          </cell>
        </row>
        <row r="2024">
          <cell r="A2024" t="str">
            <v>2-00-814-511-7536 : DIESEL FUEL</v>
          </cell>
        </row>
        <row r="2025">
          <cell r="A2025" t="str">
            <v>2-00-814-511-7560 : TELEPHONE-REGULAR</v>
          </cell>
        </row>
        <row r="2026">
          <cell r="A2026" t="str">
            <v>2-00-814-511-7562 : TELEPHONE-CELLULAR</v>
          </cell>
        </row>
        <row r="2027">
          <cell r="A2027" t="str">
            <v>2-00-814-511-7563 : TELEPHONE-DATA LINES(INTERNET)</v>
          </cell>
        </row>
        <row r="2028">
          <cell r="A2028" t="str">
            <v>2-00-814-511-7564 : TELEPHONE-VOICE MAIL</v>
          </cell>
        </row>
        <row r="2029">
          <cell r="A2029" t="str">
            <v>2-00-814-511-7790 : MISC. EXPENSE</v>
          </cell>
        </row>
        <row r="2030">
          <cell r="A2030" t="str">
            <v>2-00-814-511-7715 : INTERDIVISIONAL CHARGE OUT</v>
          </cell>
        </row>
        <row r="2031">
          <cell r="A2031" t="str">
            <v>2-00-814-511-7710 : DEPRECIATION</v>
          </cell>
        </row>
        <row r="2032">
          <cell r="A2032" t="str">
            <v>2-00-815-511-7160 : CONTRACT PERSONNEL</v>
          </cell>
        </row>
        <row r="2033">
          <cell r="A2033" t="str">
            <v>2-00-815-511-7185 : ENGINEERING SERVICES</v>
          </cell>
        </row>
        <row r="2034">
          <cell r="A2034" t="str">
            <v>2-00-815-511-7187 : OUTSIDE SERVICCES-DRILLING</v>
          </cell>
        </row>
        <row r="2035">
          <cell r="A2035" t="str">
            <v>2-00-815-511-7200 : CONSULTING FEES</v>
          </cell>
        </row>
        <row r="2036">
          <cell r="A2036" t="str">
            <v>2-00-815-511-7230 : CONTRACT MAINTENANCE</v>
          </cell>
        </row>
        <row r="2037">
          <cell r="A2037" t="str">
            <v>2-00-815-511-7240 : MAINTENANCE MATERIAL</v>
          </cell>
        </row>
        <row r="2038">
          <cell r="A2038" t="str">
            <v>2-00-815-511-7250 : MEETINGS</v>
          </cell>
        </row>
        <row r="2039">
          <cell r="A2039" t="str">
            <v>2-00-815-511-7260 : MEALS</v>
          </cell>
        </row>
        <row r="2040">
          <cell r="A2040" t="str">
            <v>2-00-815-511-7270 : ENTERTAINMENT</v>
          </cell>
        </row>
        <row r="2041">
          <cell r="A2041" t="str">
            <v>2-00-815-511-7280 : TRAVEL</v>
          </cell>
        </row>
        <row r="2042">
          <cell r="A2042" t="str">
            <v>2-00-815-511-7285 : TECHNICAL SUPPORT</v>
          </cell>
        </row>
        <row r="2043">
          <cell r="A2043" t="str">
            <v>2-00-815-511-7290 : EMPLOYEE RELOCATION</v>
          </cell>
        </row>
        <row r="2044">
          <cell r="A2044" t="str">
            <v>2-00-815-511-7300 : EMP. TRAIN'G/COURSES/SEMINARS</v>
          </cell>
        </row>
        <row r="2045">
          <cell r="A2045" t="str">
            <v>2-00-815-511-7310 : DUES &amp; MEMBERSHIPS</v>
          </cell>
        </row>
        <row r="2046">
          <cell r="A2046" t="str">
            <v>2-00-815-511-7312 : SUBSCRIPTIONS</v>
          </cell>
        </row>
        <row r="2047">
          <cell r="A2047" t="str">
            <v>2-00-815-511-7320 : STATUTORY PERMITS</v>
          </cell>
        </row>
        <row r="2048">
          <cell r="A2048" t="str">
            <v>2-00-815-511-7330 : OFFICE LEASE</v>
          </cell>
        </row>
        <row r="2049">
          <cell r="A2049" t="str">
            <v>2-00-815-511-7340 : LAND LEASE</v>
          </cell>
        </row>
        <row r="2050">
          <cell r="A2050" t="str">
            <v>2-00-815-511-7350 : EQUIPMENT LEASE</v>
          </cell>
        </row>
        <row r="2051">
          <cell r="A2051" t="str">
            <v>2-00-815-511-7351 : NON-CAPITAL EQUIPMENT</v>
          </cell>
        </row>
        <row r="2052">
          <cell r="A2052" t="str">
            <v>2-00-815-511-7352 : NON-CAPITAL SITE IMPROVEMENTS</v>
          </cell>
        </row>
        <row r="2053">
          <cell r="A2053" t="str">
            <v>2-00-815-511-7355 : EQUIPMENT MAINTENANCE</v>
          </cell>
        </row>
        <row r="2054">
          <cell r="A2054" t="str">
            <v>2-00-815-511-7375 : VEHICLE LEASE</v>
          </cell>
        </row>
        <row r="2055">
          <cell r="A2055" t="str">
            <v>2-00-815-511-7380 : TRUCK/TRAILER LEASE</v>
          </cell>
        </row>
        <row r="2056">
          <cell r="A2056" t="str">
            <v>2-00-815-511-7382 : VEHICLE PERMITS</v>
          </cell>
        </row>
        <row r="2057">
          <cell r="A2057" t="str">
            <v>2-00-815-511-7383 : TRUCK &amp; TRAILER PERMITS</v>
          </cell>
        </row>
        <row r="2058">
          <cell r="A2058" t="str">
            <v>2-00-815-511-7384 : VEHICLE MAINTENANCE</v>
          </cell>
        </row>
        <row r="2059">
          <cell r="A2059" t="str">
            <v>2-00-815-511-7386 : TRUCK/TRAILER MAINTENANCE</v>
          </cell>
        </row>
        <row r="2060">
          <cell r="A2060" t="str">
            <v>2-00-815-511-7387 : SITE MAINTENANCE</v>
          </cell>
        </row>
        <row r="2061">
          <cell r="A2061" t="str">
            <v>2-00-815-511-7388 : MOB/DEMOB</v>
          </cell>
        </row>
        <row r="2062">
          <cell r="A2062" t="str">
            <v>2-00-815-511-7390 : MISC RENTAL/LEASE</v>
          </cell>
        </row>
        <row r="2063">
          <cell r="A2063" t="str">
            <v>2-00-815-511-7400 : OFFICE SUPPLIES/EXPENSES</v>
          </cell>
        </row>
        <row r="2064">
          <cell r="A2064" t="str">
            <v>2-00-815-511-7405 : OPERATING SUPPLIES</v>
          </cell>
        </row>
        <row r="2065">
          <cell r="A2065" t="str">
            <v>2-00-815-511-7415 : POSTAGE &amp; COURIER</v>
          </cell>
        </row>
        <row r="2066">
          <cell r="A2066" t="str">
            <v>2-00-815-511-7420 : HEALTH&amp;SAFETY SUPPLIES/SERVICE</v>
          </cell>
        </row>
        <row r="2067">
          <cell r="A2067" t="str">
            <v>2-00-815-511-7532 : GASOLINE</v>
          </cell>
        </row>
        <row r="2068">
          <cell r="A2068" t="str">
            <v>2-00-815-511-7536 : DIESEL FUEL</v>
          </cell>
        </row>
        <row r="2069">
          <cell r="A2069" t="str">
            <v>2-00-815-511-7560 : TELEPHONE-REGULAR</v>
          </cell>
        </row>
        <row r="2070">
          <cell r="A2070" t="str">
            <v>2-00-815-511-7421 : SECURITY EXPENSES</v>
          </cell>
        </row>
        <row r="2071">
          <cell r="A2071" t="str">
            <v>2-00-815-511-7425 : CLOTHING</v>
          </cell>
        </row>
        <row r="2072">
          <cell r="A2072" t="str">
            <v>2-00-815-511-7790 : MISC. EXPENSE</v>
          </cell>
        </row>
        <row r="2073">
          <cell r="A2073" t="str">
            <v/>
          </cell>
        </row>
        <row r="2074">
          <cell r="A2074" t="str">
            <v>2-00-000-000-6210 : PURCHASE PRICE VARIANCE -EXPLO</v>
          </cell>
        </row>
        <row r="2075">
          <cell r="A2075" t="str">
            <v>2-00-000-000-6295 : CYCLE COUNT-EXPLO</v>
          </cell>
        </row>
        <row r="2076">
          <cell r="A2076" t="str">
            <v>2-00-000-610-7710 : DEPRECIATION</v>
          </cell>
        </row>
        <row r="2077">
          <cell r="A2077" t="str">
            <v>2-00-000-610-6235 : CONFIG VARIANCE - EXP</v>
          </cell>
        </row>
        <row r="2078">
          <cell r="A2078" t="str">
            <v>2-00-000-610-6910 : ABSORBED LABOUR</v>
          </cell>
        </row>
        <row r="2079">
          <cell r="A2079" t="str">
            <v>2-00-000-610-6920 : ABSORBED OVERHEAD</v>
          </cell>
        </row>
        <row r="2080">
          <cell r="A2080" t="str">
            <v/>
          </cell>
        </row>
        <row r="2081">
          <cell r="A2081" t="str">
            <v>2-00-812-610-7100 : SALARIES</v>
          </cell>
        </row>
        <row r="2082">
          <cell r="A2082" t="str">
            <v>2-00-812-610-7105 : SALARIES-OVERTIME USA ONLY</v>
          </cell>
        </row>
        <row r="2083">
          <cell r="A2083" t="str">
            <v>2-00-812-610-7110 : WAGES</v>
          </cell>
        </row>
        <row r="2084">
          <cell r="A2084" t="str">
            <v>2-00-812-610-7111 : WAGES REIMBURSED</v>
          </cell>
        </row>
        <row r="2085">
          <cell r="A2085" t="str">
            <v>2-00-812-610-7112 : WAGES-OVERTIME (USA ONLY)</v>
          </cell>
        </row>
        <row r="2086">
          <cell r="A2086" t="str">
            <v>2-00-812-610-7115 : COMMISSION</v>
          </cell>
        </row>
        <row r="2087">
          <cell r="A2087" t="str">
            <v>2-00-812-610-7120 : WAGES-TEMP PERSONNEL</v>
          </cell>
        </row>
        <row r="2088">
          <cell r="A2088" t="str">
            <v>2-00-812-610-7123 : WAGES-TEMP PERS.OVERTIME (USA)</v>
          </cell>
        </row>
        <row r="2089">
          <cell r="A2089" t="str">
            <v>2-00-812-610-7130 : BENEFITS-SALARIES</v>
          </cell>
        </row>
        <row r="2090">
          <cell r="A2090" t="str">
            <v>2-00-812-610-7131 : BENEFITS-WAGES</v>
          </cell>
        </row>
        <row r="2091">
          <cell r="A2091" t="str">
            <v>2-00-812-610-7132 : BENEFITS-ADJUSTMENTS</v>
          </cell>
        </row>
        <row r="2092">
          <cell r="A2092" t="str">
            <v>2-00-812-610-7135 : BENEFITS-TEMPORARY</v>
          </cell>
        </row>
        <row r="2093">
          <cell r="A2093" t="str">
            <v>2-00-812-610-7280 : TRAVEL</v>
          </cell>
        </row>
        <row r="2094">
          <cell r="A2094" t="str">
            <v>2-00-812-610-7310 : DUES &amp; MEMBERSHIPS</v>
          </cell>
        </row>
        <row r="2095">
          <cell r="A2095" t="str">
            <v>2-00-812-610-7320 : STATUTORY PERMITS</v>
          </cell>
        </row>
        <row r="2096">
          <cell r="A2096" t="str">
            <v>2-00-812-610-7330 : OFFICE LEASE</v>
          </cell>
        </row>
        <row r="2097">
          <cell r="A2097" t="str">
            <v>2-00-812-610-7340 : LAND LEASE</v>
          </cell>
        </row>
        <row r="2098">
          <cell r="A2098" t="str">
            <v>2-00-812-610-7350 : EQUIPMENT LEASE</v>
          </cell>
        </row>
        <row r="2099">
          <cell r="A2099" t="str">
            <v>2-00-812-610-7355 : EQUIPMENT MAINTENANCE</v>
          </cell>
        </row>
        <row r="2100">
          <cell r="A2100" t="str">
            <v>2-00-812-610-7375 : VEHICLE LEASE</v>
          </cell>
        </row>
        <row r="2101">
          <cell r="A2101" t="str">
            <v>2-00-812-610-7384 : VEHICLE MAINTENANCE</v>
          </cell>
        </row>
        <row r="2102">
          <cell r="A2102" t="str">
            <v>2-00-812-610-7386 : TRUCK/TRAILER MAINTENANCE</v>
          </cell>
        </row>
        <row r="2103">
          <cell r="A2103" t="str">
            <v>2-00-812-610-7387 : SITE MAINTENANCE</v>
          </cell>
        </row>
        <row r="2104">
          <cell r="A2104" t="str">
            <v>2-00-812-610-7400 : OFFICE SUPPLIES/EXPENSES</v>
          </cell>
        </row>
        <row r="2105">
          <cell r="A2105" t="str">
            <v>2-00-812-610-7405 : OPERATING SUPPLIES</v>
          </cell>
        </row>
        <row r="2106">
          <cell r="A2106" t="str">
            <v>2-00-812-610-7430 : INSURANCE</v>
          </cell>
        </row>
        <row r="2107">
          <cell r="A2107" t="str">
            <v>2-00-812-610-7431 : INSURANCE-DEDUCTIBLE</v>
          </cell>
        </row>
        <row r="2108">
          <cell r="A2108" t="str">
            <v>2-00-812-610-7536 : DIESEL FUEL</v>
          </cell>
        </row>
        <row r="2109">
          <cell r="A2109" t="str">
            <v>2-00-812-610-7540 : UTILITIES-HEAT AND HYDRO</v>
          </cell>
        </row>
        <row r="2110">
          <cell r="A2110" t="str">
            <v>2-00-812-610-7560 : TELEPHONE-REGULAR</v>
          </cell>
        </row>
        <row r="2111">
          <cell r="A2111" t="str">
            <v>2-00-812-610-7562 : TELEPHONE-CELLULAR</v>
          </cell>
        </row>
        <row r="2112">
          <cell r="A2112" t="str">
            <v>2-00-812-610-7563 : TELEPHONE-DATA LINES(INTERNET)</v>
          </cell>
        </row>
        <row r="2113">
          <cell r="A2113" t="str">
            <v>2-00-812-610-7564 : TELEPHONE-VOICE MAIL</v>
          </cell>
        </row>
        <row r="2114">
          <cell r="A2114" t="str">
            <v>2-00-812-610-7785 : TAXES, NON-INCOME</v>
          </cell>
        </row>
        <row r="2115">
          <cell r="A2115" t="str">
            <v>2-00-812-610-7790 : MISC. EXPENSE</v>
          </cell>
        </row>
        <row r="2116">
          <cell r="A2116" t="str">
            <v>2-00-812-610-7710 : DEPRECIATION</v>
          </cell>
        </row>
        <row r="2117">
          <cell r="A2117" t="str">
            <v>2-00-812-610-6235 : CONFIG VARIANCE - EXPLO S.E.</v>
          </cell>
        </row>
        <row r="2118">
          <cell r="A2118" t="str">
            <v>2-00-812-610-6910 : ABSORBED LABOUR</v>
          </cell>
        </row>
        <row r="2119">
          <cell r="A2119" t="str">
            <v>2-00-812-610-6920 : ABSORBED LABOUR</v>
          </cell>
        </row>
        <row r="2120">
          <cell r="A2120" t="str">
            <v/>
          </cell>
        </row>
        <row r="2121">
          <cell r="A2121" t="str">
            <v>2-00-816-610-7785 : TAXES, NON-INCOME</v>
          </cell>
        </row>
        <row r="2122">
          <cell r="A2122" t="str">
            <v>2-00-816-610-7100 : SALARIES</v>
          </cell>
        </row>
        <row r="2123">
          <cell r="A2123" t="str">
            <v>2-00-816-610-7105 : SALARIES-OVERTIME(USA ONLY)</v>
          </cell>
        </row>
        <row r="2124">
          <cell r="A2124" t="str">
            <v>2-00-816-610-7110 : WAGES</v>
          </cell>
        </row>
        <row r="2125">
          <cell r="A2125" t="str">
            <v>2-00-816-610-7111 : WAGES REIMBURSED</v>
          </cell>
        </row>
        <row r="2126">
          <cell r="A2126" t="str">
            <v>2-00-816-610-7112 : WAGES-OVERTIME (USA ONLY)</v>
          </cell>
        </row>
        <row r="2127">
          <cell r="A2127" t="str">
            <v>2-00-816-610-7115 : COMMISSION</v>
          </cell>
        </row>
        <row r="2128">
          <cell r="A2128" t="str">
            <v>2-00-816-610-7120 : WAGES-TEMP PERSONNEL</v>
          </cell>
        </row>
        <row r="2129">
          <cell r="A2129" t="str">
            <v>2-00-816-610-7123 : WAGES-TEMP PERS. OT(USA ONLY)</v>
          </cell>
        </row>
        <row r="2130">
          <cell r="A2130" t="str">
            <v>2-00-816-610-7130 : BENEFITS-SALARIES</v>
          </cell>
        </row>
        <row r="2131">
          <cell r="A2131" t="str">
            <v>2-00-816-610-7131 : BENEFITS-WAGES</v>
          </cell>
        </row>
        <row r="2132">
          <cell r="A2132" t="str">
            <v>2-00-816-610-7132 : BENEFITS-ADJUSTMENTS</v>
          </cell>
        </row>
        <row r="2133">
          <cell r="A2133" t="str">
            <v>2-00-816-610-7135 : BENEFITS-TEMPORARY</v>
          </cell>
        </row>
        <row r="2134">
          <cell r="A2134" t="str">
            <v>2-00-816-610-7280 : TRAVEL</v>
          </cell>
        </row>
        <row r="2135">
          <cell r="A2135" t="str">
            <v>2-00-816-610-7310 : DUES &amp; MEMBERSHIPS</v>
          </cell>
        </row>
        <row r="2136">
          <cell r="A2136" t="str">
            <v>2-00-816-610-7320 : STATUTORY PERMITS</v>
          </cell>
        </row>
        <row r="2137">
          <cell r="A2137" t="str">
            <v>2-00-816-610-7330 : OFFICE LEASE</v>
          </cell>
        </row>
        <row r="2138">
          <cell r="A2138" t="str">
            <v>2-00-816-610-7340 : LAND LEASE</v>
          </cell>
        </row>
        <row r="2139">
          <cell r="A2139" t="str">
            <v>2-00-816-610-7350 : EQUIPMENT LEASE</v>
          </cell>
        </row>
        <row r="2140">
          <cell r="A2140" t="str">
            <v>2-00-816-610-7355 : EQUIPMENT MAINTENANCE</v>
          </cell>
        </row>
        <row r="2141">
          <cell r="A2141" t="str">
            <v>2-00-816-610-7375 : VEHICLE LEASE</v>
          </cell>
        </row>
        <row r="2142">
          <cell r="A2142" t="str">
            <v>2-00-816-610-7384 : VEHICLE MAINTENANCE</v>
          </cell>
        </row>
        <row r="2143">
          <cell r="A2143" t="str">
            <v>2-00-816-610-7386 : TRUCK/TRAILER MAINTENANCE</v>
          </cell>
        </row>
        <row r="2144">
          <cell r="A2144" t="str">
            <v>2-00-816-610-7387 : SITE MAINTENANCE</v>
          </cell>
        </row>
        <row r="2145">
          <cell r="A2145" t="str">
            <v>2-00-816-610-7400 : OFFICE SUPPLIES/EXPENSES</v>
          </cell>
        </row>
        <row r="2146">
          <cell r="A2146" t="str">
            <v>2-00-816-610-7405 : OPERATING SUPPLIES</v>
          </cell>
        </row>
        <row r="2147">
          <cell r="A2147" t="str">
            <v>2-00-816-610-7536 : DIESEL FUEL</v>
          </cell>
        </row>
        <row r="2148">
          <cell r="A2148" t="str">
            <v>2-00-816-610-7540 : UTILITIES-HEAT AND HYDRO</v>
          </cell>
        </row>
        <row r="2149">
          <cell r="A2149" t="str">
            <v>2-00-816-610-7560 : TELEPHONE-REGULAR</v>
          </cell>
        </row>
        <row r="2150">
          <cell r="A2150" t="str">
            <v>2-00-816-610-7562 : TELEPHONE-CELLULAR</v>
          </cell>
        </row>
        <row r="2151">
          <cell r="A2151" t="str">
            <v>2-00-816-610-7563 : TELEPHONE-DATA LINES(INTERNET)</v>
          </cell>
        </row>
        <row r="2152">
          <cell r="A2152" t="str">
            <v>2-00-816-610-7790 : MISC. EXPENSE</v>
          </cell>
        </row>
        <row r="2153">
          <cell r="A2153" t="str">
            <v>2-00-816-610-7710 : DEPRECIATION</v>
          </cell>
        </row>
        <row r="2154">
          <cell r="A2154" t="str">
            <v>2-00-816-610-6235 : CONFIG/YIELD VARIANCE</v>
          </cell>
        </row>
        <row r="2155">
          <cell r="A2155" t="str">
            <v>2-00-816-610-6910 : ABSORBED LABOUR</v>
          </cell>
        </row>
        <row r="2156">
          <cell r="A2156" t="str">
            <v>2-00-816-610-6920 : ABSORBED OVERHEAD</v>
          </cell>
        </row>
        <row r="2157">
          <cell r="A2157" t="str">
            <v>2-00-816-610-7532 : GASOLINE</v>
          </cell>
        </row>
        <row r="2158">
          <cell r="A2158" t="str">
            <v/>
          </cell>
        </row>
        <row r="2159">
          <cell r="A2159" t="str">
            <v>2-00-812-659-7160 : CONTRACT PERSONNEL</v>
          </cell>
        </row>
        <row r="2160">
          <cell r="A2160" t="str">
            <v>2-00-812-659-7200 : CONSULTING FEES</v>
          </cell>
        </row>
        <row r="2161">
          <cell r="A2161" t="str">
            <v>2-00-812-659-7220 : COMPUTER MAINTENANCE</v>
          </cell>
        </row>
        <row r="2162">
          <cell r="A2162" t="str">
            <v>2-00-812-659-7230 : CONTRACT MAINTENANCE</v>
          </cell>
        </row>
        <row r="2163">
          <cell r="A2163" t="str">
            <v>2-00-812-659-7240 : MAINTENANCE MATERIAL</v>
          </cell>
        </row>
        <row r="2164">
          <cell r="A2164" t="str">
            <v>2-00-812-659-7250 : MEETINGS</v>
          </cell>
        </row>
        <row r="2165">
          <cell r="A2165" t="str">
            <v>2-00-812-659-7260 : MEALS</v>
          </cell>
        </row>
        <row r="2166">
          <cell r="A2166" t="str">
            <v>2-00-812-659-7270 : ENTERTAINMENT</v>
          </cell>
        </row>
        <row r="2167">
          <cell r="A2167" t="str">
            <v>2-00-812-659-7280 : TRAVEL</v>
          </cell>
        </row>
        <row r="2168">
          <cell r="A2168" t="str">
            <v>2-00-812-659-7285 : TECHNICAL SUPPORT</v>
          </cell>
        </row>
        <row r="2169">
          <cell r="A2169" t="str">
            <v>2-00-812-659-7290 : EMPLOYEE RELOCATION</v>
          </cell>
        </row>
        <row r="2170">
          <cell r="A2170" t="str">
            <v>2-00-812-659-7300 : EMP. TRAIN'G/COURSES/SEMINARS</v>
          </cell>
        </row>
        <row r="2171">
          <cell r="A2171" t="str">
            <v>2-00-812-659-7310 : DUES &amp; MEMBERSHIPS</v>
          </cell>
        </row>
        <row r="2172">
          <cell r="A2172" t="str">
            <v>2-00-812-659-7312 : SUBSCRIPTIONS</v>
          </cell>
        </row>
        <row r="2173">
          <cell r="A2173" t="str">
            <v>2-00-812-659-7315 : CHARITABLE DONATIONS</v>
          </cell>
        </row>
        <row r="2174">
          <cell r="A2174" t="str">
            <v>2-00-812-659-7320 : STATUTORY PERMITS</v>
          </cell>
        </row>
        <row r="2175">
          <cell r="A2175" t="str">
            <v>2-00-812-659-7330 : OFFICE LEASE</v>
          </cell>
        </row>
        <row r="2176">
          <cell r="A2176" t="str">
            <v>2-00-812-659-7340 : LAND LEASE</v>
          </cell>
        </row>
        <row r="2177">
          <cell r="A2177" t="str">
            <v>2-00-812-659-7350 : EQUIPMENT LEASE</v>
          </cell>
        </row>
        <row r="2178">
          <cell r="A2178" t="str">
            <v>2-00-812-659-7351 : NON-CAPITAL EQUIPMENT</v>
          </cell>
        </row>
        <row r="2179">
          <cell r="A2179" t="str">
            <v>2-00-812-659-7352 : NON-CAPITAL SITE IMPROVEMENTS</v>
          </cell>
        </row>
        <row r="2180">
          <cell r="A2180" t="str">
            <v>2-00-812-659-7355 : EQUIPMENT MAINTENANCE</v>
          </cell>
        </row>
        <row r="2181">
          <cell r="A2181" t="str">
            <v>2-00-812-659-7360 : COMPUTER LEASE</v>
          </cell>
        </row>
        <row r="2182">
          <cell r="A2182" t="str">
            <v>2-00-812-659-7370 : BUSINESS MACHINE LEASE</v>
          </cell>
        </row>
        <row r="2183">
          <cell r="A2183" t="str">
            <v>2-00-812-659-7372 : BUSINESS MACHINE MAINTENANCE</v>
          </cell>
        </row>
        <row r="2184">
          <cell r="A2184" t="str">
            <v>2-00-812-659-7375 : VEHICLE LEASE</v>
          </cell>
        </row>
        <row r="2185">
          <cell r="A2185" t="str">
            <v>2-00-812-659-7380 : TRUCK/TRAILER LEASE</v>
          </cell>
        </row>
        <row r="2186">
          <cell r="A2186" t="str">
            <v>2-00-812-659-7382 : VEHICLE PERMITS</v>
          </cell>
        </row>
        <row r="2187">
          <cell r="A2187" t="str">
            <v>2-00-812-659-7383 : TRUCK AND TRAILER PERMITS</v>
          </cell>
        </row>
        <row r="2188">
          <cell r="A2188" t="str">
            <v>2-00-812-659-7384 : VEHICLE MAINTENANCE</v>
          </cell>
        </row>
        <row r="2189">
          <cell r="A2189" t="str">
            <v>2-00-812-659-7386 : TRUCK/TRAILER MAINTENANCE</v>
          </cell>
        </row>
        <row r="2190">
          <cell r="A2190" t="str">
            <v>2-00-812-659-7387 : SITE MAINTENANCE</v>
          </cell>
        </row>
        <row r="2191">
          <cell r="A2191" t="str">
            <v>2-00-812-659-7388 : MOB/DEMOB</v>
          </cell>
        </row>
        <row r="2192">
          <cell r="A2192" t="str">
            <v>2-00-812-659-7390 : MISC RENTAL/LEASE</v>
          </cell>
        </row>
        <row r="2193">
          <cell r="A2193" t="str">
            <v>2-00-812-659-7400 : OFFICE SUPPLIES/EXPENSES</v>
          </cell>
        </row>
        <row r="2194">
          <cell r="A2194" t="str">
            <v>2-00-812-659-7405 : OPERATING SUPPLIES</v>
          </cell>
        </row>
        <row r="2195">
          <cell r="A2195" t="str">
            <v>2-00-812-659-7415 : POSTAGE &amp; COURIER</v>
          </cell>
        </row>
        <row r="2196">
          <cell r="A2196" t="str">
            <v>2-00-812-659-7420 : HEALTH&amp;SAFETY SUPPLIES/SERVICE</v>
          </cell>
        </row>
        <row r="2197">
          <cell r="A2197" t="str">
            <v>2-00-812-659-7425 : CLOTHING</v>
          </cell>
        </row>
        <row r="2198">
          <cell r="A2198" t="str">
            <v>2-00-812-659-7430 : INSURANCE</v>
          </cell>
        </row>
        <row r="2199">
          <cell r="A2199" t="str">
            <v>2-00-812-135-7431 : INSURANCE-DEDUCTIBLE</v>
          </cell>
        </row>
        <row r="2200">
          <cell r="A2200" t="str">
            <v>2-00-812-659-7440 : LEGAL FEES</v>
          </cell>
        </row>
        <row r="2201">
          <cell r="A2201" t="str">
            <v>2-00-812-659-7442 : AUDIT AND ACCOUNTING</v>
          </cell>
        </row>
        <row r="2202">
          <cell r="A2202" t="str">
            <v>2-00-812-659-7448 : EXTERNAL PC/NETWORK SERVICES</v>
          </cell>
        </row>
        <row r="2203">
          <cell r="A2203" t="str">
            <v>2-00-812-659-7450 : COMPUTER USAGE</v>
          </cell>
        </row>
        <row r="2204">
          <cell r="A2204" t="str">
            <v>2-00-812-659-7460 : ADVERTISING AND PROMOTION</v>
          </cell>
        </row>
        <row r="2205">
          <cell r="A2205" t="str">
            <v>2-00-812-659-7465 : SALES AIDS</v>
          </cell>
        </row>
        <row r="2206">
          <cell r="A2206" t="str">
            <v>2-00-812-659-7532 : GASOLINE</v>
          </cell>
        </row>
        <row r="2207">
          <cell r="A2207" t="str">
            <v>2-00-812-659-7536 : DIESEL FUEL</v>
          </cell>
        </row>
        <row r="2208">
          <cell r="A2208" t="str">
            <v>2-00-812-659-7540 : UTILITIES-HEAT AND HYDRO</v>
          </cell>
        </row>
        <row r="2209">
          <cell r="A2209" t="str">
            <v>2-00-812-659-7550 : UTILITIES-WATER</v>
          </cell>
        </row>
        <row r="2210">
          <cell r="A2210" t="str">
            <v>2-00-812-659-7555 : UTILITIES-NATURAL GAS</v>
          </cell>
        </row>
        <row r="2211">
          <cell r="A2211" t="str">
            <v>2-00-812-659-7560 : TELEPHONE-REGULAR</v>
          </cell>
        </row>
        <row r="2212">
          <cell r="A2212" t="str">
            <v>2-00-812-659-7562 : TELEPHONE-CELLULAR</v>
          </cell>
        </row>
        <row r="2213">
          <cell r="A2213" t="str">
            <v>2-00-812-659-7563 : TELEPHONE-DATA LINES-INTERNET</v>
          </cell>
        </row>
        <row r="2214">
          <cell r="A2214" t="str">
            <v>2-00-812-659-7564 : TELEPHONE-VOICE MAIL</v>
          </cell>
        </row>
        <row r="2215">
          <cell r="A2215" t="str">
            <v>2-00-812-659-7721 : BAD DEBT-COLLECTION EXPENSE</v>
          </cell>
        </row>
        <row r="2216">
          <cell r="A2216" t="str">
            <v>2-00-812-659-7785 : TAXES, NON-INCOME</v>
          </cell>
        </row>
        <row r="2217">
          <cell r="A2217" t="str">
            <v>2-00-812-659-7790 : MISC. EXPENSE</v>
          </cell>
        </row>
        <row r="2218">
          <cell r="A2218" t="str">
            <v>2-00-812-659-7940 : FREIGHT EXPENSE</v>
          </cell>
        </row>
        <row r="2219">
          <cell r="A2219" t="str">
            <v>2-00-812-659-7945 : DEMURRAGE</v>
          </cell>
        </row>
        <row r="2220">
          <cell r="A2220" t="str">
            <v>2-00-813-659-7160 : CONTRACT PERSONNEL</v>
          </cell>
        </row>
        <row r="2221">
          <cell r="A2221" t="str">
            <v>2-00-813-659-7185 : ENGINEERING SERVICES</v>
          </cell>
        </row>
        <row r="2222">
          <cell r="A2222" t="str">
            <v>2-00-813-659-7187 : OUTSIDE SERVICES DRILLING</v>
          </cell>
        </row>
        <row r="2223">
          <cell r="A2223" t="str">
            <v>2-00-813-659-7200 : CONSULTING FEES</v>
          </cell>
        </row>
        <row r="2224">
          <cell r="A2224" t="str">
            <v>2-00-813-659-7220 : COMPUTER MAINTENANCE/SERVICE</v>
          </cell>
        </row>
        <row r="2225">
          <cell r="A2225" t="str">
            <v>2-00-813-659-7230 : CONTRACT MAINTENANCE</v>
          </cell>
        </row>
        <row r="2226">
          <cell r="A2226" t="str">
            <v>2-00-813-659-7240 : MAINTENANCE MATERIAL</v>
          </cell>
        </row>
        <row r="2227">
          <cell r="A2227" t="str">
            <v>2-00-813-659-7250 : MEETINGS</v>
          </cell>
        </row>
        <row r="2228">
          <cell r="A2228" t="str">
            <v>2-00-813-659-7260 : MEALS</v>
          </cell>
        </row>
        <row r="2229">
          <cell r="A2229" t="str">
            <v>2-00-813-659-7270 : TRAVEL AND ENTERTAINMENT</v>
          </cell>
        </row>
        <row r="2230">
          <cell r="A2230" t="str">
            <v>2-00-813-659-7280 : TRAVEL</v>
          </cell>
        </row>
        <row r="2231">
          <cell r="A2231" t="str">
            <v>2-00-813-659-7285 : TECHNICAL SUPPORT</v>
          </cell>
        </row>
        <row r="2232">
          <cell r="A2232" t="str">
            <v>2-00-813-659-7290 : EMPLOYEE RELOCATION</v>
          </cell>
        </row>
        <row r="2233">
          <cell r="A2233" t="str">
            <v>2-00-813-659-7300 : EMP. TRAIN'G/COURSES/SEMINARS</v>
          </cell>
        </row>
        <row r="2234">
          <cell r="A2234" t="str">
            <v>2-00-813-659-7310 : DUES &amp; MEMBERSHIPS</v>
          </cell>
        </row>
        <row r="2235">
          <cell r="A2235" t="str">
            <v>2-00-813-659-7312 : SUBSCRIPTIONS</v>
          </cell>
        </row>
        <row r="2236">
          <cell r="A2236" t="str">
            <v>2-00-813-659-7320 : STATUTORY PERMITS</v>
          </cell>
        </row>
        <row r="2237">
          <cell r="A2237" t="str">
            <v>2-00-813-659-7330 : OFFICE LEASE</v>
          </cell>
        </row>
        <row r="2238">
          <cell r="A2238" t="str">
            <v>2-00-813-659-7340 : LAND LEASE</v>
          </cell>
        </row>
        <row r="2239">
          <cell r="A2239" t="str">
            <v>2-00-813-659-7350 : EQUIPMENT LEASE</v>
          </cell>
        </row>
        <row r="2240">
          <cell r="A2240" t="str">
            <v>2-00-813-659-7351 : NON-CAPITAL EQUIPMENT</v>
          </cell>
        </row>
        <row r="2241">
          <cell r="A2241" t="str">
            <v>2-00-813-659-7352 : NON-CAPITAL SITE IMPROVEMENTS</v>
          </cell>
        </row>
        <row r="2242">
          <cell r="A2242" t="str">
            <v>2-00-813-659-7355 : EQUIPMENT MAINTENANCE</v>
          </cell>
        </row>
        <row r="2243">
          <cell r="A2243" t="str">
            <v>2-00-813-659-7360 : COMPUTER LEASE</v>
          </cell>
        </row>
        <row r="2244">
          <cell r="A2244" t="str">
            <v>2-00-813-659-7370 : BUSINESS MACHINE LEASE</v>
          </cell>
        </row>
        <row r="2245">
          <cell r="A2245" t="str">
            <v>2-00-813-659-7372 : BUSINESS MACHINE MAINTENANCE</v>
          </cell>
        </row>
        <row r="2246">
          <cell r="A2246" t="str">
            <v>2-00-813-659-7375 : VEHICLE LEASE</v>
          </cell>
        </row>
        <row r="2247">
          <cell r="A2247" t="str">
            <v>2-00-813-659-7382 : VEHICLE PERMITS</v>
          </cell>
        </row>
        <row r="2248">
          <cell r="A2248" t="str">
            <v>2-00-813-659-7384 : VEHICLE MAINTENANCE</v>
          </cell>
        </row>
        <row r="2249">
          <cell r="A2249" t="str">
            <v>2-00-813-659-7387 : SITE MAINTENANCE</v>
          </cell>
        </row>
        <row r="2250">
          <cell r="A2250" t="str">
            <v>2-00-813-659-7390 : MISC RENTAL/LEASE</v>
          </cell>
        </row>
        <row r="2251">
          <cell r="A2251" t="str">
            <v>2-00-813-659-7400 : OFFICE SUPPLIES/EXPENSES</v>
          </cell>
        </row>
        <row r="2252">
          <cell r="A2252" t="str">
            <v>2-00-813-659-7405 : OPERATING SUPPLIES</v>
          </cell>
        </row>
        <row r="2253">
          <cell r="A2253" t="str">
            <v>2-00-813-659-7415 : POSTAGE &amp; COURIER</v>
          </cell>
        </row>
        <row r="2254">
          <cell r="A2254" t="str">
            <v>2-00-813-659-7420 : HEALTH&amp;SAFETY SUPPLIES/SERVICE</v>
          </cell>
        </row>
        <row r="2255">
          <cell r="A2255" t="str">
            <v>2-00-813-659-7421 : SECURITY EXPENSES</v>
          </cell>
        </row>
        <row r="2256">
          <cell r="A2256" t="str">
            <v>2-00-813-659-7425 : CLOTHING</v>
          </cell>
        </row>
        <row r="2257">
          <cell r="A2257" t="str">
            <v>2-00-813-659-7430 : INSURANCE</v>
          </cell>
        </row>
        <row r="2258">
          <cell r="A2258" t="str">
            <v>2-00-813-659-7431 : INSURANCE-DEDUCTIBLE</v>
          </cell>
        </row>
        <row r="2259">
          <cell r="A2259" t="str">
            <v>2-00-813-659-7448 : EXTERNAL PC/NETWORK SERVICES</v>
          </cell>
        </row>
        <row r="2260">
          <cell r="A2260" t="str">
            <v>2-00-813-659-7450 : COMPUTER USAGE</v>
          </cell>
        </row>
        <row r="2261">
          <cell r="A2261" t="str">
            <v>2-00-813-659-7452 : LAN-SOFTWARE AND LICENSES</v>
          </cell>
        </row>
        <row r="2262">
          <cell r="A2262" t="str">
            <v>2-00-813-659-7453 : LAN-NON-CAPITAL EQUIPMENT</v>
          </cell>
        </row>
        <row r="2263">
          <cell r="A2263" t="str">
            <v>2-00-813-659-7460 : ADVERTISING AND PROMOTION</v>
          </cell>
        </row>
        <row r="2264">
          <cell r="A2264" t="str">
            <v>2-00-813-659-7465 : SALES AIDS</v>
          </cell>
        </row>
        <row r="2265">
          <cell r="A2265" t="str">
            <v>2-00-813-659-7532 : GASOLINE</v>
          </cell>
        </row>
        <row r="2266">
          <cell r="A2266" t="str">
            <v>2-00-813-659-7536 : DIESEL FUEL</v>
          </cell>
        </row>
        <row r="2267">
          <cell r="A2267" t="str">
            <v>2-00-813-659-7540 : UTILITIES-HEAT AND HYDRO</v>
          </cell>
        </row>
        <row r="2268">
          <cell r="A2268" t="str">
            <v>2-00-813-659-7550 : UTILITIES-WATER</v>
          </cell>
        </row>
        <row r="2269">
          <cell r="A2269" t="str">
            <v>2-00-813-659-7555 : UTILITIES-NATURAL GAS</v>
          </cell>
        </row>
        <row r="2270">
          <cell r="A2270" t="str">
            <v>2-00-813-659-7560 : TELEPHONE-REGULAR</v>
          </cell>
        </row>
        <row r="2271">
          <cell r="A2271" t="str">
            <v>2-00-813-659-7562 : TELEPHONE-CELLULAR</v>
          </cell>
        </row>
        <row r="2272">
          <cell r="A2272" t="str">
            <v>2-00-813-659-7563 : TELEPHONE-DATA LINES INTERNET</v>
          </cell>
        </row>
        <row r="2273">
          <cell r="A2273" t="str">
            <v>2-00-813-659-7564 : TELEPHONE-VOICE MAIL</v>
          </cell>
        </row>
        <row r="2274">
          <cell r="A2274" t="str">
            <v>2-00-813-659-7785 : TAXES, NON-INCOME</v>
          </cell>
        </row>
        <row r="2275">
          <cell r="A2275" t="str">
            <v>2-00-813-659-7790 : MISC. EXPENSE</v>
          </cell>
        </row>
        <row r="2276">
          <cell r="A2276" t="str">
            <v>2-00-814-659-7160 : CONTRACT PERSONNEL</v>
          </cell>
        </row>
        <row r="2277">
          <cell r="A2277" t="str">
            <v>2-00-814-659-7185 : ENGINEERNG SERVICES</v>
          </cell>
        </row>
        <row r="2278">
          <cell r="A2278" t="str">
            <v>2-00-814-659-7187 : OUTSIDE SERVICES-DRILLING</v>
          </cell>
        </row>
        <row r="2279">
          <cell r="A2279" t="str">
            <v>2-00-814-659-7200 : CONSULTING FEES</v>
          </cell>
        </row>
        <row r="2280">
          <cell r="A2280" t="str">
            <v>2-00-814-659-7220 : COMPUTER MAINTENANCE/SERVICE</v>
          </cell>
        </row>
        <row r="2281">
          <cell r="A2281" t="str">
            <v>2-00-814-659-7230 : CONTRACT MAINTENANCE</v>
          </cell>
        </row>
        <row r="2282">
          <cell r="A2282" t="str">
            <v>2-00-814-659-7240 : MAINTENANCE MATERIAL</v>
          </cell>
        </row>
        <row r="2283">
          <cell r="A2283" t="str">
            <v>2-00-814-659-7250 : MEETINGS</v>
          </cell>
        </row>
        <row r="2284">
          <cell r="A2284" t="str">
            <v>2-00-814-659-7260 : MEALS</v>
          </cell>
        </row>
        <row r="2285">
          <cell r="A2285" t="str">
            <v>2-00-814-659-7270 : ENTERTAINMENT</v>
          </cell>
        </row>
        <row r="2286">
          <cell r="A2286" t="str">
            <v>2-00-814-659-7285 : TECHNICAL SUPPORT</v>
          </cell>
        </row>
        <row r="2287">
          <cell r="A2287" t="str">
            <v>2-00-814-659-7290 : EMPLOYEE RELOCATION</v>
          </cell>
        </row>
        <row r="2288">
          <cell r="A2288" t="str">
            <v>2-00-814-659-7300 : EMP. TRAIN'G/COURSES/SEMINARS</v>
          </cell>
        </row>
        <row r="2289">
          <cell r="A2289" t="str">
            <v>2-00-814-659-7310 : DUES &amp; MEMBERSHIPS</v>
          </cell>
        </row>
        <row r="2290">
          <cell r="A2290" t="str">
            <v>2-00-814-659-7312 : SUBSCRIPTIONS</v>
          </cell>
        </row>
        <row r="2291">
          <cell r="A2291" t="str">
            <v>2-00-814-659-7320 : STATUTORY PERMITS</v>
          </cell>
        </row>
        <row r="2292">
          <cell r="A2292" t="str">
            <v>2-00-814-659-7330 : OFFICE LEASE</v>
          </cell>
        </row>
        <row r="2293">
          <cell r="A2293" t="str">
            <v>2-00-814-659-7340 : LAND LEASE</v>
          </cell>
        </row>
        <row r="2294">
          <cell r="A2294" t="str">
            <v>2-00-814-659-7350 : EQUIPMENT LEASE</v>
          </cell>
        </row>
        <row r="2295">
          <cell r="A2295" t="str">
            <v>2-00-814-659-7351 : NON-CAPITAL EQUIPMENT</v>
          </cell>
        </row>
        <row r="2296">
          <cell r="A2296" t="str">
            <v>2-00-814-659-7352 : NON-CAPITAL SITE IMPROVEMENTS</v>
          </cell>
        </row>
        <row r="2297">
          <cell r="A2297" t="str">
            <v>2-00-814-659-7355 : EQUIPMENT MAINTENANCE</v>
          </cell>
        </row>
        <row r="2298">
          <cell r="A2298" t="str">
            <v>2-00-814-659-7360 : COMPUTER LEASE</v>
          </cell>
        </row>
        <row r="2299">
          <cell r="A2299" t="str">
            <v>2-00-814-659-7370 : BUSINESS MACHINE LEASE</v>
          </cell>
        </row>
        <row r="2300">
          <cell r="A2300" t="str">
            <v>2-00-814-659-7372 : BUSINESS MACHINE MAINTENANCE</v>
          </cell>
        </row>
        <row r="2301">
          <cell r="A2301" t="str">
            <v>2-00-814-659-7375 : VEHICLE LEASE</v>
          </cell>
        </row>
        <row r="2302">
          <cell r="A2302" t="str">
            <v>2-00-814-659-7382 : VEHICLE PERMITS</v>
          </cell>
        </row>
        <row r="2303">
          <cell r="A2303" t="str">
            <v>2-00-814-659-7384 : VEHICLE MAINTENANCE</v>
          </cell>
        </row>
        <row r="2304">
          <cell r="A2304" t="str">
            <v>2-00-814-659-7387 : SITE MAINTENANCE</v>
          </cell>
        </row>
        <row r="2305">
          <cell r="A2305" t="str">
            <v>2-00-814-659-7390 : MISC RENTAL/LEASE</v>
          </cell>
        </row>
        <row r="2306">
          <cell r="A2306" t="str">
            <v>2-00-814-659-7400 : OFFICE SUPPLIES/EXPENSES</v>
          </cell>
        </row>
        <row r="2307">
          <cell r="A2307" t="str">
            <v>2-00-814-659-7405 : OPERATING SUPPLIES</v>
          </cell>
        </row>
        <row r="2308">
          <cell r="A2308" t="str">
            <v>2-00-814-659-7415 : POSTAGE &amp; COURIER</v>
          </cell>
        </row>
        <row r="2309">
          <cell r="A2309" t="str">
            <v>2-00-814-659-7420 : HEALTH&amp;SAFETY SUPPLIES/SERVICE</v>
          </cell>
        </row>
        <row r="2310">
          <cell r="A2310" t="str">
            <v>2-00-814-659-7421 : SECURITY EXPENSES</v>
          </cell>
        </row>
        <row r="2311">
          <cell r="A2311" t="str">
            <v>2-00-814-659-7425 : CLOTHING</v>
          </cell>
        </row>
        <row r="2312">
          <cell r="A2312" t="str">
            <v>2-00-814-659-7430 : INSURANCE</v>
          </cell>
        </row>
        <row r="2313">
          <cell r="A2313" t="str">
            <v>2-00-814-659-7431 : INSURANCE-DEDUCTIBLE</v>
          </cell>
        </row>
        <row r="2314">
          <cell r="A2314" t="str">
            <v>2-00-814-659-7448 : EXTERNAL PC/NETWORK SERVICES</v>
          </cell>
        </row>
        <row r="2315">
          <cell r="A2315" t="str">
            <v>2-00-814-659-7450 : COMPUTER USAGE</v>
          </cell>
        </row>
        <row r="2316">
          <cell r="A2316" t="str">
            <v>2-00-814-659-7452 : LAN-SOFTWARE AND LICENSES</v>
          </cell>
        </row>
        <row r="2317">
          <cell r="A2317" t="str">
            <v>2-00-814-659-7453 : LAN NON-CAPITAL EQUIPMENT</v>
          </cell>
        </row>
        <row r="2318">
          <cell r="A2318" t="str">
            <v>2-00-814-659-7460 : ADVERTISING AND PROMOTION</v>
          </cell>
        </row>
        <row r="2319">
          <cell r="A2319" t="str">
            <v>2-00-814-659-7465 : SALES AIDS</v>
          </cell>
        </row>
        <row r="2320">
          <cell r="A2320" t="str">
            <v>2-00-814-659-7532 : GASOLINE</v>
          </cell>
        </row>
        <row r="2321">
          <cell r="A2321" t="str">
            <v>2-00-814-659-7536 : DIESEL FUEL</v>
          </cell>
        </row>
        <row r="2322">
          <cell r="A2322" t="str">
            <v>2-00-814-659-7540 : UTILITIES-HEAT AND HYDRO</v>
          </cell>
        </row>
        <row r="2323">
          <cell r="A2323" t="str">
            <v>2-00-814-659-7550 : UTILITIES-WATER</v>
          </cell>
        </row>
        <row r="2324">
          <cell r="A2324" t="str">
            <v>2-00-814-659-7555 : UTILITIES-NATURAL GAS</v>
          </cell>
        </row>
        <row r="2325">
          <cell r="A2325" t="str">
            <v>2-00-814-659-7560 : TELEPHONE-REGULAR</v>
          </cell>
        </row>
        <row r="2326">
          <cell r="A2326" t="str">
            <v>2-00-814-659-7562 : TELEPHONE-CELLULAR</v>
          </cell>
        </row>
        <row r="2327">
          <cell r="A2327" t="str">
            <v>2-00-814-659-7563 : TELEPHONE DATA LINES-INTERNET</v>
          </cell>
        </row>
        <row r="2328">
          <cell r="A2328" t="str">
            <v>2-00-814-659-7564 : TELEPHONE VOICE MAIL</v>
          </cell>
        </row>
        <row r="2329">
          <cell r="A2329" t="str">
            <v>2-00-814-659-7785 : TAXES, NON-INCOME</v>
          </cell>
        </row>
        <row r="2330">
          <cell r="A2330" t="str">
            <v>2-00-814-659-7790 : MISC. EXPENSE</v>
          </cell>
        </row>
        <row r="2331">
          <cell r="A2331" t="str">
            <v>2-00-815-659-7160 : CONTRACT PERSONNEL</v>
          </cell>
        </row>
        <row r="2332">
          <cell r="A2332" t="str">
            <v>2-00-815-659-7185 : ENGINEERING SERVICES</v>
          </cell>
        </row>
        <row r="2333">
          <cell r="A2333" t="str">
            <v>2-00-815-659-7187 : OUTSIDE SERVICES-DRILLING</v>
          </cell>
        </row>
        <row r="2334">
          <cell r="A2334" t="str">
            <v>2-00-815-659-7200 : CONSULTING FEES</v>
          </cell>
        </row>
        <row r="2335">
          <cell r="A2335" t="str">
            <v>2-00-815-659-7220 : COMPUTER MAINTENANCE/SERVICE</v>
          </cell>
        </row>
        <row r="2336">
          <cell r="A2336" t="str">
            <v>2-00-815-659-7230 : CONTRACT MAINTENANCE</v>
          </cell>
        </row>
        <row r="2337">
          <cell r="A2337" t="str">
            <v>2-00-815-659-7240 : MAINTENANCE MATERIAL</v>
          </cell>
        </row>
        <row r="2338">
          <cell r="A2338" t="str">
            <v>2-00-815-659-7250 : MEETINGS</v>
          </cell>
        </row>
        <row r="2339">
          <cell r="A2339" t="str">
            <v>2-00-815-659-7260 : MEALS</v>
          </cell>
        </row>
        <row r="2340">
          <cell r="A2340" t="str">
            <v>2-00-815-659-7270 : ENTERTAINMENT</v>
          </cell>
        </row>
        <row r="2341">
          <cell r="A2341" t="str">
            <v>2-00-815-659-7280 : TRAVEL</v>
          </cell>
        </row>
        <row r="2342">
          <cell r="A2342" t="str">
            <v>2-00-815-659-7285 : TECHNICAL SUPPORT</v>
          </cell>
        </row>
        <row r="2343">
          <cell r="A2343" t="str">
            <v>2-00-815-659-7290 : EMPLOYEE RELOCATION</v>
          </cell>
        </row>
        <row r="2344">
          <cell r="A2344" t="str">
            <v>2-00-815-659-7300 : EMP. TRAIN'G/COURSES/SEMINARS</v>
          </cell>
        </row>
        <row r="2345">
          <cell r="A2345" t="str">
            <v>2-00-815-659-7310 : DUES &amp; MEMBERSHIPS</v>
          </cell>
        </row>
        <row r="2346">
          <cell r="A2346" t="str">
            <v>2-00-815-659-7312 : SUBSCRIPTIONS</v>
          </cell>
        </row>
        <row r="2347">
          <cell r="A2347" t="str">
            <v>2-00-815-659-7320 : STATUTORY PERMITS</v>
          </cell>
        </row>
        <row r="2348">
          <cell r="A2348" t="str">
            <v>2-00-815-659-7330 : OFFICE LEASE</v>
          </cell>
        </row>
        <row r="2349">
          <cell r="A2349" t="str">
            <v>2-00-815-659-7340 : LAND LEASE</v>
          </cell>
        </row>
        <row r="2350">
          <cell r="A2350" t="str">
            <v>2-00-815-659-7350 : EQUIPMENT LEASE</v>
          </cell>
        </row>
        <row r="2351">
          <cell r="A2351" t="str">
            <v>2-00-815-659-7351 : NON-CAPITAL EQUIPMENT</v>
          </cell>
        </row>
        <row r="2352">
          <cell r="A2352" t="str">
            <v>2-00-815-659-7355 : EQUIPMENT MAINTENANCE</v>
          </cell>
        </row>
        <row r="2353">
          <cell r="A2353" t="str">
            <v>2-00-815-659-7360 : COMPUTER LEASE</v>
          </cell>
        </row>
        <row r="2354">
          <cell r="A2354" t="str">
            <v>2-00-815-659-7370 : BUSINESS MACHINE LEASE</v>
          </cell>
        </row>
        <row r="2355">
          <cell r="A2355" t="str">
            <v>2-00-815-659-7372 : BUSINESS MACHINE MAINTENANCE</v>
          </cell>
        </row>
        <row r="2356">
          <cell r="A2356" t="str">
            <v>2-00-815-659-7375 : VEHICLE LEASE</v>
          </cell>
        </row>
        <row r="2357">
          <cell r="A2357" t="str">
            <v>2-00-815-659-7382 : VEHICLE PERMITS</v>
          </cell>
        </row>
        <row r="2358">
          <cell r="A2358" t="str">
            <v>2-00-815-659-7384 : VEHICLE MAINTENANCE</v>
          </cell>
        </row>
        <row r="2359">
          <cell r="A2359" t="str">
            <v>2-00-815-659-7387 : SITE MAINTENANCE</v>
          </cell>
        </row>
        <row r="2360">
          <cell r="A2360" t="str">
            <v>2-00-815-659-7390 : MISC RENTAL/LEASE</v>
          </cell>
        </row>
        <row r="2361">
          <cell r="A2361" t="str">
            <v>2-00-815-659-7400 : OFFICE SUPPLIES/EXPENSES</v>
          </cell>
        </row>
        <row r="2362">
          <cell r="A2362" t="str">
            <v>2-00-815-659-7352 : NON-CAPITAL SITE IMPROVEMENTS</v>
          </cell>
        </row>
        <row r="2363">
          <cell r="A2363" t="str">
            <v>2-00-815-659-7405 : OPERATING SUPPLIES</v>
          </cell>
        </row>
        <row r="2364">
          <cell r="A2364" t="str">
            <v>2-00-815-659-7415 : POSTAGE &amp; COURIER</v>
          </cell>
        </row>
        <row r="2365">
          <cell r="A2365" t="str">
            <v>2-00-815-659-7420 : HEALTH&amp;SAFETY SUPPLIES/SERVICE</v>
          </cell>
        </row>
        <row r="2366">
          <cell r="A2366" t="str">
            <v>2-00-815-659-7421 : SECURITY EXPENSES</v>
          </cell>
        </row>
        <row r="2367">
          <cell r="A2367" t="str">
            <v>2-00-815-659-7425 : CLOTHING</v>
          </cell>
        </row>
        <row r="2368">
          <cell r="A2368" t="str">
            <v>2-00-815-659-7430 : INSURANCE</v>
          </cell>
        </row>
        <row r="2369">
          <cell r="A2369" t="str">
            <v>2-00-815-659-7431 : INSURANCE-DEDUCTIBLE</v>
          </cell>
        </row>
        <row r="2370">
          <cell r="A2370" t="str">
            <v>2-00-815-659-7448 : EXTERNAL PC/NETWORK SERVICES</v>
          </cell>
        </row>
        <row r="2371">
          <cell r="A2371" t="str">
            <v>2-00-815-659-7450 : COMPUTER USAGE</v>
          </cell>
        </row>
        <row r="2372">
          <cell r="A2372" t="str">
            <v>2-00-815-659-7452 : LAN-SOFTWARE AND LICENSES</v>
          </cell>
        </row>
        <row r="2373">
          <cell r="A2373" t="str">
            <v>2-00-815-659-7453 : LAN-NON-CAPITAL EQUIPMENT</v>
          </cell>
        </row>
        <row r="2374">
          <cell r="A2374" t="str">
            <v>2-00-815-659-7460 : ADVERTISING AND PROMOTION</v>
          </cell>
        </row>
        <row r="2375">
          <cell r="A2375" t="str">
            <v>2-00-815-659-7465 : SALES AIDS</v>
          </cell>
        </row>
        <row r="2376">
          <cell r="A2376" t="str">
            <v>2-00-815-659-7532 : GASOLINE</v>
          </cell>
        </row>
        <row r="2377">
          <cell r="A2377" t="str">
            <v>2-00-815-659-7536 : DIESEL FUEL</v>
          </cell>
        </row>
        <row r="2378">
          <cell r="A2378" t="str">
            <v>2-00-815-659-7540 : UTILITIES-HEAT AND HYDRO</v>
          </cell>
        </row>
        <row r="2379">
          <cell r="A2379" t="str">
            <v>2-00-815-659-7550 : UTILITIES-WATER</v>
          </cell>
        </row>
        <row r="2380">
          <cell r="A2380" t="str">
            <v>2-00-815-659-7555 : UTILITIES-NATURAL GAS</v>
          </cell>
        </row>
        <row r="2381">
          <cell r="A2381" t="str">
            <v>2-00-815-659-7560 : TELEPHONE-REGULAR</v>
          </cell>
        </row>
        <row r="2382">
          <cell r="A2382" t="str">
            <v>2-00-815-659-7562 : TELEPHONE-CELLULAR</v>
          </cell>
        </row>
        <row r="2383">
          <cell r="A2383" t="str">
            <v>2-00-815-659-7563 : TELEPHONE DATA LINES-INTERNET</v>
          </cell>
        </row>
        <row r="2384">
          <cell r="A2384" t="str">
            <v>2-00-815-659-7564 : TELEPHONE VOICE MAIL</v>
          </cell>
        </row>
        <row r="2385">
          <cell r="A2385" t="str">
            <v>2-00-815-659-7785 : TAXES, NON-INCOME</v>
          </cell>
        </row>
        <row r="2386">
          <cell r="A2386" t="str">
            <v>2-00-815-659-7790 : MISC. EXPENSE</v>
          </cell>
        </row>
        <row r="2387">
          <cell r="A2387" t="str">
            <v>2-00-814-659-7280 : TRAVEL</v>
          </cell>
        </row>
        <row r="2388">
          <cell r="A2388" t="str">
            <v>2-00-812-659-7421 : SECURITY EXPENSES</v>
          </cell>
        </row>
        <row r="2389">
          <cell r="A2389" t="str">
            <v>2-00-811-759-7885 : INBOUND FREIGHT RECOVERY</v>
          </cell>
        </row>
        <row r="2390">
          <cell r="A2390" t="str">
            <v>2-00-812-759-7885 : INBOUND FREIGHT RECOVERY</v>
          </cell>
        </row>
        <row r="2391">
          <cell r="A2391" t="str">
            <v>2-00-813-759-7885 : INBOUND FREIGHT RECOVERY</v>
          </cell>
        </row>
        <row r="2392">
          <cell r="A2392" t="str">
            <v>2-00-814-759-7885 : INBOUND FREIGHT RECOVERY</v>
          </cell>
        </row>
        <row r="2393">
          <cell r="A2393" t="str">
            <v>2-00-815-759-7885 : INBOUND FREIGHT RECOVERY</v>
          </cell>
        </row>
        <row r="2394">
          <cell r="A2394" t="str">
            <v>2-00-811-759-7940 : INBOUND FREIGHT</v>
          </cell>
        </row>
        <row r="2395">
          <cell r="A2395" t="str">
            <v>2-00-812-759-7940 : INBOUND FREIGHT</v>
          </cell>
        </row>
        <row r="2396">
          <cell r="A2396" t="str">
            <v>2-00-812-759-7945 : DEMURRAGE</v>
          </cell>
        </row>
        <row r="2397">
          <cell r="A2397" t="str">
            <v>2-00-813-759-7940 : INBOUND FREIGHT</v>
          </cell>
        </row>
        <row r="2398">
          <cell r="A2398" t="str">
            <v>2-00-813-759-7945 : DEMURRAGE</v>
          </cell>
        </row>
        <row r="2399">
          <cell r="A2399" t="str">
            <v>2-00-814-759-7940 : INBOUND FREIGHT</v>
          </cell>
        </row>
        <row r="2400">
          <cell r="A2400" t="str">
            <v>2-00-814-759-7945 : DEMURRAGE</v>
          </cell>
        </row>
        <row r="2401">
          <cell r="A2401" t="str">
            <v>2-00-815-759-7940 : INBOUND FREIGHT</v>
          </cell>
        </row>
        <row r="2402">
          <cell r="A2402" t="str">
            <v>2-00-815-759-7945 : DEMURRAGE</v>
          </cell>
        </row>
        <row r="2403">
          <cell r="A2403" t="str">
            <v>2-00-816-759-7940 : FREIGHT EXPENSE</v>
          </cell>
        </row>
        <row r="2404">
          <cell r="A2404" t="str">
            <v>2-00-816-759-7945 : DEMURRAGE</v>
          </cell>
        </row>
        <row r="2405">
          <cell r="A2405" t="str">
            <v>2-00-000-751-7885 : FREIGHT REVENUE-OTHER</v>
          </cell>
        </row>
        <row r="2406">
          <cell r="A2406" t="str">
            <v>2-00-811-751-7885 : FREIGHT REVENUE-WESTERNPORT</v>
          </cell>
        </row>
        <row r="2407">
          <cell r="A2407" t="str">
            <v>2-00-812-751-7885 : FREIGHT REVENUE-SOUTHEAST</v>
          </cell>
        </row>
        <row r="2408">
          <cell r="A2408" t="str">
            <v>2-00-813-751-7885 : FREIGHT REVENUE-SOUTHERN</v>
          </cell>
        </row>
        <row r="2409">
          <cell r="A2409" t="str">
            <v>2-00-814-751-7885 : FREIGHT REVENUE-QUARRY</v>
          </cell>
        </row>
        <row r="2410">
          <cell r="A2410" t="str">
            <v>2-00-815-751-7885 : FREIGHT REVENUE-CONTRACT</v>
          </cell>
        </row>
        <row r="2411">
          <cell r="A2411" t="str">
            <v>2-00-816-751-7940 : FREIGHT EXPENSE</v>
          </cell>
        </row>
        <row r="2412">
          <cell r="A2412" t="str">
            <v>2-10-811-000-5130 : FUEL SURCHG-WESTERNPORT SURF</v>
          </cell>
        </row>
        <row r="2413">
          <cell r="A2413" t="str">
            <v>2-00-812-000-5130 : FUEL SURCHG-SOUTHEAST</v>
          </cell>
        </row>
        <row r="2414">
          <cell r="A2414" t="str">
            <v>2-10-812-000-5130 : FUEL SURCHG-SOUTHEAST SURF</v>
          </cell>
        </row>
        <row r="2415">
          <cell r="A2415" t="str">
            <v>2-40-812-000-5130 : FUEL SURCHG-SOUTHEAST CONST</v>
          </cell>
        </row>
        <row r="2416">
          <cell r="A2416" t="str">
            <v>2-80-812-000-5130 : FUEL SURCHG-SOUTHEAST DIST</v>
          </cell>
        </row>
        <row r="2417">
          <cell r="A2417" t="str">
            <v>2-00-813-000-5130 : FUEL SURCHG-SOUTHERN</v>
          </cell>
        </row>
        <row r="2418">
          <cell r="A2418" t="str">
            <v>2-30-813-000-5130 : FUEL SURCHG- SOUTHERN QUARRY</v>
          </cell>
        </row>
        <row r="2419">
          <cell r="A2419" t="str">
            <v>2-40-813-000-5130 : FUEL SURCHG-SOUTHERN CONST</v>
          </cell>
        </row>
        <row r="2420">
          <cell r="A2420" t="str">
            <v>2-00-814-000-5130 : FUEL SURCHARGE-QUARRY DRILLING</v>
          </cell>
        </row>
        <row r="2421">
          <cell r="A2421" t="str">
            <v>2-10-814-000-5130 : FUEL SURCHG-QUARRYDRILLINGSURF</v>
          </cell>
        </row>
        <row r="2422">
          <cell r="A2422" t="str">
            <v>2-30-814-000-5130 : FUEL SURCHG-QUARRYDRILLINGQUAR</v>
          </cell>
        </row>
        <row r="2423">
          <cell r="A2423" t="str">
            <v>2-40-814-000-5130 : FUEL SURCHG-QUARRYDRILLINGCONS</v>
          </cell>
        </row>
        <row r="2424">
          <cell r="A2424" t="str">
            <v>2-00-815-000-5130 : FUEL SURCHG-CONTRACT</v>
          </cell>
        </row>
        <row r="2425">
          <cell r="A2425" t="str">
            <v>2-30-815-000-5130 : FUEL SURCHG-CONTRACT QUARRY</v>
          </cell>
        </row>
        <row r="2426">
          <cell r="A2426" t="str">
            <v>2-40-815-000-5130 : FUEL SURCHG-CONTRACT CONST</v>
          </cell>
        </row>
        <row r="2427">
          <cell r="A2427" t="str">
            <v>2-00-000-751-7940 : FREIGHT EXPENSE</v>
          </cell>
        </row>
        <row r="2428">
          <cell r="A2428" t="str">
            <v>2-00-811-751-7940 : FREIGHT-SELLING COSTS</v>
          </cell>
        </row>
        <row r="2429">
          <cell r="A2429" t="str">
            <v>2-00-812-751-7940 : FREIGHT-SELLING COSTS</v>
          </cell>
        </row>
        <row r="2430">
          <cell r="A2430" t="str">
            <v>2-00-813-751-7940 : FREIGHT-SELLING COSTS</v>
          </cell>
        </row>
        <row r="2431">
          <cell r="A2431" t="str">
            <v>2-00-814-751-7940 : FREIGHT-SELLING COSTS</v>
          </cell>
        </row>
        <row r="2432">
          <cell r="A2432" t="str">
            <v>2-00-815-751-7940 : FREIGHT-SELLING COSTS</v>
          </cell>
        </row>
        <row r="2433">
          <cell r="A2433" t="str">
            <v>2-00-811-755-7940 : FREIGHT-TRANSFERS</v>
          </cell>
        </row>
        <row r="2434">
          <cell r="A2434" t="str">
            <v>2-00-812-755-7940 : FREIGHT-TRANSFERS</v>
          </cell>
        </row>
        <row r="2435">
          <cell r="A2435" t="str">
            <v>2-00-813-755-7940 : FREIGHT-TRANSFERS</v>
          </cell>
        </row>
        <row r="2436">
          <cell r="A2436" t="str">
            <v>2-00-814-755-7940 : FREIGHT-TRANSFERS</v>
          </cell>
        </row>
        <row r="2437">
          <cell r="A2437" t="str">
            <v>2-00-815-755-7940 : FREIGHT-TRANSFERS</v>
          </cell>
        </row>
        <row r="2438">
          <cell r="A2438" t="str">
            <v>2-00-816-755-7940 : FREIGHT EXPENSE</v>
          </cell>
        </row>
        <row r="2439">
          <cell r="A2439" t="str">
            <v>2-00-000-700-7710 : DEPRECIATION</v>
          </cell>
        </row>
        <row r="2440">
          <cell r="A2440" t="str">
            <v>2-00-811-700-7710 : DEPRECIATION</v>
          </cell>
        </row>
        <row r="2441">
          <cell r="A2441" t="str">
            <v/>
          </cell>
        </row>
        <row r="2442">
          <cell r="A2442" t="str">
            <v>2-00-812-700-7100 : SALARIES</v>
          </cell>
        </row>
        <row r="2443">
          <cell r="A2443" t="str">
            <v>2-00-812-700-7105 : SALARIES-OVERTIME (USA ONLY)</v>
          </cell>
        </row>
        <row r="2444">
          <cell r="A2444" t="str">
            <v>2-00-812-700-7110 : WAGES</v>
          </cell>
        </row>
        <row r="2445">
          <cell r="A2445" t="str">
            <v>2-00-812-700-7111 : WAGES REIMBURSED</v>
          </cell>
        </row>
        <row r="2446">
          <cell r="A2446" t="str">
            <v>2-00-812-700-7112 : WAGES-OVERTIME (USA ONLY)</v>
          </cell>
        </row>
        <row r="2447">
          <cell r="A2447" t="str">
            <v>2-00-812-700-7115 : COMMISSION</v>
          </cell>
        </row>
        <row r="2448">
          <cell r="A2448" t="str">
            <v>2-00-812-700-7120 : WAGES-TEMP PERSONNEL</v>
          </cell>
        </row>
        <row r="2449">
          <cell r="A2449" t="str">
            <v>2-00-812-700-7123 : WAGES-TEMP PERS.OVERTIME (USA)</v>
          </cell>
        </row>
        <row r="2450">
          <cell r="A2450" t="str">
            <v>2-00-812-700-7130 : BENEFITS-SALARIES</v>
          </cell>
        </row>
        <row r="2451">
          <cell r="A2451" t="str">
            <v>2-00-812-700-7131 : BENEFITS-WAGES</v>
          </cell>
        </row>
        <row r="2452">
          <cell r="A2452" t="str">
            <v>2-00-812-700-7132 : BENEFITS-ADJUSTMENTS</v>
          </cell>
        </row>
        <row r="2453">
          <cell r="A2453" t="str">
            <v>2-00-812-700-7135 : BENEFITS-TEMPORARY</v>
          </cell>
        </row>
        <row r="2454">
          <cell r="A2454" t="str">
            <v>2-00-812-700-7320 : STATUTORY PERMITS</v>
          </cell>
        </row>
        <row r="2455">
          <cell r="A2455" t="str">
            <v>2-00-812-700-7387 : SITE MAINTENANCE</v>
          </cell>
        </row>
        <row r="2456">
          <cell r="A2456" t="str">
            <v>2-00-812-700-7560 : TELEPHONE-REGULAR</v>
          </cell>
        </row>
        <row r="2457">
          <cell r="A2457" t="str">
            <v>2-00-812-700-7562 : TELEPHONE-CELLULAR</v>
          </cell>
        </row>
        <row r="2458">
          <cell r="A2458" t="str">
            <v>2-00-812-700-7563 : TELEPHONE-DATA LINES(INTERNET)</v>
          </cell>
        </row>
        <row r="2459">
          <cell r="A2459" t="str">
            <v>2-00-812-700-7564 : TELEPHONE-VOICE MAIL</v>
          </cell>
        </row>
        <row r="2460">
          <cell r="A2460" t="str">
            <v>2-00-812-700-7785 : TAXES, NON-INCOME</v>
          </cell>
        </row>
        <row r="2461">
          <cell r="A2461" t="str">
            <v/>
          </cell>
        </row>
        <row r="2462">
          <cell r="A2462" t="str">
            <v>2-00-813-700-7100 : SALARIES</v>
          </cell>
        </row>
        <row r="2463">
          <cell r="A2463" t="str">
            <v>2-00-813-700-7105 : SALARIES-OVERTIME (USA ONLY)</v>
          </cell>
        </row>
        <row r="2464">
          <cell r="A2464" t="str">
            <v>2-00-813-700-7110 : WAGES</v>
          </cell>
        </row>
        <row r="2465">
          <cell r="A2465" t="str">
            <v>2-00-813-700-7111 : WAGES REIMBURSED</v>
          </cell>
        </row>
        <row r="2466">
          <cell r="A2466" t="str">
            <v>2-00-813-700-7112 : WAGES-OVERTIME (USA ONLY)</v>
          </cell>
        </row>
        <row r="2467">
          <cell r="A2467" t="str">
            <v>2-00-813-700-7115 : COMMISSION</v>
          </cell>
        </row>
        <row r="2468">
          <cell r="A2468" t="str">
            <v>2-00-813-700-7120 : WAGES-TEMP PERSONNEL</v>
          </cell>
        </row>
        <row r="2469">
          <cell r="A2469" t="str">
            <v>2-00-813-700-7123 : WAGES-TEMP PERS.OVERTIME (USA)</v>
          </cell>
        </row>
        <row r="2470">
          <cell r="A2470" t="str">
            <v>2-00-813-700-7130 : BENEFITS-SALARIES</v>
          </cell>
        </row>
        <row r="2471">
          <cell r="A2471" t="str">
            <v>2-00-813-700-7131 : BENEFITS-WAGES</v>
          </cell>
        </row>
        <row r="2472">
          <cell r="A2472" t="str">
            <v>2-00-813-700-7132 : BENEFITS-ADJUSTMENTS</v>
          </cell>
        </row>
        <row r="2473">
          <cell r="A2473" t="str">
            <v>2-00-813-700-7135 : BENEFITS-TEMPORARY</v>
          </cell>
        </row>
        <row r="2474">
          <cell r="A2474" t="str">
            <v>2-00-813-700-7310 : DUES &amp; MEMBERSHIPS</v>
          </cell>
        </row>
        <row r="2475">
          <cell r="A2475" t="str">
            <v>2-00-813-700-7320 : STATUTORY PERMITS</v>
          </cell>
        </row>
        <row r="2476">
          <cell r="A2476" t="str">
            <v>2-00-813-700-7330 : OFFICE LEASE</v>
          </cell>
        </row>
        <row r="2477">
          <cell r="A2477" t="str">
            <v>2-00-813-700-7340 : LAND LEASE</v>
          </cell>
        </row>
        <row r="2478">
          <cell r="A2478" t="str">
            <v>2-00-813-700-7355 : EQUIPMENT MAINTENANCE</v>
          </cell>
        </row>
        <row r="2479">
          <cell r="A2479" t="str">
            <v>2-00-813-700-7384 : VEHICLE MAINTENANCE</v>
          </cell>
        </row>
        <row r="2480">
          <cell r="A2480" t="str">
            <v>2-00-813-700-7386 : TRUCK/TRAILER MAINTENANCE</v>
          </cell>
        </row>
        <row r="2481">
          <cell r="A2481" t="str">
            <v>2-00-813-700-7387 : SITE MANAGEMENT</v>
          </cell>
        </row>
        <row r="2482">
          <cell r="A2482" t="str">
            <v>2-00-813-700-7400 : OFFICE SUPPLIES/EXPENSES</v>
          </cell>
        </row>
        <row r="2483">
          <cell r="A2483" t="str">
            <v>2-00-813-700-7536 : DIESEL FUEL</v>
          </cell>
        </row>
        <row r="2484">
          <cell r="A2484" t="str">
            <v>2-00-813-700-7540 : UTILITIES-HEAT AND HYDRO</v>
          </cell>
        </row>
        <row r="2485">
          <cell r="A2485" t="str">
            <v>2-00-813-700-7560 : TELEPHONE-REGULAR</v>
          </cell>
        </row>
        <row r="2486">
          <cell r="A2486" t="str">
            <v>2-00-813-700-7562 : TELEPHONE-CELLULAR</v>
          </cell>
        </row>
        <row r="2487">
          <cell r="A2487" t="str">
            <v>2-00-813-700-7563 : TELEPHONE-DATA LINES(INTERNET)</v>
          </cell>
        </row>
        <row r="2488">
          <cell r="A2488" t="str">
            <v>2-00-813-700-7564 : TELEPHONE-VOICE MAIL</v>
          </cell>
        </row>
        <row r="2489">
          <cell r="A2489" t="str">
            <v>2-00-813-700-7710 : DEPRECIATION</v>
          </cell>
        </row>
        <row r="2490">
          <cell r="A2490" t="str">
            <v>2-00-813-700-7790 : MISC. EXPENSE</v>
          </cell>
        </row>
        <row r="2491">
          <cell r="A2491" t="str">
            <v/>
          </cell>
        </row>
        <row r="2492">
          <cell r="A2492" t="str">
            <v>2-00-816-700-7160 : CONTRACT PERSONNEL</v>
          </cell>
        </row>
        <row r="2493">
          <cell r="A2493" t="str">
            <v>2-00-816-700-7230 : CONTRACT MAINTENANCE</v>
          </cell>
        </row>
        <row r="2494">
          <cell r="A2494" t="str">
            <v>2-00-816-700-7240 : MAINTENANCE MATERIAL</v>
          </cell>
        </row>
        <row r="2495">
          <cell r="A2495" t="str">
            <v>2-00-816-700-7250 : MEETINGS</v>
          </cell>
        </row>
        <row r="2496">
          <cell r="A2496" t="str">
            <v>2-00-816-700-7260 : MEALS</v>
          </cell>
        </row>
        <row r="2497">
          <cell r="A2497" t="str">
            <v>2-00-816-700-7280 : TRAVEL</v>
          </cell>
        </row>
        <row r="2498">
          <cell r="A2498" t="str">
            <v>2-00-816-700-7312 : SUBSCRIPTIONS</v>
          </cell>
        </row>
        <row r="2499">
          <cell r="A2499" t="str">
            <v>2-00-816-700-7320 : STATUTORY PERMITS</v>
          </cell>
        </row>
        <row r="2500">
          <cell r="A2500" t="str">
            <v>2-00-816-700-7340 : LAND LEASE</v>
          </cell>
        </row>
        <row r="2501">
          <cell r="A2501" t="str">
            <v>2-00-816-700-7350 : EQUIPMENT LEASE</v>
          </cell>
        </row>
        <row r="2502">
          <cell r="A2502" t="str">
            <v>2-00-816-700-7351 : NON-CAPITAL EQUIPMENT</v>
          </cell>
        </row>
        <row r="2503">
          <cell r="A2503" t="str">
            <v>2-00-816-700-7352 : NON-CAPITAL SITE IMPROVEMENTS</v>
          </cell>
        </row>
        <row r="2504">
          <cell r="A2504" t="str">
            <v>2-00-816-700-7355 : EQUIPMENT MAINTENANCE</v>
          </cell>
        </row>
        <row r="2505">
          <cell r="A2505" t="str">
            <v>2-00-816-700-7375 : VEHICLE LEASE</v>
          </cell>
        </row>
        <row r="2506">
          <cell r="A2506" t="str">
            <v>2-00-816-700-7380 : TRUCK/TRAILER LEASE</v>
          </cell>
        </row>
        <row r="2507">
          <cell r="A2507" t="str">
            <v>2-00-816-700-7382 : VEHICLE PERMITS</v>
          </cell>
        </row>
        <row r="2508">
          <cell r="A2508" t="str">
            <v>2-00-816-700-7383 : TRUCK &amp; TRAILER PERMITS</v>
          </cell>
        </row>
        <row r="2509">
          <cell r="A2509" t="str">
            <v>2-00-816-700-7384 : VEHICLE MAINTENANCE</v>
          </cell>
        </row>
        <row r="2510">
          <cell r="A2510" t="str">
            <v>2-00-816-700-7386 : TRUCK/TRAILER MAINTENANCE</v>
          </cell>
        </row>
        <row r="2511">
          <cell r="A2511" t="str">
            <v>2-00-816-700-7387 : SITE MAINTENANCE</v>
          </cell>
        </row>
        <row r="2512">
          <cell r="A2512" t="str">
            <v>2-00-816-700-7390 : MISC RENTAL/LEASE</v>
          </cell>
        </row>
        <row r="2513">
          <cell r="A2513" t="str">
            <v>2-00-816-700-7400 : OFFICE SUPPLIES/EXPENSES</v>
          </cell>
        </row>
        <row r="2514">
          <cell r="A2514" t="str">
            <v>2-00-816-700-7405 : OPERATING SUPPLIES</v>
          </cell>
        </row>
        <row r="2515">
          <cell r="A2515" t="str">
            <v>2-00-816-700-7415 : POSTAGE &amp; COURIER</v>
          </cell>
        </row>
        <row r="2516">
          <cell r="A2516" t="str">
            <v>2-00-816-700-7420 : HEALTH&amp;SAFETY SUPPLIES/SERVICE</v>
          </cell>
        </row>
        <row r="2517">
          <cell r="A2517" t="str">
            <v>2-00-816-700-7421 : SECURITY EXPENSES</v>
          </cell>
        </row>
        <row r="2518">
          <cell r="A2518" t="str">
            <v>2-00-816-700-7425 : CLOTHING</v>
          </cell>
        </row>
        <row r="2519">
          <cell r="A2519" t="str">
            <v>2-00-816-700-7532 : GASOLINE</v>
          </cell>
        </row>
        <row r="2520">
          <cell r="A2520" t="str">
            <v>2-00-816-700-7536 : DIESEL FUEL</v>
          </cell>
        </row>
        <row r="2521">
          <cell r="A2521" t="str">
            <v>2-00-816-700-7540 : UTILITIES-HEAT AND HYDRO</v>
          </cell>
        </row>
        <row r="2522">
          <cell r="A2522" t="str">
            <v>2-00-816-700-7550 : UTILITIES-WATER</v>
          </cell>
        </row>
        <row r="2523">
          <cell r="A2523" t="str">
            <v>2-00-816-700-7555 : UTILITIES-NATURAL GAS</v>
          </cell>
        </row>
        <row r="2524">
          <cell r="A2524" t="str">
            <v>2-00-816-700-7560 : TELEPHONE-REGULAR</v>
          </cell>
        </row>
        <row r="2525">
          <cell r="A2525" t="str">
            <v>2-00-816-700-7562 : TELEPHONE-CELLULAR</v>
          </cell>
        </row>
        <row r="2526">
          <cell r="A2526" t="str">
            <v>2-00-816-700-7563 : TELEPHONE-DATA LINES(INTERNET)</v>
          </cell>
        </row>
        <row r="2527">
          <cell r="A2527" t="str">
            <v>2-00-816-700-7790 : MISC. EXPENSE</v>
          </cell>
        </row>
        <row r="2528">
          <cell r="A2528" t="str">
            <v>2-00-000-701-7710 : DEPRECIATION</v>
          </cell>
        </row>
        <row r="2529">
          <cell r="A2529" t="str">
            <v>2-00-811-701-7330 : OFFICE LEASE</v>
          </cell>
        </row>
        <row r="2530">
          <cell r="A2530" t="str">
            <v>2-00-811-701-7340 : LAND LEASE</v>
          </cell>
        </row>
        <row r="2531">
          <cell r="A2531" t="str">
            <v>2-00-811-701-7350 : EQUIPMENT LEASE</v>
          </cell>
        </row>
        <row r="2532">
          <cell r="A2532" t="str">
            <v>2-00-811-701-7360 : COMPUTER LEASE</v>
          </cell>
        </row>
        <row r="2533">
          <cell r="A2533" t="str">
            <v>2-00-811-701-7370 : BUSINESS MACHINE LEASE</v>
          </cell>
        </row>
        <row r="2534">
          <cell r="A2534" t="str">
            <v>2-00-811-701-7375 : VEHICLE LEASE</v>
          </cell>
        </row>
        <row r="2535">
          <cell r="A2535" t="str">
            <v>2-00-811-701-7380 : TRUCK/TRAILER LEASE</v>
          </cell>
        </row>
        <row r="2536">
          <cell r="A2536" t="str">
            <v>2-00-811-701-7390 : MISC RENTAL/LEASE</v>
          </cell>
        </row>
        <row r="2537">
          <cell r="A2537" t="str">
            <v>2-00-811-701-7405 : OPERATING SUPPLIES</v>
          </cell>
        </row>
        <row r="2538">
          <cell r="A2538" t="str">
            <v>2-00-811-701-7420 : HEALTH&amp;SAFETY SUPPLIES/SERVICE</v>
          </cell>
        </row>
        <row r="2539">
          <cell r="A2539" t="str">
            <v>2-00-811-701-7532 : GASOLINE</v>
          </cell>
        </row>
        <row r="2540">
          <cell r="A2540" t="str">
            <v>2-00-811-701-7540 : UTILITIES-HEAT AND HYDRO</v>
          </cell>
        </row>
        <row r="2541">
          <cell r="A2541" t="str">
            <v>2-00-811-701-7550 : UTILITIES-WATER</v>
          </cell>
        </row>
        <row r="2542">
          <cell r="A2542" t="str">
            <v>2-00-811-701-7555 : UTILITIES-NATURAL GAS</v>
          </cell>
        </row>
        <row r="2543">
          <cell r="A2543" t="str">
            <v>2-00-811-701-7560 : TELEPHONE-REGULAR</v>
          </cell>
        </row>
        <row r="2544">
          <cell r="A2544" t="str">
            <v>2-00-811-701-7562 : TELEPHONE-CELLULAR</v>
          </cell>
        </row>
        <row r="2545">
          <cell r="A2545" t="str">
            <v>2-00-811-701-7563 : TELEPHONE-DATA LINES-INTERNET</v>
          </cell>
        </row>
        <row r="2546">
          <cell r="A2546" t="str">
            <v>2-00-811-701-7564 : TELEPHONE-VOICE MAIL</v>
          </cell>
        </row>
        <row r="2547">
          <cell r="A2547" t="str">
            <v>2-00-811-701-7710 : DEPRECIATION</v>
          </cell>
        </row>
        <row r="2548">
          <cell r="A2548" t="str">
            <v>2-00-812-701-7285 : TECHNICAL SUPPORT</v>
          </cell>
        </row>
        <row r="2549">
          <cell r="A2549" t="str">
            <v/>
          </cell>
        </row>
        <row r="2550">
          <cell r="A2550" t="str">
            <v>2-00-812-701-7110 : WAGES</v>
          </cell>
        </row>
        <row r="2551">
          <cell r="A2551" t="str">
            <v>2-00-812-701-7160 : CONTRACT PERSONNEL</v>
          </cell>
        </row>
        <row r="2552">
          <cell r="A2552" t="str">
            <v>2-00-812-701-7185 : ENGINEERING SERVICES</v>
          </cell>
        </row>
        <row r="2553">
          <cell r="A2553" t="str">
            <v>2-00-812-701-7187 : OUTSIDE SERVICES-DRILLING</v>
          </cell>
        </row>
        <row r="2554">
          <cell r="A2554" t="str">
            <v>2-00-812-701-7189 : BLAST INSPECTIONS/MONITORING</v>
          </cell>
        </row>
        <row r="2555">
          <cell r="A2555" t="str">
            <v>2-00-812-701-7200 : CONSULTING FEES</v>
          </cell>
        </row>
        <row r="2556">
          <cell r="A2556" t="str">
            <v>2-00-812-701-7220 : COMPUTER MAINTENANCE/SERVICE</v>
          </cell>
        </row>
        <row r="2557">
          <cell r="A2557" t="str">
            <v>2-00-812-701-7230 : CONTRACT MAINTENANCE</v>
          </cell>
        </row>
        <row r="2558">
          <cell r="A2558" t="str">
            <v>2-00-812-701-7240 : MAINTENANCE MATERIAL</v>
          </cell>
        </row>
        <row r="2559">
          <cell r="A2559" t="str">
            <v>2-00-812-701-7250 : MEETINGS</v>
          </cell>
        </row>
        <row r="2560">
          <cell r="A2560" t="str">
            <v>2-00-812-701-7260 : MEALS</v>
          </cell>
        </row>
        <row r="2561">
          <cell r="A2561" t="str">
            <v>2-00-812-701-7280 : TRAVEL</v>
          </cell>
        </row>
        <row r="2562">
          <cell r="A2562" t="str">
            <v>2-00-812-701-7310 : DUES &amp; MEMBERSHIPS</v>
          </cell>
        </row>
        <row r="2563">
          <cell r="A2563" t="str">
            <v>2-00-812-701-7312 : SUBSCRIPTIONS</v>
          </cell>
        </row>
        <row r="2564">
          <cell r="A2564" t="str">
            <v>2-00-812-701-7320 : STATUTORY PERMITS</v>
          </cell>
        </row>
        <row r="2565">
          <cell r="A2565" t="str">
            <v>2-00-812-701-7130 : BENEFITS-SALARIES</v>
          </cell>
        </row>
        <row r="2566">
          <cell r="A2566" t="str">
            <v>2-00-812-701-7330 : OFFICE LEASE</v>
          </cell>
        </row>
        <row r="2567">
          <cell r="A2567" t="str">
            <v>2-00-812-701-7350 : EQUIPMENT LEASE</v>
          </cell>
        </row>
        <row r="2568">
          <cell r="A2568" t="str">
            <v>2-00-812-701-7351 : NON-CAPITAL EQUIPMENT</v>
          </cell>
        </row>
        <row r="2569">
          <cell r="A2569" t="str">
            <v>2-00-812-701-7352 : NON-CAPITAL SITE IMPROVEMENTS</v>
          </cell>
        </row>
        <row r="2570">
          <cell r="A2570" t="str">
            <v>2-00-812-701-7355 : EQUIPMENT MAINTENANCE</v>
          </cell>
        </row>
        <row r="2571">
          <cell r="A2571" t="str">
            <v>2-00-812-701-7356 : RAIL LEASE RECOVERED</v>
          </cell>
        </row>
        <row r="2572">
          <cell r="A2572" t="str">
            <v>2-00-812-701-7360 : COMPUTER LEASE</v>
          </cell>
        </row>
        <row r="2573">
          <cell r="A2573" t="str">
            <v>2-00-812-701-7370 : BUSINESS MACHINE LEASE</v>
          </cell>
        </row>
        <row r="2574">
          <cell r="A2574" t="str">
            <v>2-00-812-701-7372 : BUSINESS MACHINE MAINTENANCE</v>
          </cell>
        </row>
        <row r="2575">
          <cell r="A2575" t="str">
            <v>2-00-812-701-7375 : VEHICLE LEASE</v>
          </cell>
        </row>
        <row r="2576">
          <cell r="A2576" t="str">
            <v>2-00-812-701-7380 : TRUCK/TRAILER LEASE</v>
          </cell>
        </row>
        <row r="2577">
          <cell r="A2577" t="str">
            <v>2-00-812-701-7382 : VEHICLE PERMITS</v>
          </cell>
        </row>
        <row r="2578">
          <cell r="A2578" t="str">
            <v>2-00-812-701-7383 : TRUCK AND TRAILER PERMITS</v>
          </cell>
        </row>
        <row r="2579">
          <cell r="A2579" t="str">
            <v>2-00-812-701-7384 : VEHICLE MAINTENANCE</v>
          </cell>
        </row>
        <row r="2580">
          <cell r="A2580" t="str">
            <v>2-00-812-701-7386 : TRUCK/TRAILER MAINTENANCE</v>
          </cell>
        </row>
        <row r="2581">
          <cell r="A2581" t="str">
            <v>2-00-812-701-7387 : SITE MAINTENANCE</v>
          </cell>
        </row>
        <row r="2582">
          <cell r="A2582" t="str">
            <v>2-00-812-701-7388 : MOB/DEMOB</v>
          </cell>
        </row>
        <row r="2583">
          <cell r="A2583" t="str">
            <v>2-00-812-701-7390 : MISC RENTAL/LEASE</v>
          </cell>
        </row>
        <row r="2584">
          <cell r="A2584" t="str">
            <v>2-00-812-701-7400 : OFFICE SUPPLIES/EXPENSES</v>
          </cell>
        </row>
        <row r="2585">
          <cell r="A2585" t="str">
            <v>2-00-812-701-7405 : OPERATING SUPPLIES</v>
          </cell>
        </row>
        <row r="2586">
          <cell r="A2586" t="str">
            <v>2-00-812-701-7415 : POSTAGE &amp; COURIER</v>
          </cell>
        </row>
        <row r="2587">
          <cell r="A2587" t="str">
            <v>2-00-812-701-7420 : HEALTH&amp;SAFETY SUPPLIES/SERVICE</v>
          </cell>
        </row>
        <row r="2588">
          <cell r="A2588" t="str">
            <v>2-00-812-701-7421 : SECURITY EXPENSES</v>
          </cell>
        </row>
        <row r="2589">
          <cell r="A2589" t="str">
            <v>2-00-812-701-7425 : CLOTHING</v>
          </cell>
        </row>
        <row r="2590">
          <cell r="A2590" t="str">
            <v>2-00-812-701-7450 : COMPUTER USAGE</v>
          </cell>
        </row>
        <row r="2591">
          <cell r="A2591" t="str">
            <v>2-00-812-701-7532 : GASOLINE</v>
          </cell>
        </row>
        <row r="2592">
          <cell r="A2592" t="str">
            <v>2-00-812-701-7536 : DIESEL FUEL</v>
          </cell>
        </row>
        <row r="2593">
          <cell r="A2593" t="str">
            <v>2-00-812-701-7540 : UTILITIES-HEAT AND HYDRO</v>
          </cell>
        </row>
        <row r="2594">
          <cell r="A2594" t="str">
            <v>2-00-812-701-7550 : UTILITIES-WATER</v>
          </cell>
        </row>
        <row r="2595">
          <cell r="A2595" t="str">
            <v>2-00-812-701-7555 : UTILITIES-NATURAL GAS</v>
          </cell>
        </row>
        <row r="2596">
          <cell r="A2596" t="str">
            <v>2-00-812-701-7560 : TELEPHONE-REGULAR</v>
          </cell>
        </row>
        <row r="2597">
          <cell r="A2597" t="str">
            <v>2-00-812-701-7562 : TELEPHONE-CELLULAR</v>
          </cell>
        </row>
        <row r="2598">
          <cell r="A2598" t="str">
            <v>2-00-812-701-7563 : TELEPHONE-DATA LINES</v>
          </cell>
        </row>
        <row r="2599">
          <cell r="A2599" t="str">
            <v>2-00-812-701-7564 : TELEPHONE-VOICE MAIL</v>
          </cell>
        </row>
        <row r="2600">
          <cell r="A2600" t="str">
            <v>2-00-812-701-7710 : DEPRECIATION</v>
          </cell>
        </row>
        <row r="2601">
          <cell r="A2601" t="str">
            <v>2-00-812-701-7715 : INTER-DIVISIONAL CHARGE-OUT</v>
          </cell>
        </row>
        <row r="2602">
          <cell r="A2602" t="str">
            <v>2-00-812-701-7785 : TAXES, NON-INCOME</v>
          </cell>
        </row>
        <row r="2603">
          <cell r="A2603" t="str">
            <v>2-00-812-701-7790 : MISC. EXPENSE</v>
          </cell>
        </row>
        <row r="2604">
          <cell r="A2604" t="str">
            <v>2-00-812-701-7945 : DEMURRAGE</v>
          </cell>
        </row>
        <row r="2605">
          <cell r="A2605" t="str">
            <v>2-00-813-701-7100 : SALARIES</v>
          </cell>
        </row>
        <row r="2606">
          <cell r="A2606" t="str">
            <v>2-00-813-701-7105 : SALARIES-OVERTIME USA ONLY</v>
          </cell>
        </row>
        <row r="2607">
          <cell r="A2607" t="str">
            <v>2-00-813-701-7110 : WAGES</v>
          </cell>
        </row>
        <row r="2608">
          <cell r="A2608" t="str">
            <v>2-00-813-701-7111 : WAGES REIMBURSED</v>
          </cell>
        </row>
        <row r="2609">
          <cell r="A2609" t="str">
            <v>2-00-813-701-7112 : WAGES-OVERTIME (USA ONLY)</v>
          </cell>
        </row>
        <row r="2610">
          <cell r="A2610" t="str">
            <v>2-00-813-701-7115 : COMMISSION</v>
          </cell>
        </row>
        <row r="2611">
          <cell r="A2611" t="str">
            <v>2-00-813-701-7120 : WAGES-TEMP PERSONNEL</v>
          </cell>
        </row>
        <row r="2612">
          <cell r="A2612" t="str">
            <v>2-00-813-701-7123 : WAGES-TEMP PERS OVERTIME USA</v>
          </cell>
        </row>
        <row r="2613">
          <cell r="A2613" t="str">
            <v>2-00-813-701-7130 : BENEFITS-SALARIES</v>
          </cell>
        </row>
        <row r="2614">
          <cell r="A2614" t="str">
            <v>2-00-813-701-7131 : BENEFITS-WAGES</v>
          </cell>
        </row>
        <row r="2615">
          <cell r="A2615" t="str">
            <v>2-00-813-701-7132 : BENEFITS-ADJUSTMENTS</v>
          </cell>
        </row>
        <row r="2616">
          <cell r="A2616" t="str">
            <v>2-00-813-701-7135 : BENEFITS-TEMPORARY</v>
          </cell>
        </row>
        <row r="2617">
          <cell r="A2617" t="str">
            <v>2-00-813-701-7250 : MEETINGS</v>
          </cell>
        </row>
        <row r="2618">
          <cell r="A2618" t="str">
            <v>2-00-813-701-7320 : STATUTORY PERMITS</v>
          </cell>
        </row>
        <row r="2619">
          <cell r="A2619" t="str">
            <v>2-00-813-701-7350 : EQUIPMENT LEASE</v>
          </cell>
        </row>
        <row r="2620">
          <cell r="A2620" t="str">
            <v>2-00-813-701-7355 : EQUIPMENT MAINTENANCE</v>
          </cell>
        </row>
        <row r="2621">
          <cell r="A2621" t="str">
            <v>2-00-813-701-7384 : VEHICLE MAINTENANCE</v>
          </cell>
        </row>
        <row r="2622">
          <cell r="A2622" t="str">
            <v>2-00-813-701-7386 : TRUCK/TRAILER MAINTENANCE</v>
          </cell>
        </row>
        <row r="2623">
          <cell r="A2623" t="str">
            <v>2-00-813-701-7387 : SITE MAINTENANCE</v>
          </cell>
        </row>
        <row r="2624">
          <cell r="A2624" t="str">
            <v>2-00-813-701-7400 : OFFICE SUPPLIES/EXPENSES</v>
          </cell>
        </row>
        <row r="2625">
          <cell r="A2625" t="str">
            <v>2-00-813-701-7430 : INSURANCE</v>
          </cell>
        </row>
        <row r="2626">
          <cell r="A2626" t="str">
            <v>2-00-813-701-7431 : INSURANCE-DEDUCTIBLE</v>
          </cell>
        </row>
        <row r="2627">
          <cell r="A2627" t="str">
            <v>2-00-813-701-7532 : GASOLINE</v>
          </cell>
        </row>
        <row r="2628">
          <cell r="A2628" t="str">
            <v>2-00-813-701-7536 : DIESEL FUEL</v>
          </cell>
        </row>
        <row r="2629">
          <cell r="A2629" t="str">
            <v>2-00-813-701-7540 : UTILITIES-HEAT AND HYDRO</v>
          </cell>
        </row>
        <row r="2630">
          <cell r="A2630" t="str">
            <v>2-00-813-701-7560 : TELEPHONE-REGULAR</v>
          </cell>
        </row>
        <row r="2631">
          <cell r="A2631" t="str">
            <v>2-00-813-701-7562 : TELEPHONE-CELLULAR</v>
          </cell>
        </row>
        <row r="2632">
          <cell r="A2632" t="str">
            <v>2-00-813-701-7563 : TELEPHONE DATA LINES-INTERNET</v>
          </cell>
        </row>
        <row r="2633">
          <cell r="A2633" t="str">
            <v>2-00-813-701-7564 : TELEPHONE-VOICE MAIL</v>
          </cell>
        </row>
        <row r="2634">
          <cell r="A2634" t="str">
            <v>2-00-813-701-7790 : MISC. EXPENSE</v>
          </cell>
        </row>
        <row r="2635">
          <cell r="A2635" t="str">
            <v>2-00-813-701-7715 : INTERDIVISIONAL CHARGE OUT</v>
          </cell>
        </row>
        <row r="2636">
          <cell r="A2636" t="str">
            <v>2-00-813-701-7710 : DEPRECIATION</v>
          </cell>
        </row>
        <row r="2637">
          <cell r="A2637" t="str">
            <v/>
          </cell>
        </row>
        <row r="2638">
          <cell r="A2638" t="str">
            <v>2-00-815-701-7100 : SALARIES</v>
          </cell>
        </row>
        <row r="2639">
          <cell r="A2639" t="str">
            <v>2-00-815-701-7105 : SALARIES-OVERTIME USA ONLY</v>
          </cell>
        </row>
        <row r="2640">
          <cell r="A2640" t="str">
            <v>2-00-815-701-7110 : WAGES</v>
          </cell>
        </row>
        <row r="2641">
          <cell r="A2641" t="str">
            <v>2-00-815-701-7111 : WAGES REIMBURSED</v>
          </cell>
        </row>
        <row r="2642">
          <cell r="A2642" t="str">
            <v>2-00-815-701-7112 : WAGES-OVERTIME (USA ONLY)</v>
          </cell>
        </row>
        <row r="2643">
          <cell r="A2643" t="str">
            <v>2-00-815-701-7115 : COMMISSION</v>
          </cell>
        </row>
        <row r="2644">
          <cell r="A2644" t="str">
            <v>2-00-815-701-7120 : WAGES-TEMP PERSONNEL</v>
          </cell>
        </row>
        <row r="2645">
          <cell r="A2645" t="str">
            <v>2-00-815-701-7123 : WAGES TEMP PERS OVERTIME USA</v>
          </cell>
        </row>
        <row r="2646">
          <cell r="A2646" t="str">
            <v>2-00-815-701-7130 : BENEFITS-SALARIES</v>
          </cell>
        </row>
        <row r="2647">
          <cell r="A2647" t="str">
            <v>2-00-815-701-7131 : BENEFITS/WAGES</v>
          </cell>
        </row>
        <row r="2648">
          <cell r="A2648" t="str">
            <v>2-00-815-701-7132 : BENEFITS-ADJUSTMENTS</v>
          </cell>
        </row>
        <row r="2649">
          <cell r="A2649" t="str">
            <v>2-00-815-701-7135 : BENEFITS-TEMPORARY</v>
          </cell>
        </row>
        <row r="2650">
          <cell r="A2650" t="str">
            <v>2-00-815-701-7185 : ENGINEERING SERVICES</v>
          </cell>
        </row>
        <row r="2651">
          <cell r="A2651" t="str">
            <v>2-00-815-701-7189 : BLASTING INPECTIONS/MONITORING</v>
          </cell>
        </row>
        <row r="2652">
          <cell r="A2652" t="str">
            <v>2-00-815-701-7280 : TRAVEL</v>
          </cell>
        </row>
        <row r="2653">
          <cell r="A2653" t="str">
            <v>2-00-815-701-7320 : STATUTORY PERMITS</v>
          </cell>
        </row>
        <row r="2654">
          <cell r="A2654" t="str">
            <v>2-00-815-701-7330 : OFFICE LEASE</v>
          </cell>
        </row>
        <row r="2655">
          <cell r="A2655" t="str">
            <v>2-00-815-701-7355 : EQUIPMENT MAINTENANCE</v>
          </cell>
        </row>
        <row r="2656">
          <cell r="A2656" t="str">
            <v>2-00-815-701-7375 : VEHICLE LEASE</v>
          </cell>
        </row>
        <row r="2657">
          <cell r="A2657" t="str">
            <v>2-00-815-701-7384 : VEHICLE MAINTENANCE</v>
          </cell>
        </row>
        <row r="2658">
          <cell r="A2658" t="str">
            <v>2-00-815-701-7386 : TRUCK/TRAILER MAINTENANCE</v>
          </cell>
        </row>
        <row r="2659">
          <cell r="A2659" t="str">
            <v>2-00-815-701-7400 : OFFICE SUPPLIES/EXPENSES</v>
          </cell>
        </row>
        <row r="2660">
          <cell r="A2660" t="str">
            <v>2-00-815-701-7430 : INSURANCE</v>
          </cell>
        </row>
        <row r="2661">
          <cell r="A2661" t="str">
            <v>2-00-815-701-7431 : INSURANCE DEDUCTIBLE</v>
          </cell>
        </row>
        <row r="2662">
          <cell r="A2662" t="str">
            <v>2-00-815-701-7532 : GASOLINE</v>
          </cell>
        </row>
        <row r="2663">
          <cell r="A2663" t="str">
            <v>2-00-815-701-7536 : DIESEL FUEL</v>
          </cell>
        </row>
        <row r="2664">
          <cell r="A2664" t="str">
            <v>2-00-815-701-7560 : TELEPHONE-REGULAR</v>
          </cell>
        </row>
        <row r="2665">
          <cell r="A2665" t="str">
            <v>2-00-815-701-7562 : TELEPHONE-CELLULAR</v>
          </cell>
        </row>
        <row r="2666">
          <cell r="A2666" t="str">
            <v>2-00-815-701-7563 : TELEPHONE DATA LINES- INTERNET</v>
          </cell>
        </row>
        <row r="2667">
          <cell r="A2667" t="str">
            <v>2-00-815-701-7564 : TELEPHONE-VOICE MAIL</v>
          </cell>
        </row>
        <row r="2668">
          <cell r="A2668" t="str">
            <v>2-00-815-701-7785 : TAXES, NON-INCOME</v>
          </cell>
        </row>
        <row r="2669">
          <cell r="A2669" t="str">
            <v>2-00-815-701-7790 : MISC. EXPENSE</v>
          </cell>
        </row>
        <row r="2670">
          <cell r="A2670" t="str">
            <v>2-00-815-701-7715 : INTERDIVISIONAL CHARGE OUT</v>
          </cell>
        </row>
        <row r="2671">
          <cell r="A2671" t="str">
            <v>2-00-815-701-7710 : DEPRECIATION</v>
          </cell>
        </row>
        <row r="2672">
          <cell r="A2672" t="str">
            <v/>
          </cell>
        </row>
        <row r="2673">
          <cell r="A2673" t="str">
            <v>2-00-816-701-7160 : CONTRACT PERSONNEL</v>
          </cell>
        </row>
        <row r="2674">
          <cell r="A2674" t="str">
            <v>2-00-816-701-7185 : ENGINEERING SERVICES</v>
          </cell>
        </row>
        <row r="2675">
          <cell r="A2675" t="str">
            <v>2-00-816-701-7230 : CONTRACT MAINTENANCE</v>
          </cell>
        </row>
        <row r="2676">
          <cell r="A2676" t="str">
            <v>2-00-816-701-7240 : MAINTENANCE MATERIAL</v>
          </cell>
        </row>
        <row r="2677">
          <cell r="A2677" t="str">
            <v>2-00-816-701-7250 : MEETINGS</v>
          </cell>
        </row>
        <row r="2678">
          <cell r="A2678" t="str">
            <v>2-00-816-701-7260 : MEALS</v>
          </cell>
        </row>
        <row r="2679">
          <cell r="A2679" t="str">
            <v>2-00-816-701-7280 : TRAVEL</v>
          </cell>
        </row>
        <row r="2680">
          <cell r="A2680" t="str">
            <v>2-00-816-701-7285 : TECHNICAL SUPPORT</v>
          </cell>
        </row>
        <row r="2681">
          <cell r="A2681" t="str">
            <v>2-00-816-701-7310 : DUES &amp; MEMBERSHIPS</v>
          </cell>
        </row>
        <row r="2682">
          <cell r="A2682" t="str">
            <v>2-00-816-701-7312 : SUBSCRIPTIONS</v>
          </cell>
        </row>
        <row r="2683">
          <cell r="A2683" t="str">
            <v>2-00-816-701-7320 : STATUTORY PERMITS</v>
          </cell>
        </row>
        <row r="2684">
          <cell r="A2684" t="str">
            <v>2-00-816-701-7350 : EQUIPMENT LEASE</v>
          </cell>
        </row>
        <row r="2685">
          <cell r="A2685" t="str">
            <v>2-00-816-701-7351 : NON-CAPITAL EQUIPMENT</v>
          </cell>
        </row>
        <row r="2686">
          <cell r="A2686" t="str">
            <v>2-00-816-701-7352 : NON-CAPITAL SITE IMPROVEMENTS</v>
          </cell>
        </row>
        <row r="2687">
          <cell r="A2687" t="str">
            <v>2-00-816-701-7355 : EQUIPMENT MAINTENANCE</v>
          </cell>
        </row>
        <row r="2688">
          <cell r="A2688" t="str">
            <v>2-00-816-701-7356 : RAIL LEASE</v>
          </cell>
        </row>
        <row r="2689">
          <cell r="A2689" t="str">
            <v>2-00-816-701-7375 : VEHICLE LEASE</v>
          </cell>
        </row>
        <row r="2690">
          <cell r="A2690" t="str">
            <v>2-00-816-701-7380 : TRUCK/TRAILER LEASE</v>
          </cell>
        </row>
        <row r="2691">
          <cell r="A2691" t="str">
            <v>2-00-816-701-7382 : VEHICLE PERMITS</v>
          </cell>
        </row>
        <row r="2692">
          <cell r="A2692" t="str">
            <v>2-00-816-701-7383 : TRUCK &amp; TRAILER PERMITS</v>
          </cell>
        </row>
        <row r="2693">
          <cell r="A2693" t="str">
            <v>2-00-816-701-7384 : VEHICLE MAINTENANCE</v>
          </cell>
        </row>
        <row r="2694">
          <cell r="A2694" t="str">
            <v>2-00-816-701-7386 : TRUCK/TRAILER MAINTENANCE</v>
          </cell>
        </row>
        <row r="2695">
          <cell r="A2695" t="str">
            <v>2-00-816-701-7387 : SITE MAINTENANCE</v>
          </cell>
        </row>
        <row r="2696">
          <cell r="A2696" t="str">
            <v>2-00-816-701-7388 : MOB/DEMOB</v>
          </cell>
        </row>
        <row r="2697">
          <cell r="A2697" t="str">
            <v>2-00-816-701-7390 : MISC RENTAL/LEASE</v>
          </cell>
        </row>
        <row r="2698">
          <cell r="A2698" t="str">
            <v>2-00-816-701-7400 : OFFICE SUPPLIES/EXPENSES</v>
          </cell>
        </row>
        <row r="2699">
          <cell r="A2699" t="str">
            <v>2-00-816-701-7405 : OPERATING SUPPLIES</v>
          </cell>
        </row>
        <row r="2700">
          <cell r="A2700" t="str">
            <v>2-00-816-701-7420 : HEALTH&amp;SAFETY SUPPLIES/SERVICE</v>
          </cell>
        </row>
        <row r="2701">
          <cell r="A2701" t="str">
            <v>2-00-816-701-7421 : SECURITY EXPENSES</v>
          </cell>
        </row>
        <row r="2702">
          <cell r="A2702" t="str">
            <v>2-00-816-701-7425 : CLOTHING</v>
          </cell>
        </row>
        <row r="2703">
          <cell r="A2703" t="str">
            <v>2-00-816-701-7532 : GASOLINE</v>
          </cell>
        </row>
        <row r="2704">
          <cell r="A2704" t="str">
            <v>2-00-816-701-7536 : DIESEL FUEL</v>
          </cell>
        </row>
        <row r="2705">
          <cell r="A2705" t="str">
            <v>2-00-816-701-7560 : TELEPHONE-REGULAR</v>
          </cell>
        </row>
        <row r="2706">
          <cell r="A2706" t="str">
            <v>2-00-816-701-7562 : TELEPHONE-REGULAR</v>
          </cell>
        </row>
        <row r="2707">
          <cell r="A2707" t="str">
            <v>2-00-816-701-7790 : MISC. EXPENSE</v>
          </cell>
        </row>
        <row r="2708">
          <cell r="A2708" t="str">
            <v>2-00-812-810-7100 : SALARIES</v>
          </cell>
        </row>
        <row r="2709">
          <cell r="A2709" t="str">
            <v>2-00-812-810-7105 : SALARIES - OVERTIME (USA ONLY)</v>
          </cell>
        </row>
        <row r="2710">
          <cell r="A2710" t="str">
            <v>2-00-812-810-7110 : WAGES</v>
          </cell>
        </row>
        <row r="2711">
          <cell r="A2711" t="str">
            <v>2-00-812-810-7111 : WAGES REIMBURSED</v>
          </cell>
        </row>
        <row r="2712">
          <cell r="A2712" t="str">
            <v>2-00-812-810-7112 : WAGES - OVERTIME (USA ONLY)</v>
          </cell>
        </row>
        <row r="2713">
          <cell r="A2713" t="str">
            <v>2-00-812-810-7115 : COMMISSION</v>
          </cell>
        </row>
        <row r="2714">
          <cell r="A2714" t="str">
            <v>2-00-812-810-7120 : WAGES-TEMP PERSONNEL</v>
          </cell>
        </row>
        <row r="2715">
          <cell r="A2715" t="str">
            <v>2-00-812-810-7123 : WAGES -TEMP PERS.OVERTIME(USA)</v>
          </cell>
        </row>
        <row r="2716">
          <cell r="A2716" t="str">
            <v>2-00-812-810-7130 : BENEFITS - SALARIES</v>
          </cell>
        </row>
        <row r="2717">
          <cell r="A2717" t="str">
            <v>2-00-812-810-7131 : BENEFITS - WAGES</v>
          </cell>
        </row>
        <row r="2718">
          <cell r="A2718" t="str">
            <v>2-00-812-810-7132 : BENEFITS - ADJUSTMENTS</v>
          </cell>
        </row>
        <row r="2719">
          <cell r="A2719" t="str">
            <v>2-00-812-810-7135 : BENEFITS - TEMPORARY</v>
          </cell>
        </row>
        <row r="2720">
          <cell r="A2720" t="str">
            <v>2-00-812-810-7260 : MEALS</v>
          </cell>
        </row>
        <row r="2721">
          <cell r="A2721" t="str">
            <v>2-00-812-810-7270 : ENTERTAINMENT</v>
          </cell>
        </row>
        <row r="2722">
          <cell r="A2722" t="str">
            <v>2-00-812-810-7280 : TRAVEL</v>
          </cell>
        </row>
        <row r="2723">
          <cell r="A2723" t="str">
            <v>2-00-812-810-7465 : SALES AIDS</v>
          </cell>
        </row>
        <row r="2724">
          <cell r="A2724" t="str">
            <v/>
          </cell>
        </row>
        <row r="2725">
          <cell r="A2725" t="str">
            <v>2-00-813-810-7100 : SALARIES</v>
          </cell>
        </row>
        <row r="2726">
          <cell r="A2726" t="str">
            <v>2-00-813-810-7105 : SALARIES - OVERTIME (USA ONLY)</v>
          </cell>
        </row>
        <row r="2727">
          <cell r="A2727" t="str">
            <v>2-00-813-810-7110 : WAGES</v>
          </cell>
        </row>
        <row r="2728">
          <cell r="A2728" t="str">
            <v>2-00-813-810-7111 : WAGES REIMBURSED</v>
          </cell>
        </row>
        <row r="2729">
          <cell r="A2729" t="str">
            <v>2-00-813-810-7112 : WAGES - OVERTIME (USA ONLY)</v>
          </cell>
        </row>
        <row r="2730">
          <cell r="A2730" t="str">
            <v>2-00-813-810-7115 : COMMISSION</v>
          </cell>
        </row>
        <row r="2731">
          <cell r="A2731" t="str">
            <v>2-00-813-810-7120 : WAGES-TEMP PERSONNEL</v>
          </cell>
        </row>
        <row r="2732">
          <cell r="A2732" t="str">
            <v>2-00-813-810-7123 : WAGES -TEMP PERS.OVERTIME(USA)</v>
          </cell>
        </row>
        <row r="2733">
          <cell r="A2733" t="str">
            <v>2-00-813-810-7130 : BENEFITS - SALARIES</v>
          </cell>
        </row>
        <row r="2734">
          <cell r="A2734" t="str">
            <v>2-00-813-810-7131 : BENEFITS - WAGES</v>
          </cell>
        </row>
        <row r="2735">
          <cell r="A2735" t="str">
            <v>2-00-813-810-7132 : BENEFITS - ADJUSTMENTS</v>
          </cell>
        </row>
        <row r="2736">
          <cell r="A2736" t="str">
            <v>2-00-813-810-7135 : BENEFITS - TEMPORARY</v>
          </cell>
        </row>
        <row r="2737">
          <cell r="A2737" t="str">
            <v>2-00-813-810-7260 : MEALS</v>
          </cell>
        </row>
        <row r="2738">
          <cell r="A2738" t="str">
            <v>2-00-813-810-7270 : ENTERTAINMENT</v>
          </cell>
        </row>
        <row r="2739">
          <cell r="A2739" t="str">
            <v>2-00-813-810-7280 : TRAVEL</v>
          </cell>
        </row>
        <row r="2740">
          <cell r="A2740" t="str">
            <v>2-00-813-810-7465 : SALES AIDS</v>
          </cell>
        </row>
        <row r="2741">
          <cell r="A2741" t="str">
            <v/>
          </cell>
        </row>
        <row r="2742">
          <cell r="A2742" t="str">
            <v>2-00-814-810-7100 : SALARIES</v>
          </cell>
        </row>
        <row r="2743">
          <cell r="A2743" t="str">
            <v>2-00-814-810-7105 : SALARIES - OVERTIME (USA ONLY)</v>
          </cell>
        </row>
        <row r="2744">
          <cell r="A2744" t="str">
            <v>2-00-814-810-7110 : WAGES</v>
          </cell>
        </row>
        <row r="2745">
          <cell r="A2745" t="str">
            <v>2-00-814-810-7111 : WAGES REIMBURSED</v>
          </cell>
        </row>
        <row r="2746">
          <cell r="A2746" t="str">
            <v>2-00-814-810-7112 : WAGES - OVERTIME (USA ONLY)</v>
          </cell>
        </row>
        <row r="2747">
          <cell r="A2747" t="str">
            <v>2-00-814-810-7115 : COMMISSION</v>
          </cell>
        </row>
        <row r="2748">
          <cell r="A2748" t="str">
            <v>2-00-814-810-7120 : WAGES-TEMP PERSONNEL</v>
          </cell>
        </row>
        <row r="2749">
          <cell r="A2749" t="str">
            <v>2-00-814-810-7123 : WAGES -TEMP PERS.OVERTIME(USA)</v>
          </cell>
        </row>
        <row r="2750">
          <cell r="A2750" t="str">
            <v>2-00-814-810-7130 : BENEFITS - SALARIES</v>
          </cell>
        </row>
        <row r="2751">
          <cell r="A2751" t="str">
            <v>2-00-814-810-7131 : BENEFITS - WAGES</v>
          </cell>
        </row>
        <row r="2752">
          <cell r="A2752" t="str">
            <v>2-00-814-810-7132 : BENEFITS - ADJUSTMENTS</v>
          </cell>
        </row>
        <row r="2753">
          <cell r="A2753" t="str">
            <v>2-00-814-810-7135 : BENEFITS - TEMPORARY</v>
          </cell>
        </row>
        <row r="2754">
          <cell r="A2754" t="str">
            <v>2-00-814-810-7260 : MEALS</v>
          </cell>
        </row>
        <row r="2755">
          <cell r="A2755" t="str">
            <v>2-00-814-810-7270 : ENTERTAINMENT</v>
          </cell>
        </row>
        <row r="2756">
          <cell r="A2756" t="str">
            <v>2-00-814-810-7280 : TRAVEL</v>
          </cell>
        </row>
        <row r="2757">
          <cell r="A2757" t="str">
            <v>2-00-814-810-7465 : SALES AIDS</v>
          </cell>
        </row>
        <row r="2758">
          <cell r="A2758" t="str">
            <v/>
          </cell>
        </row>
        <row r="2759">
          <cell r="A2759" t="str">
            <v>2-00-815-810-7100 : SALARIES</v>
          </cell>
        </row>
        <row r="2760">
          <cell r="A2760" t="str">
            <v>2-00-815-810-7105 : SALARIES - OVERTIME (USA ONLY)</v>
          </cell>
        </row>
        <row r="2761">
          <cell r="A2761" t="str">
            <v>2-00-815-810-7110 : WAGES</v>
          </cell>
        </row>
        <row r="2762">
          <cell r="A2762" t="str">
            <v>2-00-815-810-7111 : WAGES REIMBURSED</v>
          </cell>
        </row>
        <row r="2763">
          <cell r="A2763" t="str">
            <v>2-00-815-810-7112 : WAGES - OVERTIME (USA ONLY)</v>
          </cell>
        </row>
        <row r="2764">
          <cell r="A2764" t="str">
            <v>2-00-815-810-7115 : COMMISSION</v>
          </cell>
        </row>
        <row r="2765">
          <cell r="A2765" t="str">
            <v>2-00-815-810-7120 : WAGES-TEMP PERSONNEL</v>
          </cell>
        </row>
        <row r="2766">
          <cell r="A2766" t="str">
            <v>2-00-815-810-7123 : WAGES -TEMP PERS.OVERTIME(USA)</v>
          </cell>
        </row>
        <row r="2767">
          <cell r="A2767" t="str">
            <v>2-00-815-810-7130 : BENEFITS - SALARIES</v>
          </cell>
        </row>
        <row r="2768">
          <cell r="A2768" t="str">
            <v>2-00-815-810-7131 : BENEFITS - WAGES</v>
          </cell>
        </row>
        <row r="2769">
          <cell r="A2769" t="str">
            <v>2-00-815-810-7132 : BENEFITS - ADJUSTMENTS</v>
          </cell>
        </row>
        <row r="2770">
          <cell r="A2770" t="str">
            <v>2-00-815-810-7135 : BENEFITS - TEMPORARY</v>
          </cell>
        </row>
        <row r="2771">
          <cell r="A2771" t="str">
            <v>2-00-815-810-7260 : MEALS</v>
          </cell>
        </row>
        <row r="2772">
          <cell r="A2772" t="str">
            <v>2-00-815-810-7270 : ENTERTAINMENT</v>
          </cell>
        </row>
        <row r="2773">
          <cell r="A2773" t="str">
            <v>2-00-815-810-7280 : TRAVEL</v>
          </cell>
        </row>
        <row r="2774">
          <cell r="A2774" t="str">
            <v>2-00-815-810-7465 : SALES AIDS</v>
          </cell>
        </row>
        <row r="2775">
          <cell r="A2775" t="str">
            <v>2-00-815-810-7375 : VEHICLE LEASE</v>
          </cell>
        </row>
        <row r="2776">
          <cell r="A2776" t="str">
            <v>2-00-815-810-7532 : GASOLINE</v>
          </cell>
        </row>
        <row r="2777">
          <cell r="A2777" t="str">
            <v/>
          </cell>
        </row>
        <row r="2778">
          <cell r="A2778" t="str">
            <v>2-00-812-861-7260 : MEALS</v>
          </cell>
        </row>
        <row r="2779">
          <cell r="A2779" t="str">
            <v>2-00-812-861-7280 : TRAVEL</v>
          </cell>
        </row>
        <row r="2780">
          <cell r="A2780" t="str">
            <v>2-00-812-861-7465 : SALES AIDS</v>
          </cell>
        </row>
        <row r="2781">
          <cell r="A2781" t="str">
            <v>2-00-813-861-7260 : MEALS</v>
          </cell>
        </row>
        <row r="2782">
          <cell r="A2782" t="str">
            <v>2-00-813-861-7270 : ENTERTAINMENT</v>
          </cell>
        </row>
        <row r="2783">
          <cell r="A2783" t="str">
            <v>2-00-813-861-7280 : TRAVEL</v>
          </cell>
        </row>
        <row r="2784">
          <cell r="A2784" t="str">
            <v>2-00-813-861-7465 : SALES AIDS</v>
          </cell>
        </row>
        <row r="2785">
          <cell r="A2785" t="str">
            <v>2-00-814-861-7260 : MEALS</v>
          </cell>
        </row>
        <row r="2786">
          <cell r="A2786" t="str">
            <v>2-00-814-861-7270 : ENTERTAINMENT</v>
          </cell>
        </row>
        <row r="2787">
          <cell r="A2787" t="str">
            <v>2-00-814-861-7280 : TRAVEL</v>
          </cell>
        </row>
        <row r="2788">
          <cell r="A2788" t="str">
            <v>2-00-814-861-7465 : SALES AIDS</v>
          </cell>
        </row>
        <row r="2789">
          <cell r="A2789" t="str">
            <v>2-00-815-861-7260 : MEALS</v>
          </cell>
        </row>
        <row r="2790">
          <cell r="A2790" t="str">
            <v>2-00-815-861-7270 : ENTERTAINMENT</v>
          </cell>
        </row>
        <row r="2791">
          <cell r="A2791" t="str">
            <v>2-00-815-861-7280 : TRAVEL</v>
          </cell>
        </row>
        <row r="2792">
          <cell r="A2792" t="str">
            <v>2-00-815-861-7465 : SALES AIDS</v>
          </cell>
        </row>
        <row r="2793">
          <cell r="A2793" t="str">
            <v/>
          </cell>
        </row>
        <row r="2794">
          <cell r="A2794" t="str">
            <v>2-00-812-862-7260 : MEALS</v>
          </cell>
        </row>
        <row r="2795">
          <cell r="A2795" t="str">
            <v>2-00-812-862-7280 : TRAVEL</v>
          </cell>
        </row>
        <row r="2796">
          <cell r="A2796" t="str">
            <v>2-00-812-862-7465 : SALES AIDS</v>
          </cell>
        </row>
        <row r="2797">
          <cell r="A2797" t="str">
            <v>2-00-813-862-7260 : MEALS</v>
          </cell>
        </row>
        <row r="2798">
          <cell r="A2798" t="str">
            <v>2-00-813-862-7270 : ENTERTAINMENT</v>
          </cell>
        </row>
        <row r="2799">
          <cell r="A2799" t="str">
            <v>2-00-813-862-7280 : TRAVEL</v>
          </cell>
        </row>
        <row r="2800">
          <cell r="A2800" t="str">
            <v>2-00-813-862-7465 : SALES AIDS</v>
          </cell>
        </row>
        <row r="2801">
          <cell r="A2801" t="str">
            <v>2-00-813-862-7532 : GASOLINE</v>
          </cell>
        </row>
        <row r="2802">
          <cell r="A2802" t="str">
            <v>2-00-814-862-7260 : MEALS</v>
          </cell>
        </row>
        <row r="2803">
          <cell r="A2803" t="str">
            <v>2-00-814-862-7270 : ENTERTAINMENT</v>
          </cell>
        </row>
        <row r="2804">
          <cell r="A2804" t="str">
            <v>2-00-814-862-7280 : TRAVEL</v>
          </cell>
        </row>
        <row r="2805">
          <cell r="A2805" t="str">
            <v>2-00-814-862-7465 : SALES AIDS</v>
          </cell>
        </row>
        <row r="2806">
          <cell r="A2806" t="str">
            <v>2-00-815-862-7260 : MEALS</v>
          </cell>
        </row>
        <row r="2807">
          <cell r="A2807" t="str">
            <v>2-00-815-862-7270 : ENTERTAINMENT</v>
          </cell>
        </row>
        <row r="2808">
          <cell r="A2808" t="str">
            <v>2-00-815-862-7280 : TRAVEL</v>
          </cell>
        </row>
        <row r="2809">
          <cell r="A2809" t="str">
            <v>2-00-815-862-7465 : SALES AIDS</v>
          </cell>
        </row>
        <row r="2810">
          <cell r="A2810" t="str">
            <v/>
          </cell>
        </row>
        <row r="2811">
          <cell r="A2811" t="str">
            <v>2-00-000-135-7100 : SALARIES</v>
          </cell>
        </row>
        <row r="2812">
          <cell r="A2812" t="str">
            <v>2-00-000-135-7105 : SALARIES-OVERTIME (USA ONLY)</v>
          </cell>
        </row>
        <row r="2813">
          <cell r="A2813" t="str">
            <v>2-00-000-135-7110 : WAGES</v>
          </cell>
        </row>
        <row r="2814">
          <cell r="A2814" t="str">
            <v>2-00-000-135-7111 : WAGES REIMBURSED</v>
          </cell>
        </row>
        <row r="2815">
          <cell r="A2815" t="str">
            <v>2-00-000-135-7112 : WAGES-OVERTIME(USA ONLY)</v>
          </cell>
        </row>
        <row r="2816">
          <cell r="A2816" t="str">
            <v>2-00-000-135-7115 : COMMISSIOM</v>
          </cell>
        </row>
        <row r="2817">
          <cell r="A2817" t="str">
            <v>2-00-000-135-7120 : WAGES-TEMP PERSONNEL</v>
          </cell>
        </row>
        <row r="2818">
          <cell r="A2818" t="str">
            <v>2-00-000-135-7123 : WAGES-TEMP PERS.OVERTIME (USA)</v>
          </cell>
        </row>
        <row r="2819">
          <cell r="A2819" t="str">
            <v>2-00-000-135-7130 : BENEFITS-SALARIES</v>
          </cell>
        </row>
        <row r="2820">
          <cell r="A2820" t="str">
            <v>2-00-000-135-7131 : BENEFITS-WAGES</v>
          </cell>
        </row>
        <row r="2821">
          <cell r="A2821" t="str">
            <v>2-00-000-135-7132 : BENEFITS-ADJUSTMENTS</v>
          </cell>
        </row>
        <row r="2822">
          <cell r="A2822" t="str">
            <v>2-00-000-135-7135 : BENEFITS-TEMPORARY</v>
          </cell>
        </row>
        <row r="2823">
          <cell r="A2823" t="str">
            <v>2-00-000-135-7250 : MEETINGS</v>
          </cell>
        </row>
        <row r="2824">
          <cell r="A2824" t="str">
            <v>2-00-000-135-7260 : MEALS</v>
          </cell>
        </row>
        <row r="2825">
          <cell r="A2825" t="str">
            <v>2-00-000-135-7270 : ENTERTAINMENT</v>
          </cell>
        </row>
        <row r="2826">
          <cell r="A2826" t="str">
            <v>2-00-000-135-7280 : TRAVEL</v>
          </cell>
        </row>
        <row r="2827">
          <cell r="A2827" t="str">
            <v>2-00-000-135-7315 : CHARITABLE DONATIONS</v>
          </cell>
        </row>
        <row r="2828">
          <cell r="A2828" t="str">
            <v>2-00-000-135-7320 : STATUTORY PERMITS</v>
          </cell>
        </row>
        <row r="2829">
          <cell r="A2829" t="str">
            <v>2-00-000-135-7330 : OFFICE LEASE</v>
          </cell>
        </row>
        <row r="2830">
          <cell r="A2830" t="str">
            <v>2-00-000-135-7355 : EQUIPMENT</v>
          </cell>
        </row>
        <row r="2831">
          <cell r="A2831" t="str">
            <v>2-00-000-135-7360 : COMPUTER LEASE</v>
          </cell>
        </row>
        <row r="2832">
          <cell r="A2832" t="str">
            <v>2-00-000-135-7384 : VEHICLE MAINTENANCE</v>
          </cell>
        </row>
        <row r="2833">
          <cell r="A2833" t="str">
            <v>2-00-000-135-7387 : SITE MAINTENANCE</v>
          </cell>
        </row>
        <row r="2834">
          <cell r="A2834" t="str">
            <v>2-00-000-135-7400 : OFFICE SUPPLIES/EXPENSES</v>
          </cell>
        </row>
        <row r="2835">
          <cell r="A2835" t="str">
            <v>2-00-000-135-7430 : INSURANCE</v>
          </cell>
        </row>
        <row r="2836">
          <cell r="A2836" t="str">
            <v>2-00-000-135-7431 : INSURANCE-DEDUCTIBLE</v>
          </cell>
        </row>
        <row r="2837">
          <cell r="A2837" t="str">
            <v>2-00-000-135-7440 : LEGAL FEES</v>
          </cell>
        </row>
        <row r="2838">
          <cell r="A2838" t="str">
            <v>2-00-000-135-7536 : DIESEL FUEL</v>
          </cell>
        </row>
        <row r="2839">
          <cell r="A2839" t="str">
            <v>2-00-000-135-7560 : TELEPHONE-REGULAR</v>
          </cell>
        </row>
        <row r="2840">
          <cell r="A2840" t="str">
            <v>2-00-000-135-7562 : TELEPHONE-CELLULAR</v>
          </cell>
        </row>
        <row r="2841">
          <cell r="A2841" t="str">
            <v>2-00-000-135-7563 : TELEPHONE-DATA-LINES</v>
          </cell>
        </row>
        <row r="2842">
          <cell r="A2842" t="str">
            <v>2-00-000-135-7564 : TELEPHONE-VOICE MAIL</v>
          </cell>
        </row>
        <row r="2843">
          <cell r="A2843" t="str">
            <v>2-00-000-135-7415 : POSTAGE &amp; COURIER</v>
          </cell>
        </row>
        <row r="2844">
          <cell r="A2844" t="str">
            <v>2-00-000-135-7705 : BANK FEES AND SERVICE CHARGES</v>
          </cell>
        </row>
        <row r="2845">
          <cell r="A2845" t="str">
            <v>2-00-000-135-7720 : BAD DEBT EXPENSE</v>
          </cell>
        </row>
        <row r="2846">
          <cell r="A2846" t="str">
            <v>2-00-000-135-7721 : BAD DEBT-COLLECTION EXPENSE</v>
          </cell>
        </row>
        <row r="2847">
          <cell r="A2847" t="str">
            <v>2-00-000-135-7785 : TAXES, NON-INCOME</v>
          </cell>
        </row>
        <row r="2848">
          <cell r="A2848" t="str">
            <v>2-00-000-135-7790 : MISC. EXPENSE</v>
          </cell>
        </row>
        <row r="2849">
          <cell r="A2849" t="str">
            <v>2-00-000-135-7710 : DEPRECIATION</v>
          </cell>
        </row>
        <row r="2850">
          <cell r="A2850" t="str">
            <v/>
          </cell>
        </row>
        <row r="2851">
          <cell r="A2851" t="str">
            <v>2-00-000-000-9801 : INTEREST EXPENSE-CORPORATE</v>
          </cell>
        </row>
        <row r="2852">
          <cell r="A2852" t="str">
            <v>2-00-000-000-9803 : INTEREST EXPENSE-BANK</v>
          </cell>
        </row>
        <row r="2853">
          <cell r="A2853" t="str">
            <v>2-00-000-000-9805 : INTEREST INCOME</v>
          </cell>
        </row>
        <row r="2854">
          <cell r="A2854" t="str">
            <v>2-00-000-000-9807 : INTEREST EXPENSE-OTHER</v>
          </cell>
        </row>
        <row r="2855">
          <cell r="A2855" t="str">
            <v>2-00-812-659-9807 : INTEREST EXPENSE-OTHER</v>
          </cell>
        </row>
        <row r="2856">
          <cell r="A2856" t="str">
            <v>2-00-000-000-9809 : INTEREST EXPENSE-LEASE</v>
          </cell>
        </row>
        <row r="2857">
          <cell r="A2857" t="str">
            <v>2-00-812-659-9809 : INTEREST EXPENSE-LEASES</v>
          </cell>
        </row>
        <row r="2858">
          <cell r="A2858" t="str">
            <v>2-00-000-000-9811 : INTEREST EXPENSE-LATE PAY PENA</v>
          </cell>
        </row>
        <row r="2859">
          <cell r="A2859" t="str">
            <v>2-00-812-659-9811 : LATE PAYMENT PENALTIES/INTERES</v>
          </cell>
        </row>
        <row r="2860">
          <cell r="A2860" t="str">
            <v>2-00-000-000-9813 : INTEREST EXPENSE-DEF FINANCING</v>
          </cell>
        </row>
        <row r="2861">
          <cell r="A2861" t="str">
            <v>2-00-000-000-9814 : INTEREST EXPENSE-HELLER FINANC</v>
          </cell>
        </row>
        <row r="2862">
          <cell r="A2862" t="str">
            <v>2-00-000-000-9817 : AP VENDOR DISCOUNTS</v>
          </cell>
        </row>
        <row r="2863">
          <cell r="A2863" t="str">
            <v>2-00-812-659-9817 : AP VENDOR DISCOUNTS</v>
          </cell>
        </row>
        <row r="2864">
          <cell r="A2864" t="str">
            <v>2-00-000-000-9830 : GAIN-LOSS ON DISPOSAL OF F/A</v>
          </cell>
        </row>
        <row r="2865">
          <cell r="A2865" t="str">
            <v>2-00-000-000-9999 : P &amp; L CLEARING</v>
          </cell>
        </row>
        <row r="2866">
          <cell r="A2866" t="str">
            <v>3-00-000-000-4420 : RETAINED EARNINGS - CURRENT</v>
          </cell>
        </row>
        <row r="2867">
          <cell r="A2867" t="str">
            <v>3-00-711-300-5110 : SALES-GEORGIA-OTHER</v>
          </cell>
        </row>
        <row r="2868">
          <cell r="A2868" t="str">
            <v>3-30-711-300-5110 : SALES-GEORGIA QUARRY</v>
          </cell>
        </row>
        <row r="2869">
          <cell r="A2869" t="str">
            <v>3-40-711-300-5110 : SALES-GEORGIA-CONST</v>
          </cell>
        </row>
        <row r="2870">
          <cell r="A2870" t="str">
            <v>3-00-712-300-5110 : SALES-CAROLINAS</v>
          </cell>
        </row>
        <row r="2871">
          <cell r="A2871" t="str">
            <v>3-40-712-300-5110 : SALES-CAROLINAS-CONST</v>
          </cell>
        </row>
        <row r="2872">
          <cell r="A2872" t="str">
            <v>3-80-712-300-5110 : SALES-CAROLINAS DIST</v>
          </cell>
        </row>
        <row r="2873">
          <cell r="A2873" t="str">
            <v>3-10-714-300-5110 : SALES-BEAR CREEK SURF</v>
          </cell>
        </row>
        <row r="2874">
          <cell r="A2874" t="str">
            <v>3-30-714-300-5110 : SALES-BEAR CREEK QUARRY</v>
          </cell>
        </row>
        <row r="2875">
          <cell r="A2875" t="str">
            <v>3-40-714-300-5110 : SALES BEAR CREEK-CONST</v>
          </cell>
        </row>
        <row r="2876">
          <cell r="A2876" t="str">
            <v>3-30-715-300-5110 : SALES-BECKLEY-QUARRY</v>
          </cell>
        </row>
        <row r="2877">
          <cell r="A2877" t="str">
            <v>3-00-000-300-5110 : SALES BSI - OTHER</v>
          </cell>
        </row>
        <row r="2878">
          <cell r="A2878" t="str">
            <v/>
          </cell>
        </row>
        <row r="2879">
          <cell r="A2879" t="str">
            <v>3-00-711-500-5110 : SERVICE SALES-GEORGIA OTHER</v>
          </cell>
        </row>
        <row r="2880">
          <cell r="A2880" t="str">
            <v>3-30-711-500-5110 : SERVICE SALES-GEORGIA</v>
          </cell>
        </row>
        <row r="2881">
          <cell r="A2881" t="str">
            <v>3-40-711-500-5110 : SERVICE SALES-GEORGIA CONST</v>
          </cell>
        </row>
        <row r="2882">
          <cell r="A2882" t="str">
            <v>3-00-712-500-5110 : SERVICE SALES-CAROLINAS</v>
          </cell>
        </row>
        <row r="2883">
          <cell r="A2883" t="str">
            <v>3-40-712-500-5110 : SERVICE SALES-CAROLINAS CONST</v>
          </cell>
        </row>
        <row r="2884">
          <cell r="A2884" t="str">
            <v>3-80-712-500-5110 : SERVICE SALES-CAROLINAS DIST</v>
          </cell>
        </row>
        <row r="2885">
          <cell r="A2885" t="str">
            <v>3-10-714-500-5110 : SERVICE SALES-BEAR CREEK SURF</v>
          </cell>
        </row>
        <row r="2886">
          <cell r="A2886" t="str">
            <v>3-30-714-500-5110 : SERVICE SALES-BEAR CREEK QUARR</v>
          </cell>
        </row>
        <row r="2887">
          <cell r="A2887" t="str">
            <v>3-40-714-500-5110 : SERVICE SALES-BEAR CREEK CONST</v>
          </cell>
        </row>
        <row r="2888">
          <cell r="A2888" t="str">
            <v>3-30-715-500-5110 : SERVICE SALES-BECKLEY QUARRY</v>
          </cell>
        </row>
        <row r="2889">
          <cell r="A2889" t="str">
            <v>3-00-000-500-5110 : SERV SALES BSI - OTHER</v>
          </cell>
        </row>
        <row r="2890">
          <cell r="A2890" t="str">
            <v/>
          </cell>
        </row>
        <row r="2891">
          <cell r="A2891" t="str">
            <v>3-00-711-300-5210 : RET/ALLOW-GEORGIA OTHER</v>
          </cell>
        </row>
        <row r="2892">
          <cell r="A2892" t="str">
            <v>3-30-711-300-5210 : RET/ALLOW-GEORGIA QUARRY</v>
          </cell>
        </row>
        <row r="2893">
          <cell r="A2893" t="str">
            <v>3-40-711-300-5210 : RET/ALLOW-GEORGIA CONST</v>
          </cell>
        </row>
        <row r="2894">
          <cell r="A2894" t="str">
            <v>3-00-712-300-5210 : RET/ALLOW-CAROLINAS</v>
          </cell>
        </row>
        <row r="2895">
          <cell r="A2895" t="str">
            <v>3-40-712-300-5210 : RET/ALLOW-CAROLINAS CONST</v>
          </cell>
        </row>
        <row r="2896">
          <cell r="A2896" t="str">
            <v>3-80-712-300-5210 : RET/ALLOW-CAROLINAS DIST</v>
          </cell>
        </row>
        <row r="2897">
          <cell r="A2897" t="str">
            <v>3-10-714-300-5210 : RET/ALLOW-BEAR CREEK SURF</v>
          </cell>
        </row>
        <row r="2898">
          <cell r="A2898" t="str">
            <v>3-30-714-300-5210 : RET/ALLOW-BEAR CREEK QUARRY</v>
          </cell>
        </row>
        <row r="2899">
          <cell r="A2899" t="str">
            <v>3-40-714-300-5210 : RET/ALLOW-BEAR CREEK CONST</v>
          </cell>
        </row>
        <row r="2900">
          <cell r="A2900" t="str">
            <v>3-30-715-300-5210 : RET/ALLOW-BECKLEY QUARRY</v>
          </cell>
        </row>
        <row r="2901">
          <cell r="A2901" t="str">
            <v>3-00-000-300-5210 : RET/ALLOW BSI - OTHER</v>
          </cell>
        </row>
        <row r="2902">
          <cell r="A2902" t="str">
            <v/>
          </cell>
        </row>
        <row r="2903">
          <cell r="A2903" t="str">
            <v>3-00-711-500-5210 : SERV/RET/ALLOW-GEORGIA OTHER</v>
          </cell>
        </row>
        <row r="2904">
          <cell r="A2904" t="str">
            <v>3-30-711-500-5210 : SERV/RET/ALLOW-GEORGIA QUARRY</v>
          </cell>
        </row>
        <row r="2905">
          <cell r="A2905" t="str">
            <v>3-40-711-500-5210 : SERV/RET/ALLOW-GEORGIA CONST</v>
          </cell>
        </row>
        <row r="2906">
          <cell r="A2906" t="str">
            <v>3-00-712-500-5210 : SERV/RET/ALLOW-CAROLINAS SERV</v>
          </cell>
        </row>
        <row r="2907">
          <cell r="A2907" t="str">
            <v>3-40-712-500-5210 : SERV/RET/ALLOW-CAROLINAS CONST</v>
          </cell>
        </row>
        <row r="2908">
          <cell r="A2908" t="str">
            <v>3-80-712-500-5210 : SERV/RET/ALLOW-CAROLINAS DIST</v>
          </cell>
        </row>
        <row r="2909">
          <cell r="A2909" t="str">
            <v>3-10-714-500-5210 : SERV/RET/ALLOW-BEAR CREEK SURF</v>
          </cell>
        </row>
        <row r="2910">
          <cell r="A2910" t="str">
            <v>3-30-714-500-5210 : SERV/RET/ALLOW-BEAR CREEK QUAR</v>
          </cell>
        </row>
        <row r="2911">
          <cell r="A2911" t="str">
            <v>3-40-714-500-5210 : SERV/RET/ALLOW-BEAR CREEK CONS</v>
          </cell>
        </row>
        <row r="2912">
          <cell r="A2912" t="str">
            <v>3-30-715-500-5210 : SERV/RET/ALLOW-BECKLEY QUARRY</v>
          </cell>
        </row>
        <row r="2913">
          <cell r="A2913" t="str">
            <v>3-00-000-500-5210 : SERV RET/ALLOW BSI - OTHER</v>
          </cell>
        </row>
        <row r="2914">
          <cell r="A2914" t="str">
            <v/>
          </cell>
        </row>
        <row r="2915">
          <cell r="A2915" t="str">
            <v>3-00-000-000-5230 : CUSTOMER VOLUME DISCOUNTS</v>
          </cell>
        </row>
        <row r="2916">
          <cell r="A2916" t="str">
            <v>3-00-000-000-5240 : UNALLOWED DISCOUNTS TAKEN</v>
          </cell>
        </row>
        <row r="2917">
          <cell r="A2917" t="str">
            <v>3-00-711-300-6110 : COGS@STD-GEORGIA OTHER</v>
          </cell>
        </row>
        <row r="2918">
          <cell r="A2918" t="str">
            <v>3-30-711-300-6110 : COGS@STD-GEORGIA QUARRY</v>
          </cell>
        </row>
        <row r="2919">
          <cell r="A2919" t="str">
            <v>3-40-711-300-6110 : COGS@STD-GEORGIA CONST</v>
          </cell>
        </row>
        <row r="2920">
          <cell r="A2920" t="str">
            <v>3-00-712-300-6110 : COGS@STD-CAROLINAS</v>
          </cell>
        </row>
        <row r="2921">
          <cell r="A2921" t="str">
            <v>3-40-712-300-6110 : COGS@STD-CAROLINAS CONST</v>
          </cell>
        </row>
        <row r="2922">
          <cell r="A2922" t="str">
            <v>3-80-712-300-6110 : COGS@STD-CAROLINAS DIST</v>
          </cell>
        </row>
        <row r="2923">
          <cell r="A2923" t="str">
            <v>3-10-714-300-6110 : COGS@STD-BEAR CREEK SURF</v>
          </cell>
        </row>
        <row r="2924">
          <cell r="A2924" t="str">
            <v>3-30-714-300-6110 : COGS@STD-BEAR CREEK-QUARRY</v>
          </cell>
        </row>
        <row r="2925">
          <cell r="A2925" t="str">
            <v>3-40-714-300-6110 : COGS@STD-BEAR CREEK CONST</v>
          </cell>
        </row>
        <row r="2926">
          <cell r="A2926" t="str">
            <v>3-30-715-300-6110 : COGS@STD-BECKLEY QUARRY</v>
          </cell>
        </row>
        <row r="2927">
          <cell r="A2927" t="str">
            <v>3-00-000-300-6110 : COGS@STD BSI - OTHER</v>
          </cell>
        </row>
        <row r="2928">
          <cell r="A2928" t="str">
            <v/>
          </cell>
        </row>
        <row r="2929">
          <cell r="A2929" t="str">
            <v>3-00-711-300-6150 : COGS NON-INV-GEORGIA OTHER</v>
          </cell>
        </row>
        <row r="2930">
          <cell r="A2930" t="str">
            <v>3-30-711-300-6150 : COGS NON-INV-GEORGIA QUARRY</v>
          </cell>
        </row>
        <row r="2931">
          <cell r="A2931" t="str">
            <v>3-40-711-300-6150 : COGS NON-INV-GEORGIA CONST</v>
          </cell>
        </row>
        <row r="2932">
          <cell r="A2932" t="str">
            <v>3-00-712-300-6150 : COGS NON-INV-CAROLINAS</v>
          </cell>
        </row>
        <row r="2933">
          <cell r="A2933" t="str">
            <v>3-40-712-300-6150 : COGS NON-INV-CAROLINAS CONST</v>
          </cell>
        </row>
        <row r="2934">
          <cell r="A2934" t="str">
            <v>3-80-712-300-6150 : COGS NON-INV-CAROLINAS DIST</v>
          </cell>
        </row>
        <row r="2935">
          <cell r="A2935" t="str">
            <v>3-10-714-300-6150 : COGS NON-INV-BEAR CREEK SURF</v>
          </cell>
        </row>
        <row r="2936">
          <cell r="A2936" t="str">
            <v>3-30-714-300-6150 : COGS NON-INV-BEAR CREEK QUARRY</v>
          </cell>
        </row>
        <row r="2937">
          <cell r="A2937" t="str">
            <v>3-40-714-300-6150 : COGS NON-INV-BEAR CREEK CONST</v>
          </cell>
        </row>
        <row r="2938">
          <cell r="A2938" t="str">
            <v>3-30-715-300-6150 : COGS NON-INV-BECKLEY QUARRY</v>
          </cell>
        </row>
        <row r="2939">
          <cell r="A2939" t="str">
            <v>3-00-000-300-6150 : COGS NON-INV BSI - OTHER</v>
          </cell>
        </row>
        <row r="2940">
          <cell r="A2940" t="str">
            <v/>
          </cell>
        </row>
        <row r="2941">
          <cell r="A2941" t="str">
            <v>3-00-711-500-6150 : COGS NON-INV-GEORGIA OTHER</v>
          </cell>
        </row>
        <row r="2942">
          <cell r="A2942" t="str">
            <v>3-30-711-500-6150 : COGS NON-INV-GEORGIA QUARRY</v>
          </cell>
        </row>
        <row r="2943">
          <cell r="A2943" t="str">
            <v>3-40-711-500-6150 : COGS NON-INV-GEORGIA CONST</v>
          </cell>
        </row>
        <row r="2944">
          <cell r="A2944" t="str">
            <v>3-00-712-500-6150 : COGS NON-INV-CAROLINAS</v>
          </cell>
        </row>
        <row r="2945">
          <cell r="A2945" t="str">
            <v>3-40-712-500-6150 : COGS NON-INV-CAROLINAS CONST</v>
          </cell>
        </row>
        <row r="2946">
          <cell r="A2946" t="str">
            <v>3-80-712-500-6150 : COGS NON-INV-CAROLINAS DIST</v>
          </cell>
        </row>
        <row r="2947">
          <cell r="A2947" t="str">
            <v>3-10-714-500-6150 : COGS NON-INV-BEAR CREEK SURF</v>
          </cell>
        </row>
        <row r="2948">
          <cell r="A2948" t="str">
            <v>3-30-714-500-6150 : COGS NON-INV-BEAR CREEK QUARRY</v>
          </cell>
        </row>
        <row r="2949">
          <cell r="A2949" t="str">
            <v>3-40-714-500-6150 : COGS NON-INV-BEAR CREEK CONST</v>
          </cell>
        </row>
        <row r="2950">
          <cell r="A2950" t="str">
            <v>3-30-715-500-6150 : COGS NON-INV-BECKLEY QUARRY</v>
          </cell>
        </row>
        <row r="2951">
          <cell r="A2951" t="str">
            <v>3-00-000-500-6150 : SERV COGS NON INV BSI - OTHER</v>
          </cell>
        </row>
        <row r="2952">
          <cell r="A2952" t="str">
            <v/>
          </cell>
        </row>
        <row r="2953">
          <cell r="A2953" t="str">
            <v>3-00-711-510-7100 : SALARIES</v>
          </cell>
        </row>
        <row r="2954">
          <cell r="A2954" t="str">
            <v>3-00-711-510-7130 : BENEFITS-SALARIES</v>
          </cell>
        </row>
        <row r="2955">
          <cell r="A2955" t="str">
            <v>3-00-711-510-7160 : CONTRACT PERSONNEL</v>
          </cell>
        </row>
        <row r="2956">
          <cell r="A2956" t="str">
            <v>3-00-711-510-7170 : MTC WORK ORDER COSTS</v>
          </cell>
        </row>
        <row r="2957">
          <cell r="A2957" t="str">
            <v>3-00-711-510-7185 : ENGINEERING SERVICES</v>
          </cell>
        </row>
        <row r="2958">
          <cell r="A2958" t="str">
            <v>3-00-711-510-7187 : OUTSIDE SERVICES - DRILLING</v>
          </cell>
        </row>
        <row r="2959">
          <cell r="A2959" t="str">
            <v>3-00-711-510-7190 : QUALITY CONTROL TESTING</v>
          </cell>
        </row>
        <row r="2960">
          <cell r="A2960" t="str">
            <v>3-00-711-510-7192 : PRODUCT DEVELOPMENT-LAFARGE</v>
          </cell>
        </row>
        <row r="2961">
          <cell r="A2961" t="str">
            <v>3-00-711-510-7193 : PRODUCT TESTING</v>
          </cell>
        </row>
        <row r="2962">
          <cell r="A2962" t="str">
            <v>3-00-711-510-7195 : R&amp;D MATERIALS</v>
          </cell>
        </row>
        <row r="2963">
          <cell r="A2963" t="str">
            <v>3-00-711-510-7197 : TESTING (NON-DESTRUCTIVE)</v>
          </cell>
        </row>
        <row r="2964">
          <cell r="A2964" t="str">
            <v>3-00-711-510-7200 : CONSULTING FEES</v>
          </cell>
        </row>
        <row r="2965">
          <cell r="A2965" t="str">
            <v>3-00-711-510-7220 : COMPUTER MAINTENANCE/SERVICE</v>
          </cell>
        </row>
        <row r="2966">
          <cell r="A2966" t="str">
            <v>3-00-711-510-7230 : CONTRACT MAINTENANCE</v>
          </cell>
        </row>
        <row r="2967">
          <cell r="A2967" t="str">
            <v>3-00-711-510-7240 : MAINTENANCE MATERIAL</v>
          </cell>
        </row>
        <row r="2968">
          <cell r="A2968" t="str">
            <v>3-00-711-510-7250 : MEETINGS</v>
          </cell>
        </row>
        <row r="2969">
          <cell r="A2969" t="str">
            <v>3-00-711-510-7260 : MEALS</v>
          </cell>
        </row>
        <row r="2970">
          <cell r="A2970" t="str">
            <v>3-00-711-510-7270 : ENTERTAINMENT</v>
          </cell>
        </row>
        <row r="2971">
          <cell r="A2971" t="str">
            <v>3-00-711-510-7280 : TRAVEL</v>
          </cell>
        </row>
        <row r="2972">
          <cell r="A2972" t="str">
            <v>3-00-711-510-7285 : TECHNICAL SUPPORT</v>
          </cell>
        </row>
        <row r="2973">
          <cell r="A2973" t="str">
            <v>3-00-711-510-7290 : EMPLOYEE RELOCATION</v>
          </cell>
        </row>
        <row r="2974">
          <cell r="A2974" t="str">
            <v>3-00-711-510-7300 : EMP. TRAIN'G/COURSES/SEMINARS</v>
          </cell>
        </row>
        <row r="2975">
          <cell r="A2975" t="str">
            <v>3-00-711-510-7310 : DUES &amp; MEMBERSHIPS</v>
          </cell>
        </row>
        <row r="2976">
          <cell r="A2976" t="str">
            <v>3-00-711-510-7312 : SUBSCRIPTIONS</v>
          </cell>
        </row>
        <row r="2977">
          <cell r="A2977" t="str">
            <v>3-00-711-510-7320 : STATUTORY PERMITS</v>
          </cell>
        </row>
        <row r="2978">
          <cell r="A2978" t="str">
            <v>3-00-711-510-7330 : OFFICE LEASE</v>
          </cell>
        </row>
        <row r="2979">
          <cell r="A2979" t="str">
            <v>3-00-711-510-7340 : LAND LEASE</v>
          </cell>
        </row>
        <row r="2980">
          <cell r="A2980" t="str">
            <v>3-00-711-510-7350 : EQUIPMENT LEASE</v>
          </cell>
        </row>
        <row r="2981">
          <cell r="A2981" t="str">
            <v>3-00-711-510-7351 : NON-CAPITAL EQUIPMENT</v>
          </cell>
        </row>
        <row r="2982">
          <cell r="A2982" t="str">
            <v>3-00-711-510-7352 : NON-CAPITAL SITE IMPROVEMENTS</v>
          </cell>
        </row>
        <row r="2983">
          <cell r="A2983" t="str">
            <v>3-00-711-510-7355 : EQUIPMENT MAINTENANCE</v>
          </cell>
        </row>
        <row r="2984">
          <cell r="A2984" t="str">
            <v>3-00-711-510-7360 : COMPUTER LEASE</v>
          </cell>
        </row>
        <row r="2985">
          <cell r="A2985" t="str">
            <v>3-00-711-510-7370 : BUSINESS MACHINE LEASE</v>
          </cell>
        </row>
        <row r="2986">
          <cell r="A2986" t="str">
            <v>3-00-711-510-7372 : BUSINESS MACHINE MAINTENANCE</v>
          </cell>
        </row>
        <row r="2987">
          <cell r="A2987" t="str">
            <v>3-00-711-510-7375 : VEHICLE LEASE</v>
          </cell>
        </row>
        <row r="2988">
          <cell r="A2988" t="str">
            <v>3-00-711-510-7380 : TRUCK/TRAILER LEASE</v>
          </cell>
        </row>
        <row r="2989">
          <cell r="A2989" t="str">
            <v>3-00-711-510-7382 : VEHICLE PERMITS</v>
          </cell>
        </row>
        <row r="2990">
          <cell r="A2990" t="str">
            <v>3-00-711-510-7383 : TRUCK AND TRAILER PERMITS</v>
          </cell>
        </row>
        <row r="2991">
          <cell r="A2991" t="str">
            <v>3-00-711-510-7384 : VEHICLE MAINTENANCE</v>
          </cell>
        </row>
        <row r="2992">
          <cell r="A2992" t="str">
            <v>3-00-711-510-7386 : TRUCK/TRAILER MAINTENANCE</v>
          </cell>
        </row>
        <row r="2993">
          <cell r="A2993" t="str">
            <v>3-00-711-510-7387 : SITE MAINTENANCE</v>
          </cell>
        </row>
        <row r="2994">
          <cell r="A2994" t="str">
            <v>3-00-711-510-7388 : MOB/DEMOB</v>
          </cell>
        </row>
        <row r="2995">
          <cell r="A2995" t="str">
            <v>3-00-711-510-7390 : MISC RENTAL/LEASE</v>
          </cell>
        </row>
        <row r="2996">
          <cell r="A2996" t="str">
            <v>3-00-711-510-7400 : OFFICE SUPPLIES/EXPENSES</v>
          </cell>
        </row>
        <row r="2997">
          <cell r="A2997" t="str">
            <v>3-00-711-510-7405 : OPERATING SUPPLIES</v>
          </cell>
        </row>
        <row r="2998">
          <cell r="A2998" t="str">
            <v>3-00-711-510-7410 : STATIONARY &amp; FORMS</v>
          </cell>
        </row>
        <row r="2999">
          <cell r="A2999" t="str">
            <v>3-00-711-510-7415 : POSTAGE &amp; COURIER</v>
          </cell>
        </row>
        <row r="3000">
          <cell r="A3000" t="str">
            <v>3-00-711-510-7420 : HEALTH&amp;SAFETY SUPPLIES/SERVICE</v>
          </cell>
        </row>
        <row r="3001">
          <cell r="A3001" t="str">
            <v>3-00-711-510-7421 : SECURITY EXPENSES</v>
          </cell>
        </row>
        <row r="3002">
          <cell r="A3002" t="str">
            <v>3-00-711-510-7425 : CLOTHING</v>
          </cell>
        </row>
        <row r="3003">
          <cell r="A3003" t="str">
            <v>3-00-711-510-7460 : ADVERTISING AND PROMOTION</v>
          </cell>
        </row>
        <row r="3004">
          <cell r="A3004" t="str">
            <v>3-00-711-510-7465 : SALES AIDS</v>
          </cell>
        </row>
        <row r="3005">
          <cell r="A3005" t="str">
            <v>3-00-711-510-7532 : GASOLINE</v>
          </cell>
        </row>
        <row r="3006">
          <cell r="A3006" t="str">
            <v>3-00-711-510-7536 : DIESEL FUEL</v>
          </cell>
        </row>
        <row r="3007">
          <cell r="A3007" t="str">
            <v>3-00-711-510-7540 : UTILITIES-HEAT AND HYDRO</v>
          </cell>
        </row>
        <row r="3008">
          <cell r="A3008" t="str">
            <v>3-00-711-510-7550 : UTILITIES-WATER</v>
          </cell>
        </row>
        <row r="3009">
          <cell r="A3009" t="str">
            <v>3-00-711-510-7555 : UTILIITES-NATURAL GAS</v>
          </cell>
        </row>
        <row r="3010">
          <cell r="A3010" t="str">
            <v>3-00-711-510-7560 : TELEPHONE-REGULAR</v>
          </cell>
        </row>
        <row r="3011">
          <cell r="A3011" t="str">
            <v>3-00-711-510-7562 : TELEPHONE-CELLULAR</v>
          </cell>
        </row>
        <row r="3012">
          <cell r="A3012" t="str">
            <v>3-00-711-510-7563 : TELEPHONE-DATA LINES-INTERNET</v>
          </cell>
        </row>
        <row r="3013">
          <cell r="A3013" t="str">
            <v>3-00-711-510-7564 : TELEPHONE-VOICE MAIL</v>
          </cell>
        </row>
        <row r="3014">
          <cell r="A3014" t="str">
            <v>3-00-711-510-7710 : DEPRECIATION</v>
          </cell>
        </row>
        <row r="3015">
          <cell r="A3015" t="str">
            <v>3-00-711-510-7785 : TAXES, NON-INCOME</v>
          </cell>
        </row>
        <row r="3016">
          <cell r="A3016" t="str">
            <v>3-00-711-510-7790 : MISC. EXPENSE</v>
          </cell>
        </row>
        <row r="3017">
          <cell r="A3017" t="str">
            <v/>
          </cell>
        </row>
        <row r="3018">
          <cell r="A3018" t="str">
            <v>3-00-712-510-7100 : SALARIES</v>
          </cell>
        </row>
        <row r="3019">
          <cell r="A3019" t="str">
            <v>3-00-712-510-7112 : WAGES-OVERTIME (USA ONLY)</v>
          </cell>
        </row>
        <row r="3020">
          <cell r="A3020" t="str">
            <v>3-00-712-510-7115 : COMMISSION</v>
          </cell>
        </row>
        <row r="3021">
          <cell r="A3021" t="str">
            <v>3-00-712-510-7120 : WAGES-TEMP PERSONNEL</v>
          </cell>
        </row>
        <row r="3022">
          <cell r="A3022" t="str">
            <v>3-00-712-510-7123 : WAGES TEMP PERS OVERTIME USA</v>
          </cell>
        </row>
        <row r="3023">
          <cell r="A3023" t="str">
            <v>3-00-712-510-7130 : BENEFITS</v>
          </cell>
        </row>
        <row r="3024">
          <cell r="A3024" t="str">
            <v>3-00-712-510-7131 : BENEFITS WAGES</v>
          </cell>
        </row>
        <row r="3025">
          <cell r="A3025" t="str">
            <v>3-00-712-510-7132 : BENEFITS- ADJUSTMENTS</v>
          </cell>
        </row>
        <row r="3026">
          <cell r="A3026" t="str">
            <v>3-00-712-510-7135 : BENEFITS-TEMPORARY</v>
          </cell>
        </row>
        <row r="3027">
          <cell r="A3027" t="str">
            <v>3-00-712-510-7160 : CONTRACT PERSONNEL</v>
          </cell>
        </row>
        <row r="3028">
          <cell r="A3028" t="str">
            <v>3-00-712-510-7185 : ENGINEERING SERVICES</v>
          </cell>
        </row>
        <row r="3029">
          <cell r="A3029" t="str">
            <v>3-00-712-510-7187 : OUTSIDE SERVICES-DRILLING</v>
          </cell>
        </row>
        <row r="3030">
          <cell r="A3030" t="str">
            <v>3-00-712-510-7200 : CONSULTING FEES</v>
          </cell>
        </row>
        <row r="3031">
          <cell r="A3031" t="str">
            <v>3-00-712-510-7230 : CONTRACT MAINTENANCE</v>
          </cell>
        </row>
        <row r="3032">
          <cell r="A3032" t="str">
            <v>3-00-712-510-7260 : MEALS</v>
          </cell>
        </row>
        <row r="3033">
          <cell r="A3033" t="str">
            <v>3-00-712-510-7270 : ENTERTAINMENT</v>
          </cell>
        </row>
        <row r="3034">
          <cell r="A3034" t="str">
            <v>3-00-712-510-7280 : TRAVEL</v>
          </cell>
        </row>
        <row r="3035">
          <cell r="A3035" t="str">
            <v>3-00-712-510-7285 : TECHNICAL SUPPORT</v>
          </cell>
        </row>
        <row r="3036">
          <cell r="A3036" t="str">
            <v>3-00-712-510-7300 : EMP. TRAIN'G/COURSES/SEMINARS</v>
          </cell>
        </row>
        <row r="3037">
          <cell r="A3037" t="str">
            <v>3-00-712-510-7310 : DUES &amp; MEMBERSHIPS</v>
          </cell>
        </row>
        <row r="3038">
          <cell r="A3038" t="str">
            <v>3-00-712-510-7320 : STATUTORY PERMITS</v>
          </cell>
        </row>
        <row r="3039">
          <cell r="A3039" t="str">
            <v>3-00-712-510-7350 : EQUIPMENT LEASE</v>
          </cell>
        </row>
        <row r="3040">
          <cell r="A3040" t="str">
            <v>3-00-712-510-7351 : NON-CAPITAL EQUIPMENT</v>
          </cell>
        </row>
        <row r="3041">
          <cell r="A3041" t="str">
            <v>3-00-712-510-7355 : EQUIPMENT MAINTENANCE</v>
          </cell>
        </row>
        <row r="3042">
          <cell r="A3042" t="str">
            <v>3-00-712-510-7375 : VEHICLE LEASE</v>
          </cell>
        </row>
        <row r="3043">
          <cell r="A3043" t="str">
            <v>3-00-712-510-7380 : TRUCK/TRAILER LEASE</v>
          </cell>
        </row>
        <row r="3044">
          <cell r="A3044" t="str">
            <v>3-00-712-510-7382 : VEHICLE PERMITS</v>
          </cell>
        </row>
        <row r="3045">
          <cell r="A3045" t="str">
            <v>3-00-712-510-7383 : TRUCK &amp; TRAILER PERMITS</v>
          </cell>
        </row>
        <row r="3046">
          <cell r="A3046" t="str">
            <v>3-00-712-510-7384 : VEHICLE MAINTENANCE</v>
          </cell>
        </row>
        <row r="3047">
          <cell r="A3047" t="str">
            <v>3-00-712-510-7386 : TRUCK/TRAILER MAINTENANCE</v>
          </cell>
        </row>
        <row r="3048">
          <cell r="A3048" t="str">
            <v>3-00-712-510-7390 : MISC RENTAL/LEASE</v>
          </cell>
        </row>
        <row r="3049">
          <cell r="A3049" t="str">
            <v>3-00-712-510-7405 : OPERATING SUPPLIES</v>
          </cell>
        </row>
        <row r="3050">
          <cell r="A3050" t="str">
            <v>3-00-712-510-7415 : POSTAGE &amp; COURIER</v>
          </cell>
        </row>
        <row r="3051">
          <cell r="A3051" t="str">
            <v>3-00-712-510-7420 : HEALTH&amp;SAFETY SUPPLIES/SERVICE</v>
          </cell>
        </row>
        <row r="3052">
          <cell r="A3052" t="str">
            <v>3-00-712-510-7421 : SECURITY EXPENSES</v>
          </cell>
        </row>
        <row r="3053">
          <cell r="A3053" t="str">
            <v>3-00-712-510-7425 : CLOTHING</v>
          </cell>
        </row>
        <row r="3054">
          <cell r="A3054" t="str">
            <v>3-00-712-510-7532 : GASOLINE</v>
          </cell>
        </row>
        <row r="3055">
          <cell r="A3055" t="str">
            <v>3-00-712-510-7536 : DIESEL FUEL</v>
          </cell>
        </row>
        <row r="3056">
          <cell r="A3056" t="str">
            <v>3-00-712-510-7560 : TELEPHONE-REGULAR</v>
          </cell>
        </row>
        <row r="3057">
          <cell r="A3057" t="str">
            <v>3-00-712-510-7562 : TELEPHONE-CELLULAR</v>
          </cell>
        </row>
        <row r="3058">
          <cell r="A3058" t="str">
            <v>3-00-712-510-7563 : TELEPHONE-DATA LINES-INTERNET</v>
          </cell>
        </row>
        <row r="3059">
          <cell r="A3059" t="str">
            <v>3-00-712-510-7564 : TELEPHONE-VOICE MAIL</v>
          </cell>
        </row>
        <row r="3060">
          <cell r="A3060" t="str">
            <v>3-00-712-510-7785 : TAXES, NON-INCOME</v>
          </cell>
        </row>
        <row r="3061">
          <cell r="A3061" t="str">
            <v>3-00-712-510-7790 : MISC. EXPENSE</v>
          </cell>
        </row>
        <row r="3062">
          <cell r="A3062" t="str">
            <v>3-00-712-510-7710 : DEPRECIATION</v>
          </cell>
        </row>
        <row r="3063">
          <cell r="A3063" t="str">
            <v/>
          </cell>
        </row>
        <row r="3064">
          <cell r="A3064" t="str">
            <v>3-00-714-510-7100 : SALARIES</v>
          </cell>
        </row>
        <row r="3065">
          <cell r="A3065" t="str">
            <v>3-00-714-510-7105 : SALARIES-OVERTIME USA ONLY</v>
          </cell>
        </row>
        <row r="3066">
          <cell r="A3066" t="str">
            <v>3-00-714-510-7110 : WAGES</v>
          </cell>
        </row>
        <row r="3067">
          <cell r="A3067" t="str">
            <v>3-00-714-510-7111 : WAGES REIMBURSED</v>
          </cell>
        </row>
        <row r="3068">
          <cell r="A3068" t="str">
            <v>3-00-714-510-7112 : WAGES-OVERTIME (USA ONLY)</v>
          </cell>
        </row>
        <row r="3069">
          <cell r="A3069" t="str">
            <v>3-00-714-510-7115 : COMMISSION</v>
          </cell>
        </row>
        <row r="3070">
          <cell r="A3070" t="str">
            <v>3-00-714-510-7120 : WAGES-TEMP PERSONNEL</v>
          </cell>
        </row>
        <row r="3071">
          <cell r="A3071" t="str">
            <v>3-00-714-510-7123 : WAGES TEMP PERS OVERTIME USA</v>
          </cell>
        </row>
        <row r="3072">
          <cell r="A3072" t="str">
            <v>3-00-714-510-7130 : BENEFITS SALARIES</v>
          </cell>
        </row>
        <row r="3073">
          <cell r="A3073" t="str">
            <v>3-00-714-510-7131 : BENEFITS WAGES</v>
          </cell>
        </row>
        <row r="3074">
          <cell r="A3074" t="str">
            <v>3-00-714-510-7132 : BENEFITS-ADJUSTMENTS</v>
          </cell>
        </row>
        <row r="3075">
          <cell r="A3075" t="str">
            <v>3-00-714-510-7135 : BENEFITS TEMPORARY</v>
          </cell>
        </row>
        <row r="3076">
          <cell r="A3076" t="str">
            <v>3-00-714-510-7160 : CONTRACT PERSONNEL</v>
          </cell>
        </row>
        <row r="3077">
          <cell r="A3077" t="str">
            <v>3-00-714-510-7185 : ENGINEERING SERVICES</v>
          </cell>
        </row>
        <row r="3078">
          <cell r="A3078" t="str">
            <v>3-00-714-510-7187 : OUTSIDE DRILLING SERVICES</v>
          </cell>
        </row>
        <row r="3079">
          <cell r="A3079" t="str">
            <v>3-00-714-510-7200 : CONSULTING FEES</v>
          </cell>
        </row>
        <row r="3080">
          <cell r="A3080" t="str">
            <v>3-00-714-510-7230 : CONTRACT MAINTENANCE</v>
          </cell>
        </row>
        <row r="3081">
          <cell r="A3081" t="str">
            <v>3-00-714-510-7260 : MEALS</v>
          </cell>
        </row>
        <row r="3082">
          <cell r="A3082" t="str">
            <v>3-00-714-510-7270 : ENTERTAINMENT</v>
          </cell>
        </row>
        <row r="3083">
          <cell r="A3083" t="str">
            <v>3-00-714-510-7280 : TRAVEL</v>
          </cell>
        </row>
        <row r="3084">
          <cell r="A3084" t="str">
            <v>3-00-714-510-7320 : STATUTORY PERMITS</v>
          </cell>
        </row>
        <row r="3085">
          <cell r="A3085" t="str">
            <v>3-00-714-510-7350 : EQUIPMENT LEASE</v>
          </cell>
        </row>
        <row r="3086">
          <cell r="A3086" t="str">
            <v>3-00-714-510-7351 : NON-CAPITAL EQUIPMENT</v>
          </cell>
        </row>
        <row r="3087">
          <cell r="A3087" t="str">
            <v>3-00-714-510-7355 : EQUIPMENT MAINTENANCE</v>
          </cell>
        </row>
        <row r="3088">
          <cell r="A3088" t="str">
            <v>3-00-714-510-7375 : VEHICLE LEASE</v>
          </cell>
        </row>
        <row r="3089">
          <cell r="A3089" t="str">
            <v>3-00-714-510-7380 : TRUCK/TRAILER LEASE</v>
          </cell>
        </row>
        <row r="3090">
          <cell r="A3090" t="str">
            <v>3-00-714-510-7382 : VEHICLE PERMITS</v>
          </cell>
        </row>
        <row r="3091">
          <cell r="A3091" t="str">
            <v>3-00-714-510-7383 : TRUCK &amp; TRAILER PERMITS</v>
          </cell>
        </row>
        <row r="3092">
          <cell r="A3092" t="str">
            <v>3-00-714-510-7384 : VEHICLE MAINTENANCE</v>
          </cell>
        </row>
        <row r="3093">
          <cell r="A3093" t="str">
            <v>3-00-714-510-7386 : TRUCK/TRAILER MAINTENANCE</v>
          </cell>
        </row>
        <row r="3094">
          <cell r="A3094" t="str">
            <v>3-00-714-510-7390 : MISC RENTAL/LEASE</v>
          </cell>
        </row>
        <row r="3095">
          <cell r="A3095" t="str">
            <v>3-00-714-510-7405 : OPERATING SUPPLIES</v>
          </cell>
        </row>
        <row r="3096">
          <cell r="A3096" t="str">
            <v>3-00-714-510-7415 : POSTAGE &amp; COURIER</v>
          </cell>
        </row>
        <row r="3097">
          <cell r="A3097" t="str">
            <v>3-00-714-510-7420 : HEALTH&amp;SAFETY SUPPLIES/SERVICE</v>
          </cell>
        </row>
        <row r="3098">
          <cell r="A3098" t="str">
            <v>3-00-714-510-7421 : SECURITY EXPENSES</v>
          </cell>
        </row>
        <row r="3099">
          <cell r="A3099" t="str">
            <v>3-00-714-510-7425 : CLOTHING</v>
          </cell>
        </row>
        <row r="3100">
          <cell r="A3100" t="str">
            <v>3-00-714-510-7532 : GASOLINE</v>
          </cell>
        </row>
        <row r="3101">
          <cell r="A3101" t="str">
            <v>3-00-714-510-7536 : DIESEL FUEL</v>
          </cell>
        </row>
        <row r="3102">
          <cell r="A3102" t="str">
            <v>3-00-714-510-7560 : TELEPHONE-REGULAR</v>
          </cell>
        </row>
        <row r="3103">
          <cell r="A3103" t="str">
            <v>3-00-714-510-7562 : TELEPHONE-CELLULAR</v>
          </cell>
        </row>
        <row r="3104">
          <cell r="A3104" t="str">
            <v>3-00-714-510-7563 : TELEPHONE-DATA LINES INTERNET</v>
          </cell>
        </row>
        <row r="3105">
          <cell r="A3105" t="str">
            <v>3-00-714-510-7564 : TELEPHONE-VOICE MAIL</v>
          </cell>
        </row>
        <row r="3106">
          <cell r="A3106" t="str">
            <v>3-00-714-510-7710 : DEPRECIATION</v>
          </cell>
        </row>
        <row r="3107">
          <cell r="A3107" t="str">
            <v>3-00-714-510-7790 : MISC. EXPENSE</v>
          </cell>
        </row>
        <row r="3108">
          <cell r="A3108" t="str">
            <v/>
          </cell>
        </row>
        <row r="3109">
          <cell r="A3109" t="str">
            <v/>
          </cell>
        </row>
        <row r="3110">
          <cell r="A3110" t="str">
            <v>3-00-000-000-6210 : PURCHASE PRICE VARIANCE - BSI</v>
          </cell>
        </row>
        <row r="3111">
          <cell r="A3111" t="str">
            <v>3-00-000-000-6295 : CYCLE COUNT</v>
          </cell>
        </row>
        <row r="3112">
          <cell r="A3112" t="str">
            <v>3-00-000-610-6235 : CONFIG VARIANCE - BSI</v>
          </cell>
        </row>
        <row r="3113">
          <cell r="A3113" t="str">
            <v>3-00-000-610-6910 : ABSORBED LABOUR</v>
          </cell>
        </row>
        <row r="3114">
          <cell r="A3114" t="str">
            <v>3-00-000-610-6920 : ABSORBED OVERHEAD</v>
          </cell>
        </row>
        <row r="3115">
          <cell r="A3115" t="str">
            <v/>
          </cell>
        </row>
        <row r="3116">
          <cell r="A3116" t="str">
            <v>3-00-711-610-7710 : DEPRECIATION</v>
          </cell>
        </row>
        <row r="3117">
          <cell r="A3117" t="str">
            <v>3-00-712-610-7100 : SALARIES</v>
          </cell>
        </row>
        <row r="3118">
          <cell r="A3118" t="str">
            <v>3-00-712-610-7105 : SALARIES-OVERTIME (USA ONLY)</v>
          </cell>
        </row>
        <row r="3119">
          <cell r="A3119" t="str">
            <v>3-00-712-610-7110 : WAGES</v>
          </cell>
        </row>
        <row r="3120">
          <cell r="A3120" t="str">
            <v>3-00-712-610-7111 : WAGES REIMBURSED</v>
          </cell>
        </row>
        <row r="3121">
          <cell r="A3121" t="str">
            <v>3-00-712-610-7112 : WAGES-OVERTIME (USA ONLY)</v>
          </cell>
        </row>
        <row r="3122">
          <cell r="A3122" t="str">
            <v>3-00-712-610-7115 : COMMISSION</v>
          </cell>
        </row>
        <row r="3123">
          <cell r="A3123" t="str">
            <v>3-00-712-610-7120 : WAGES-TEMP PERSONNEL</v>
          </cell>
        </row>
        <row r="3124">
          <cell r="A3124" t="str">
            <v>3-00-712-610-7123 : WAGES-TEMP PERS.OVERTIME (USA)</v>
          </cell>
        </row>
        <row r="3125">
          <cell r="A3125" t="str">
            <v>3-00-712-610-7130 : BENEFITS-SALARIES</v>
          </cell>
        </row>
        <row r="3126">
          <cell r="A3126" t="str">
            <v>3-00-712-610-7131 : BENEFITS-WAGES</v>
          </cell>
        </row>
        <row r="3127">
          <cell r="A3127" t="str">
            <v>3-00-712-610-7132 : BENEFITS-ADJUSTMENTS</v>
          </cell>
        </row>
        <row r="3128">
          <cell r="A3128" t="str">
            <v>3-00-712-610-7135 : BENEFITS-TEMPORARY</v>
          </cell>
        </row>
        <row r="3129">
          <cell r="A3129" t="str">
            <v>3-00-712-610-7405 : OPERATING SUPPLIES</v>
          </cell>
        </row>
        <row r="3130">
          <cell r="A3130" t="str">
            <v>3-00-712-610-7425 : CLOTHING</v>
          </cell>
        </row>
        <row r="3131">
          <cell r="A3131" t="str">
            <v>3-00-712-610-7710 : DEPRECIATION</v>
          </cell>
        </row>
        <row r="3132">
          <cell r="A3132" t="str">
            <v>3-00-712-610-6235 : CONFIG VARIANCE - CAROLINAS</v>
          </cell>
        </row>
        <row r="3133">
          <cell r="A3133" t="str">
            <v>3-00-712-610-6910 : ABSORBED LABOUR</v>
          </cell>
        </row>
        <row r="3134">
          <cell r="A3134" t="str">
            <v>3-00-712-610-6920 : ABSORBED OVERHEAD</v>
          </cell>
        </row>
        <row r="3135">
          <cell r="A3135" t="str">
            <v/>
          </cell>
        </row>
        <row r="3136">
          <cell r="A3136" t="str">
            <v/>
          </cell>
        </row>
        <row r="3137">
          <cell r="A3137" t="str">
            <v>3-00-711-759-7885 : INBOUND FREIGHT RECOVERY</v>
          </cell>
        </row>
        <row r="3138">
          <cell r="A3138" t="str">
            <v>3-00-712-759-7885 : INBOUND FREIGHT RECOVERY</v>
          </cell>
        </row>
        <row r="3139">
          <cell r="A3139" t="str">
            <v>3-00-713-759-7885 : INBOUND FREIGHT RECOVERY</v>
          </cell>
        </row>
        <row r="3140">
          <cell r="A3140" t="str">
            <v>3-00-714-759-7885 : INBOUND FREIGHT RECOVERY</v>
          </cell>
        </row>
        <row r="3141">
          <cell r="A3141" t="str">
            <v>3-00-715-759-7885 : INBOUND FREIGHT RECOVERY</v>
          </cell>
        </row>
        <row r="3142">
          <cell r="A3142" t="str">
            <v>3-00-711-759-7940 : INBOUND FREIGHT</v>
          </cell>
        </row>
        <row r="3143">
          <cell r="A3143" t="str">
            <v>3-00-712-759-7940 : INBOUND FREIGHT</v>
          </cell>
        </row>
        <row r="3144">
          <cell r="A3144" t="str">
            <v>3-00-713-759-7940 : INBOUND FREIGHT</v>
          </cell>
        </row>
        <row r="3145">
          <cell r="A3145" t="str">
            <v>3-00-714-759-7940 : INBOUND FREIGHT</v>
          </cell>
        </row>
        <row r="3146">
          <cell r="A3146" t="str">
            <v>3-00-715-759-7940 : INBOUND FREIGHT</v>
          </cell>
        </row>
        <row r="3147">
          <cell r="A3147" t="str">
            <v>3-00-000-751-7885 : FREIGHT REVENUE-OTHER</v>
          </cell>
        </row>
        <row r="3148">
          <cell r="A3148" t="str">
            <v>3-00-711-751-7885 : FREIGHT REVENUE-GEORGIA</v>
          </cell>
        </row>
        <row r="3149">
          <cell r="A3149" t="str">
            <v>3-00-712-751-7885 : FREIGHT REVENUE-CAROLINAS</v>
          </cell>
        </row>
        <row r="3150">
          <cell r="A3150" t="str">
            <v>3-00-713-751-7885 : FREIGHT REVENUE-VIRGINIA</v>
          </cell>
        </row>
        <row r="3151">
          <cell r="A3151" t="str">
            <v>3-00-714-751-7885 : FREIGHT REVENUE-BEAR CREEK</v>
          </cell>
        </row>
        <row r="3152">
          <cell r="A3152" t="str">
            <v>3-00-715-751-7885 : FREIGHT REVENUE-BECKLEY</v>
          </cell>
        </row>
        <row r="3153">
          <cell r="A3153" t="str">
            <v>3-00-711-000-5130 : FUEL SURCHARGE-GEORGIA</v>
          </cell>
        </row>
        <row r="3154">
          <cell r="A3154" t="str">
            <v>3-30-711-000-5130 : FUEL SURCHG-GEORGIA QUARRY</v>
          </cell>
        </row>
        <row r="3155">
          <cell r="A3155" t="str">
            <v>3-40-711-000-5130 : FUEL SURCHG-GEORGIA CONST</v>
          </cell>
        </row>
        <row r="3156">
          <cell r="A3156" t="str">
            <v>3-00-712-000-5130 : FUEL SURCHG-CAROLINAS</v>
          </cell>
        </row>
        <row r="3157">
          <cell r="A3157" t="str">
            <v>3-40-712-000-5130 : FUEL SURCHARGE-CAROLINAS CONST</v>
          </cell>
        </row>
        <row r="3158">
          <cell r="A3158" t="str">
            <v>3-80-712-000-5130 : FUEL SURCHARGE-CAROLINAS DIST</v>
          </cell>
        </row>
        <row r="3159">
          <cell r="A3159" t="str">
            <v>3-00-714-000-5130 : FUEL SURCHARGE-BEAR CREEK</v>
          </cell>
        </row>
        <row r="3160">
          <cell r="A3160" t="str">
            <v>3-10-714-000-5130 : FUEL SURCHARGE BEAR CREEK SURF</v>
          </cell>
        </row>
        <row r="3161">
          <cell r="A3161" t="str">
            <v>3-30-714-000-5130 : FUEL SURCHARGE BEAR CREEK QUAR</v>
          </cell>
        </row>
        <row r="3162">
          <cell r="A3162" t="str">
            <v>3-40-714-000-5130 : FUEL SURCHARGE BEAR CREEK CONS</v>
          </cell>
        </row>
        <row r="3163">
          <cell r="A3163" t="str">
            <v>3-30-715-000-5130 : FUEL SURCHARGE BECKLEY QUARRY</v>
          </cell>
        </row>
        <row r="3164">
          <cell r="A3164" t="str">
            <v>3-00-000-751-7940 : FREIGHT EXPENSE</v>
          </cell>
        </row>
        <row r="3165">
          <cell r="A3165" t="str">
            <v>3-00-711-751-7940 : FREIGHT-SELLING COSTS</v>
          </cell>
        </row>
        <row r="3166">
          <cell r="A3166" t="str">
            <v>3-00-712-751-7940 : FREIGHT-SELLING COSTS</v>
          </cell>
        </row>
        <row r="3167">
          <cell r="A3167" t="str">
            <v>3-00-713-751-7940 : FREIGHT-SELLING COSTS</v>
          </cell>
        </row>
        <row r="3168">
          <cell r="A3168" t="str">
            <v>3-00-714-751-7940 : FREIGHT-SELLING COSTS</v>
          </cell>
        </row>
        <row r="3169">
          <cell r="A3169" t="str">
            <v>3-00-715-751-7940 : FREIGHT-SELLING COSTS</v>
          </cell>
        </row>
        <row r="3170">
          <cell r="A3170" t="str">
            <v>3-00-711-755-7940 : FREIGHT-TRANSFERS</v>
          </cell>
        </row>
        <row r="3171">
          <cell r="A3171" t="str">
            <v>3-00-712-755-7940 : FREIGHT-TRANSFERS</v>
          </cell>
        </row>
        <row r="3172">
          <cell r="A3172" t="str">
            <v>3-00-713-755-7940 : FREIGHT-TRANSFERS</v>
          </cell>
        </row>
        <row r="3173">
          <cell r="A3173" t="str">
            <v>3-00-714-755-7940 : FREIGHT-TRANSFERS</v>
          </cell>
        </row>
        <row r="3174">
          <cell r="A3174" t="str">
            <v>3-00-715-755-7940 : FREIGHT-TRANSFERS</v>
          </cell>
        </row>
        <row r="3175">
          <cell r="A3175" t="str">
            <v>3-00-711-700-7100 : SALARIES</v>
          </cell>
        </row>
        <row r="3176">
          <cell r="A3176" t="str">
            <v>3-00-711-700-7105 : SALARIES-OVERTIME (USA ONLY)</v>
          </cell>
        </row>
        <row r="3177">
          <cell r="A3177" t="str">
            <v>3-00-711-700-7110 : WAGES</v>
          </cell>
        </row>
        <row r="3178">
          <cell r="A3178" t="str">
            <v>3-00-711-700-7111 : WAGES REIMBURSED</v>
          </cell>
        </row>
        <row r="3179">
          <cell r="A3179" t="str">
            <v>3-00-711-700-7112 : WAGES-OVERTIME (USA ONLY)</v>
          </cell>
        </row>
        <row r="3180">
          <cell r="A3180" t="str">
            <v>3-00-711-700-7115 : COMMISSION</v>
          </cell>
        </row>
        <row r="3181">
          <cell r="A3181" t="str">
            <v>3-00-711-700-7120 : WAGES-TEMP PERSONNEL</v>
          </cell>
        </row>
        <row r="3182">
          <cell r="A3182" t="str">
            <v>3-00-711-700-7123 : WAGES-TEMP PERS.OVERTIME (USA)</v>
          </cell>
        </row>
        <row r="3183">
          <cell r="A3183" t="str">
            <v>3-00-711-700-7130 : BENEFITS-SALARIES</v>
          </cell>
        </row>
        <row r="3184">
          <cell r="A3184" t="str">
            <v>3-00-711-700-7131 : BENEFITS-WAGES</v>
          </cell>
        </row>
        <row r="3185">
          <cell r="A3185" t="str">
            <v>3-00-711-700-7132 : BENEFITS-ADJUSTMENTS</v>
          </cell>
        </row>
        <row r="3186">
          <cell r="A3186" t="str">
            <v>3-00-711-700-7135 : BENEFITS-TEMPORARY</v>
          </cell>
        </row>
        <row r="3187">
          <cell r="A3187" t="str">
            <v>3-00-711-700-7160 : CONTRACT PERSONNEL</v>
          </cell>
        </row>
        <row r="3188">
          <cell r="A3188" t="str">
            <v>3-00-711-700-7340 : LAND LEASE</v>
          </cell>
        </row>
        <row r="3189">
          <cell r="A3189" t="str">
            <v>3-00-711-700-7387 : SITE MAINTENANCE</v>
          </cell>
        </row>
        <row r="3190">
          <cell r="A3190" t="str">
            <v>3-00-711-700-7405 : OPERATING SUPPLIES</v>
          </cell>
        </row>
        <row r="3191">
          <cell r="A3191" t="str">
            <v>3-00-711-700-7710 : DEPRECIATION</v>
          </cell>
        </row>
        <row r="3192">
          <cell r="A3192" t="str">
            <v/>
          </cell>
        </row>
        <row r="3193">
          <cell r="A3193" t="str">
            <v>3-00-712-700-7100 : SALARIES</v>
          </cell>
        </row>
        <row r="3194">
          <cell r="A3194" t="str">
            <v>3-00-712-700-7105 : SALARIES-OVERTIME (USA ONLY)</v>
          </cell>
        </row>
        <row r="3195">
          <cell r="A3195" t="str">
            <v>3-00-712-700-7110 : WAGES</v>
          </cell>
        </row>
        <row r="3196">
          <cell r="A3196" t="str">
            <v>3-00-712-700-7111 : WAGES REIMBURSED</v>
          </cell>
        </row>
        <row r="3197">
          <cell r="A3197" t="str">
            <v>3-00-712-700-7112 : WAGES-OVERTIME (USA ONLY)</v>
          </cell>
        </row>
        <row r="3198">
          <cell r="A3198" t="str">
            <v>3-00-712-700-7115 : COMMISSION</v>
          </cell>
        </row>
        <row r="3199">
          <cell r="A3199" t="str">
            <v>3-00-712-700-7120 : WAGES-TEMP PERSONNEL</v>
          </cell>
        </row>
        <row r="3200">
          <cell r="A3200" t="str">
            <v>3-00-712-700-7123 : WAGES-TEMP PERS.OVERTIME (USA)</v>
          </cell>
        </row>
        <row r="3201">
          <cell r="A3201" t="str">
            <v>3-00-712-700-7130 : BENEFITS-SALARIES</v>
          </cell>
        </row>
        <row r="3202">
          <cell r="A3202" t="str">
            <v>3-00-712-700-7131 : BENEFITS-WAGES</v>
          </cell>
        </row>
        <row r="3203">
          <cell r="A3203" t="str">
            <v>3-00-712-700-7132 : BENEFITS-ADJUSTMENTS</v>
          </cell>
        </row>
        <row r="3204">
          <cell r="A3204" t="str">
            <v>3-00-712-700-7135 : BENEFITS-TEMPORARY</v>
          </cell>
        </row>
        <row r="3205">
          <cell r="A3205" t="str">
            <v>3-00-712-700-7160 : CONTRACT PERSONNEL</v>
          </cell>
        </row>
        <row r="3206">
          <cell r="A3206" t="str">
            <v>3-00-712-700-7230 : CONTRACT MAINTENANCE</v>
          </cell>
        </row>
        <row r="3207">
          <cell r="A3207" t="str">
            <v>3-00-712-700-7240 : MAINTENANCE MATERIAL</v>
          </cell>
        </row>
        <row r="3208">
          <cell r="A3208" t="str">
            <v>3-00-712-700-7280 : TRAVEL</v>
          </cell>
        </row>
        <row r="3209">
          <cell r="A3209" t="str">
            <v>3-00-712-700-7320 : STATUTORY PERMITS</v>
          </cell>
        </row>
        <row r="3210">
          <cell r="A3210" t="str">
            <v>3-00-712-700-7340 : LAND LEASE</v>
          </cell>
        </row>
        <row r="3211">
          <cell r="A3211" t="str">
            <v>3-00-712-700-7387 : SITE MAINTENANCE</v>
          </cell>
        </row>
        <row r="3212">
          <cell r="A3212" t="str">
            <v>3-00-712-700-7405 : OPERATING SUPPLIES</v>
          </cell>
        </row>
        <row r="3213">
          <cell r="A3213" t="str">
            <v>3-00-712-700-7420 : HEALTH&amp;SAFETY SUPPLIES/SERVICE</v>
          </cell>
        </row>
        <row r="3214">
          <cell r="A3214" t="str">
            <v>3-00-712-700-7425 : CLOTHING</v>
          </cell>
        </row>
        <row r="3215">
          <cell r="A3215" t="str">
            <v>3-00-712-700-7532 : GASLOINE</v>
          </cell>
        </row>
        <row r="3216">
          <cell r="A3216" t="str">
            <v>3-00-712-700-7540 : UTILITIES-HEAT AND HYDRO</v>
          </cell>
        </row>
        <row r="3217">
          <cell r="A3217" t="str">
            <v>3-00-712-700-7560 : TELEPHONE-REGULAR</v>
          </cell>
        </row>
        <row r="3218">
          <cell r="A3218" t="str">
            <v>3-00-712-700-7562 : TELEPHONE-CELLULAR</v>
          </cell>
        </row>
        <row r="3219">
          <cell r="A3219" t="str">
            <v>3-00-712-700-7563 : TELEPHONE-DATA LINES(INTERNET)</v>
          </cell>
        </row>
        <row r="3220">
          <cell r="A3220" t="str">
            <v>3-00-712-700-7564 : TELEPHONE-VOICE MAIL</v>
          </cell>
        </row>
        <row r="3221">
          <cell r="A3221" t="str">
            <v>3-00-712-700-7790 : MISC. EXPENSE</v>
          </cell>
        </row>
        <row r="3222">
          <cell r="A3222" t="str">
            <v>3-00-712-700-7710 : DEPRECIATION</v>
          </cell>
        </row>
        <row r="3223">
          <cell r="A3223" t="str">
            <v/>
          </cell>
        </row>
        <row r="3224">
          <cell r="A3224" t="str">
            <v>3-00-714-700-7100 : SALARIES</v>
          </cell>
        </row>
        <row r="3225">
          <cell r="A3225" t="str">
            <v>3-00-714-700-7105 : SALARIES-OVERTIME (USA ONLY)</v>
          </cell>
        </row>
        <row r="3226">
          <cell r="A3226" t="str">
            <v>3-00-714-700-7110 : WAGES</v>
          </cell>
        </row>
        <row r="3227">
          <cell r="A3227" t="str">
            <v>3-00-714-700-7111 : WAGES REIMBURSED</v>
          </cell>
        </row>
        <row r="3228">
          <cell r="A3228" t="str">
            <v>3-00-714-700-7112 : WAGES-OVERTIME (USA ONLY)</v>
          </cell>
        </row>
        <row r="3229">
          <cell r="A3229" t="str">
            <v>3-00-714-700-7115 : COMMISSION</v>
          </cell>
        </row>
        <row r="3230">
          <cell r="A3230" t="str">
            <v>3-00-714-700-7120 : WAGES-TEMP PERSONNEL</v>
          </cell>
        </row>
        <row r="3231">
          <cell r="A3231" t="str">
            <v>3-00-714-700-7123 : WAGES-TEMP PERS.OVERTIME (USA)</v>
          </cell>
        </row>
        <row r="3232">
          <cell r="A3232" t="str">
            <v>3-00-714-700-7130 : BENEFITS-SALARIES</v>
          </cell>
        </row>
        <row r="3233">
          <cell r="A3233" t="str">
            <v>3-00-714-700-7131 : BENEFITS-WAGES</v>
          </cell>
        </row>
        <row r="3234">
          <cell r="A3234" t="str">
            <v>3-00-714-700-7132 : BENEFITS-ADJUSTMENTS</v>
          </cell>
        </row>
        <row r="3235">
          <cell r="A3235" t="str">
            <v>3-00-714-700-7135 : BENEFITS-TEMPORARY</v>
          </cell>
        </row>
        <row r="3236">
          <cell r="A3236" t="str">
            <v>3-00-714-700-7230 : CONTRACT MAINTENANCE</v>
          </cell>
        </row>
        <row r="3237">
          <cell r="A3237" t="str">
            <v>3-00-714-700-7320 : STATUTORY PERMITS</v>
          </cell>
        </row>
        <row r="3238">
          <cell r="A3238" t="str">
            <v>3-00-714-700-7330 : OFFICE LEASE</v>
          </cell>
        </row>
        <row r="3239">
          <cell r="A3239" t="str">
            <v>3-00-714-700-7340 : LAND LEASE</v>
          </cell>
        </row>
        <row r="3240">
          <cell r="A3240" t="str">
            <v>3-00-714-700-7387 : SITE MAINTENANCE</v>
          </cell>
        </row>
        <row r="3241">
          <cell r="A3241" t="str">
            <v>3-00-714-700-7400 : OFFICE SUPPLIES/EXPENSES</v>
          </cell>
        </row>
        <row r="3242">
          <cell r="A3242" t="str">
            <v>3-00-714-700-7405 : OPERATING SUPPLIES</v>
          </cell>
        </row>
        <row r="3243">
          <cell r="A3243" t="str">
            <v>3-00-714-700-7540 : UTILITIES-HEAT AND HYDRO</v>
          </cell>
        </row>
        <row r="3244">
          <cell r="A3244" t="str">
            <v>3-00-714-700-7560 : TELEPHONE-REGULAR</v>
          </cell>
        </row>
        <row r="3245">
          <cell r="A3245" t="str">
            <v>3-00-714-700-7562 : TELEPHONE-CELLULAR</v>
          </cell>
        </row>
        <row r="3246">
          <cell r="A3246" t="str">
            <v>3-00-714-700-7563 : TELEPHONE-DATA LINES(INTERNET)</v>
          </cell>
        </row>
        <row r="3247">
          <cell r="A3247" t="str">
            <v>3-00-714-700-7564 : TELEPHONE-VOICE MAIL</v>
          </cell>
        </row>
        <row r="3248">
          <cell r="A3248" t="str">
            <v>3-00-714-700-7790 : MISC. EXPENSE</v>
          </cell>
        </row>
        <row r="3249">
          <cell r="A3249" t="str">
            <v/>
          </cell>
        </row>
        <row r="3250">
          <cell r="A3250" t="str">
            <v>3-00-715-700-7100 : SALARIES</v>
          </cell>
        </row>
        <row r="3251">
          <cell r="A3251" t="str">
            <v>3-00-715-700-7105 : SALARIES-OVERTIME (USA ONLY)</v>
          </cell>
        </row>
        <row r="3252">
          <cell r="A3252" t="str">
            <v>3-00-715-700-7110 : WAGES</v>
          </cell>
        </row>
        <row r="3253">
          <cell r="A3253" t="str">
            <v>3-00-715-700-7111 : WAGES REIMBURSED</v>
          </cell>
        </row>
        <row r="3254">
          <cell r="A3254" t="str">
            <v>3-00-715-700-7112 : WAGES-OVERTIME (USA ONLY)</v>
          </cell>
        </row>
        <row r="3255">
          <cell r="A3255" t="str">
            <v>3-00-715-700-7115 : COMMISSION</v>
          </cell>
        </row>
        <row r="3256">
          <cell r="A3256" t="str">
            <v>3-00-715-700-7120 : WAGES-TEMP PERSONNEL</v>
          </cell>
        </row>
        <row r="3257">
          <cell r="A3257" t="str">
            <v>3-00-715-700-7123 : WAGES-TEMP PERS.OVERTIME (USA)</v>
          </cell>
        </row>
        <row r="3258">
          <cell r="A3258" t="str">
            <v>3-00-715-700-7130 : BENEFITS-SALARIES</v>
          </cell>
        </row>
        <row r="3259">
          <cell r="A3259" t="str">
            <v>3-00-715-700-7131 : BENEFITS-WAGES</v>
          </cell>
        </row>
        <row r="3260">
          <cell r="A3260" t="str">
            <v>3-00-715-700-7132 : BENEFITS-ADJUSTMENTS</v>
          </cell>
        </row>
        <row r="3261">
          <cell r="A3261" t="str">
            <v>3-00-715-700-7135 : BENEFITS-TEMPORARY</v>
          </cell>
        </row>
        <row r="3262">
          <cell r="A3262" t="str">
            <v>3-00-715-700-7260 : MEALS</v>
          </cell>
        </row>
        <row r="3263">
          <cell r="A3263" t="str">
            <v>3-00-715-700-7280 : TRAVEL</v>
          </cell>
        </row>
        <row r="3264">
          <cell r="A3264" t="str">
            <v>3-00-715-700-7310 : DUES &amp; MEMBERSHIPS</v>
          </cell>
        </row>
        <row r="3265">
          <cell r="A3265" t="str">
            <v>3-00-715-700-7320 : STATUTORY PERMITS</v>
          </cell>
        </row>
        <row r="3266">
          <cell r="A3266" t="str">
            <v>3-00-715-700-7380 : TRUCK/TRAILER LEASE</v>
          </cell>
        </row>
        <row r="3267">
          <cell r="A3267" t="str">
            <v>3-00-715-700-7386 : TRUCK/TRAILER MAINTENANCE</v>
          </cell>
        </row>
        <row r="3268">
          <cell r="A3268" t="str">
            <v>3-00-715-700-7387 : SITE MAINTENANCE</v>
          </cell>
        </row>
        <row r="3269">
          <cell r="A3269" t="str">
            <v>3-00-715-700-7400 : OFFICE SUPPLIES/EXPENSES</v>
          </cell>
        </row>
        <row r="3270">
          <cell r="A3270" t="str">
            <v>3-00-715-700-7405 : OPERATING SUPPLIES</v>
          </cell>
        </row>
        <row r="3271">
          <cell r="A3271" t="str">
            <v>3-00-715-700-7420 : HEALTH&amp;SAFETY SUPPLIES/SERVICE</v>
          </cell>
        </row>
        <row r="3272">
          <cell r="A3272" t="str">
            <v>3-00-715-700-7532 : GASOLINE</v>
          </cell>
        </row>
        <row r="3273">
          <cell r="A3273" t="str">
            <v>3-00-715-700-7536 : DIESEL FUEL</v>
          </cell>
        </row>
        <row r="3274">
          <cell r="A3274" t="str">
            <v>3-00-715-700-7540 : UTILITIES-HEAT AND HYDRO</v>
          </cell>
        </row>
        <row r="3275">
          <cell r="A3275" t="str">
            <v>3-00-715-700-7560 : TELEPHONE-REGULAR</v>
          </cell>
        </row>
        <row r="3276">
          <cell r="A3276" t="str">
            <v>3-00-715-700-7562 : TELEPHONE-CELLULAR</v>
          </cell>
        </row>
        <row r="3277">
          <cell r="A3277" t="str">
            <v>3-00-715-700-7563 : TELEPHONE-DATA LINES(INTERNET)</v>
          </cell>
        </row>
        <row r="3278">
          <cell r="A3278" t="str">
            <v>3-00-715-700-7564 : TELEPHONE-VOICE MAIL</v>
          </cell>
        </row>
        <row r="3279">
          <cell r="A3279" t="str">
            <v>3-00-715-700-7415 : POSTAGE &amp; COURIER</v>
          </cell>
        </row>
        <row r="3280">
          <cell r="A3280" t="str">
            <v>3-00-715-700-7785 : TAXES, NON-INCOME</v>
          </cell>
        </row>
        <row r="3281">
          <cell r="A3281" t="str">
            <v>3-00-715-700-7710 : DEPRECIATION</v>
          </cell>
        </row>
        <row r="3282">
          <cell r="A3282" t="str">
            <v/>
          </cell>
        </row>
        <row r="3283">
          <cell r="A3283" t="str">
            <v>3-00-711-701-7100 : SALARIES</v>
          </cell>
        </row>
        <row r="3284">
          <cell r="A3284" t="str">
            <v>3-00-711-701-7105 : SALARIES OVERTIME USA ONLY</v>
          </cell>
        </row>
        <row r="3285">
          <cell r="A3285" t="str">
            <v>3-00-711-701-7110 : WAGES</v>
          </cell>
        </row>
        <row r="3286">
          <cell r="A3286" t="str">
            <v>3-00-711-701-7111 : WAGES REIMBURSEED</v>
          </cell>
        </row>
        <row r="3287">
          <cell r="A3287" t="str">
            <v>3-00-711-701-7112 : WAGES-OVERTIME (USA ONLY)</v>
          </cell>
        </row>
        <row r="3288">
          <cell r="A3288" t="str">
            <v>3-00-711-701-7115 : COMMISSION</v>
          </cell>
        </row>
        <row r="3289">
          <cell r="A3289" t="str">
            <v>3-00-711-701-7120 : WAGES-TEMP PERSONNEL</v>
          </cell>
        </row>
        <row r="3290">
          <cell r="A3290" t="str">
            <v>3-00-711-701-7123 : WAGES-TEMP PERS OVERTIME USA</v>
          </cell>
        </row>
        <row r="3291">
          <cell r="A3291" t="str">
            <v>3-00-711-701-7130 : BENEFITS SALARIES</v>
          </cell>
        </row>
        <row r="3292">
          <cell r="A3292" t="str">
            <v>3-00-711-701-7131 : BENEFITS WAGES</v>
          </cell>
        </row>
        <row r="3293">
          <cell r="A3293" t="str">
            <v>3-00-711-701-7132 : BENEFITS ADJUSTMENTS</v>
          </cell>
        </row>
        <row r="3294">
          <cell r="A3294" t="str">
            <v>3-00-711-701-7135 : BENEFITS-TEMPORARY</v>
          </cell>
        </row>
        <row r="3295">
          <cell r="A3295" t="str">
            <v>3-00-711-701-7260 : MEALS</v>
          </cell>
        </row>
        <row r="3296">
          <cell r="A3296" t="str">
            <v>3-00-711-701-7280 : TRAVEL</v>
          </cell>
        </row>
        <row r="3297">
          <cell r="A3297" t="str">
            <v>3-00-711-701-7320 : STATUTORY PERMITS</v>
          </cell>
        </row>
        <row r="3298">
          <cell r="A3298" t="str">
            <v>3-00-711-701-7350 : EQUIPMENT LEASE</v>
          </cell>
        </row>
        <row r="3299">
          <cell r="A3299" t="str">
            <v>3-00-711-701-7380 : TRUCK/TRAILER LEASE</v>
          </cell>
        </row>
        <row r="3300">
          <cell r="A3300" t="str">
            <v>3-00-711-701-7382 : VEHICLE PERMITS</v>
          </cell>
        </row>
        <row r="3301">
          <cell r="A3301" t="str">
            <v>3-00-711-701-7386 : TRUCK/TRAILER MAINTENANCE</v>
          </cell>
        </row>
        <row r="3302">
          <cell r="A3302" t="str">
            <v>3-00-711-701-7420 : HEALTH&amp;SAFETY SUPPLIES/SERVICE</v>
          </cell>
        </row>
        <row r="3303">
          <cell r="A3303" t="str">
            <v>3-00-711-701-7532 : GASOLINE</v>
          </cell>
        </row>
        <row r="3304">
          <cell r="A3304" t="str">
            <v>3-00-711-701-7536 : DIESEL FUEL</v>
          </cell>
        </row>
        <row r="3305">
          <cell r="A3305" t="str">
            <v>3-00-711-701-7560 : TELEPHONE-REGULAR</v>
          </cell>
        </row>
        <row r="3306">
          <cell r="A3306" t="str">
            <v>3-00-711-701-7562 : TELEPHONE-CELLULAR</v>
          </cell>
        </row>
        <row r="3307">
          <cell r="A3307" t="str">
            <v>3-00-711-701-7563 : TELEPHONE-DATA LINES INTERNET</v>
          </cell>
        </row>
        <row r="3308">
          <cell r="A3308" t="str">
            <v>3-00-711-701-7564 : TELEPHONE VOICE MAIL</v>
          </cell>
        </row>
        <row r="3309">
          <cell r="A3309" t="str">
            <v>3-00-711-701-7785 : TAXES, NON-INCOME</v>
          </cell>
        </row>
        <row r="3310">
          <cell r="A3310" t="str">
            <v>3-00-711-701-7710 : DEPRECIATION</v>
          </cell>
        </row>
        <row r="3311">
          <cell r="A3311" t="str">
            <v/>
          </cell>
        </row>
        <row r="3312">
          <cell r="A3312" t="str">
            <v>3-00-712-701-7100 : SALARIES</v>
          </cell>
        </row>
        <row r="3313">
          <cell r="A3313" t="str">
            <v>3-00-712-701-7105 : SALARIES-OVERTIME USA ONLY</v>
          </cell>
        </row>
        <row r="3314">
          <cell r="A3314" t="str">
            <v>3-00-712-701-7110 : WAGES</v>
          </cell>
        </row>
        <row r="3315">
          <cell r="A3315" t="str">
            <v>3-00-712-701-7111 : WAGES REIMBURSED</v>
          </cell>
        </row>
        <row r="3316">
          <cell r="A3316" t="str">
            <v>3-00-712-701-7112 : WAGES-OVERTIME (USA ONLY)</v>
          </cell>
        </row>
        <row r="3317">
          <cell r="A3317" t="str">
            <v>3-00-712-701-7115 : COMMISSION</v>
          </cell>
        </row>
        <row r="3318">
          <cell r="A3318" t="str">
            <v>3-00-712-701-7120 : WAGES-TEMP PERSONNEL</v>
          </cell>
        </row>
        <row r="3319">
          <cell r="A3319" t="str">
            <v>3-00-712-701-7123 : WAGES/TEMP PERS OVERTIME USA</v>
          </cell>
        </row>
        <row r="3320">
          <cell r="A3320" t="str">
            <v>3-00-712-701-7130 : BENEFITS-SALARIES</v>
          </cell>
        </row>
        <row r="3321">
          <cell r="A3321" t="str">
            <v>3-00-712-701-7131 : BENEFITS-WAGES</v>
          </cell>
        </row>
        <row r="3322">
          <cell r="A3322" t="str">
            <v>3-00-712-701-7132 : BENEFITS-ADJUSTMENTS</v>
          </cell>
        </row>
        <row r="3323">
          <cell r="A3323" t="str">
            <v>3-00-712-701-7135 : BENEFITS TEMPORARY</v>
          </cell>
        </row>
        <row r="3324">
          <cell r="A3324" t="str">
            <v>3-00-712-701-7160 : CONTRACT PERSONNEL</v>
          </cell>
        </row>
        <row r="3325">
          <cell r="A3325" t="str">
            <v>3-00-712-701-7260 : MEALS</v>
          </cell>
        </row>
        <row r="3326">
          <cell r="A3326" t="str">
            <v>3-00-712-701-7280 : TRAVEL</v>
          </cell>
        </row>
        <row r="3327">
          <cell r="A3327" t="str">
            <v>3-00-712-701-7320 : STATUTORY PERMITS</v>
          </cell>
        </row>
        <row r="3328">
          <cell r="A3328" t="str">
            <v>3-00-712-701-7340 : LAND LEASE</v>
          </cell>
        </row>
        <row r="3329">
          <cell r="A3329" t="str">
            <v>3-00-712-701-7350 : EQUIPMENT LEASE</v>
          </cell>
        </row>
        <row r="3330">
          <cell r="A3330" t="str">
            <v>3-00-712-701-7380 : TRUCK/TRAILER LEASE</v>
          </cell>
        </row>
        <row r="3331">
          <cell r="A3331" t="str">
            <v>3-00-712-701-7382 : VEHICLE PERMITS</v>
          </cell>
        </row>
        <row r="3332">
          <cell r="A3332" t="str">
            <v>3-00-712-701-7386 : TRUCK/TRAILER MAINTENANCE</v>
          </cell>
        </row>
        <row r="3333">
          <cell r="A3333" t="str">
            <v>3-00-712-701-7390 : MISC RENTAL/LEASE</v>
          </cell>
        </row>
        <row r="3334">
          <cell r="A3334" t="str">
            <v>3-00-712-701-7400 : OFFICE SUPPLIES/EXPENSES</v>
          </cell>
        </row>
        <row r="3335">
          <cell r="A3335" t="str">
            <v>3-00-712-701-7405 : OPERATING SUPPLIES</v>
          </cell>
        </row>
        <row r="3336">
          <cell r="A3336" t="str">
            <v>3-00-712-701-7420 : HEALTH&amp;SAFETY SUPPLIES/SERVICE</v>
          </cell>
        </row>
        <row r="3337">
          <cell r="A3337" t="str">
            <v>3-00-712-701-7425 : CLOTHING</v>
          </cell>
        </row>
        <row r="3338">
          <cell r="A3338" t="str">
            <v>3-00-712-701-7532 : GASOLINE</v>
          </cell>
        </row>
        <row r="3339">
          <cell r="A3339" t="str">
            <v>3-00-712-701-7536 : DIESEL FUEL</v>
          </cell>
        </row>
        <row r="3340">
          <cell r="A3340" t="str">
            <v>3-00-712-701-7560 : TELEPHONE-REGULAR</v>
          </cell>
        </row>
        <row r="3341">
          <cell r="A3341" t="str">
            <v>3-00-712-701-7562 : TELEPHONE-CELLULAR</v>
          </cell>
        </row>
        <row r="3342">
          <cell r="A3342" t="str">
            <v>3-00-712-701-7563 : TELEPHONE DATA LINES INTERNET</v>
          </cell>
        </row>
        <row r="3343">
          <cell r="A3343" t="str">
            <v>3-00-712-701-7564 : TELEPHONE-VOICE MAIL</v>
          </cell>
        </row>
        <row r="3344">
          <cell r="A3344" t="str">
            <v>3-00-712-701-7785 : TAXES, NON-INCOME</v>
          </cell>
        </row>
        <row r="3345">
          <cell r="A3345" t="str">
            <v>3-00-712-701-7790 : MISC. EXPENSE</v>
          </cell>
        </row>
        <row r="3346">
          <cell r="A3346" t="str">
            <v>3-00-712-701-7710 : DEPRECIATION</v>
          </cell>
        </row>
        <row r="3347">
          <cell r="A3347" t="str">
            <v/>
          </cell>
        </row>
        <row r="3348">
          <cell r="A3348" t="str">
            <v>3-00-714-701-7100 : SALARIES</v>
          </cell>
        </row>
        <row r="3349">
          <cell r="A3349" t="str">
            <v>3-00-714-701-7105 : SALARIES-OVERTIME USA ONLY</v>
          </cell>
        </row>
        <row r="3350">
          <cell r="A3350" t="str">
            <v>3-00-714-701-7110 : WAGES</v>
          </cell>
        </row>
        <row r="3351">
          <cell r="A3351" t="str">
            <v>3-00-714-701-7111 : WAGES REIMBURSED</v>
          </cell>
        </row>
        <row r="3352">
          <cell r="A3352" t="str">
            <v>3-00-714-701-7112 : WAGES-OVERTIME (USA ONLY)</v>
          </cell>
        </row>
        <row r="3353">
          <cell r="A3353" t="str">
            <v>3-00-714-701-7115 : COMMISSION</v>
          </cell>
        </row>
        <row r="3354">
          <cell r="A3354" t="str">
            <v>3-00-714-701-7120 : WAGES-TEMP PERSONNEL</v>
          </cell>
        </row>
        <row r="3355">
          <cell r="A3355" t="str">
            <v>3-00-714-701-7123 : WAGES-TEMP PERS OVERTIME USA</v>
          </cell>
        </row>
        <row r="3356">
          <cell r="A3356" t="str">
            <v>3-00-714-701-7130 : BENEFITS-SALARIES</v>
          </cell>
        </row>
        <row r="3357">
          <cell r="A3357" t="str">
            <v>3-00-714-701-7131 : BENEFITS WAGES</v>
          </cell>
        </row>
        <row r="3358">
          <cell r="A3358" t="str">
            <v>3-00-714-701-7132 : BENEFITS-ADJUSTMENTS</v>
          </cell>
        </row>
        <row r="3359">
          <cell r="A3359" t="str">
            <v>3-00-714-701-7135 : BENEFITS-TEMPORARY</v>
          </cell>
        </row>
        <row r="3360">
          <cell r="A3360" t="str">
            <v>3-00-714-701-7260 : MEALS</v>
          </cell>
        </row>
        <row r="3361">
          <cell r="A3361" t="str">
            <v>3-00-714-701-7280 : TRAVEL</v>
          </cell>
        </row>
        <row r="3362">
          <cell r="A3362" t="str">
            <v>3-00-714-701-7355 : EQUIPMENT MAINTENANCE</v>
          </cell>
        </row>
        <row r="3363">
          <cell r="A3363" t="str">
            <v>3-00-715-701-7384 : VEHICLE MAINTENANCE</v>
          </cell>
        </row>
        <row r="3364">
          <cell r="A3364" t="str">
            <v>3-00-714-701-7386 : TRUCK/TRAILER MAINTENANCE</v>
          </cell>
        </row>
        <row r="3365">
          <cell r="A3365" t="str">
            <v>3-00-714-701-7400 : OFFICE SUPPLIES/EXPENSES</v>
          </cell>
        </row>
        <row r="3366">
          <cell r="A3366" t="str">
            <v>3-00-714-701-7405 : OPERATING SUPPLIES</v>
          </cell>
        </row>
        <row r="3367">
          <cell r="A3367" t="str">
            <v>3-00-714-701-7420 : HEALTH&amp;SAFETY SUPPLIES/SERVICE</v>
          </cell>
        </row>
        <row r="3368">
          <cell r="A3368" t="str">
            <v>3-00-714-701-7532 : GASOLINE</v>
          </cell>
        </row>
        <row r="3369">
          <cell r="A3369" t="str">
            <v>3-00-714-701-7536 : DIESEL FUEL</v>
          </cell>
        </row>
        <row r="3370">
          <cell r="A3370" t="str">
            <v>3-00-714-701-7790 : MISC. EXPENSE</v>
          </cell>
        </row>
        <row r="3371">
          <cell r="A3371" t="str">
            <v/>
          </cell>
        </row>
        <row r="3372">
          <cell r="A3372" t="str">
            <v>3-00-715-701-7380 : TRUCK/TRAILER LEASE</v>
          </cell>
        </row>
        <row r="3373">
          <cell r="A3373" t="str">
            <v>3-00-715-701-7386 : TRUCK/TRAILER MAINTENANCE</v>
          </cell>
        </row>
        <row r="3374">
          <cell r="A3374" t="str">
            <v>3-00-715-701-7405 : OPERATING SUPPLIES</v>
          </cell>
        </row>
        <row r="3375">
          <cell r="A3375" t="str">
            <v>3-00-715-701-7536 : DIESEL FUEL</v>
          </cell>
        </row>
        <row r="3376">
          <cell r="A3376" t="str">
            <v>3-00-715-701-7710 : DEPRECIATION</v>
          </cell>
        </row>
        <row r="3377">
          <cell r="A3377" t="str">
            <v/>
          </cell>
        </row>
        <row r="3378">
          <cell r="A3378" t="str">
            <v>3-00-711-135-7100 : SALARIES</v>
          </cell>
        </row>
        <row r="3379">
          <cell r="A3379" t="str">
            <v>3-00-711-135-7105 : SALARIES-OVERTIME USA ONLY</v>
          </cell>
        </row>
        <row r="3380">
          <cell r="A3380" t="str">
            <v>3-00-711-135-7110 : WAGES</v>
          </cell>
        </row>
        <row r="3381">
          <cell r="A3381" t="str">
            <v>3-00-711-135-7111 : WAGES REIMBURSED</v>
          </cell>
        </row>
        <row r="3382">
          <cell r="A3382" t="str">
            <v>3-00-711-135-7112 : WAGES OVERTIMIE USA ONLY</v>
          </cell>
        </row>
        <row r="3383">
          <cell r="A3383" t="str">
            <v>3-00-711-135-7115 : COMMISSION</v>
          </cell>
        </row>
        <row r="3384">
          <cell r="A3384" t="str">
            <v>3-00-711-135-7120 : WAGES-TEMP PERSONNEL</v>
          </cell>
        </row>
        <row r="3385">
          <cell r="A3385" t="str">
            <v>3-00-711-135-7123 : WAGES TEMP PERS OVERTIME USA</v>
          </cell>
        </row>
        <row r="3386">
          <cell r="A3386" t="str">
            <v>3-00-711-135-7130 : BENEFITS SALARIES</v>
          </cell>
        </row>
        <row r="3387">
          <cell r="A3387" t="str">
            <v>3-00-711-135-7131 : BENEFITS-WAGES</v>
          </cell>
        </row>
        <row r="3388">
          <cell r="A3388" t="str">
            <v>3-00-711-135-7132 : BENEFITS-ADJUSTMENTS</v>
          </cell>
        </row>
        <row r="3389">
          <cell r="A3389" t="str">
            <v>3-00-711-135-7135 : BENEFITS-TEMPORARY</v>
          </cell>
        </row>
        <row r="3390">
          <cell r="A3390" t="str">
            <v>3-00-711-135-7250 : MEETINGS</v>
          </cell>
        </row>
        <row r="3391">
          <cell r="A3391" t="str">
            <v>3-00-711-135-7260 : MEALS</v>
          </cell>
        </row>
        <row r="3392">
          <cell r="A3392" t="str">
            <v>3-00-711-135-7270 : ENTERTAINMENT</v>
          </cell>
        </row>
        <row r="3393">
          <cell r="A3393" t="str">
            <v>3-00-711-135-7280 : TRAVEL</v>
          </cell>
        </row>
        <row r="3394">
          <cell r="A3394" t="str">
            <v>3-00-711-135-7320 : STATUTORY PERMITS</v>
          </cell>
        </row>
        <row r="3395">
          <cell r="A3395" t="str">
            <v>3-00-711-135-7400 : OFFICE SUPPLIES/EXPENSES</v>
          </cell>
        </row>
        <row r="3396">
          <cell r="A3396" t="str">
            <v>3-00-711-135-7440 : LEGAL FEES</v>
          </cell>
        </row>
        <row r="3397">
          <cell r="A3397" t="str">
            <v>3-00-711-135-7465 : SALES AIDS</v>
          </cell>
        </row>
        <row r="3398">
          <cell r="A3398" t="str">
            <v>3-00-711-135-7532 : GASOLINE</v>
          </cell>
        </row>
        <row r="3399">
          <cell r="A3399" t="str">
            <v>3-00-711-135-7540 : UTILITIES-HEAT AND HYDRO</v>
          </cell>
        </row>
        <row r="3400">
          <cell r="A3400" t="str">
            <v>3-00-711-135-7560 : TELEPHONE-REGULAR</v>
          </cell>
        </row>
        <row r="3401">
          <cell r="A3401" t="str">
            <v>3-00-711-135-7562 : TELEPHONE-CELLULAR</v>
          </cell>
        </row>
        <row r="3402">
          <cell r="A3402" t="str">
            <v>3-00-711-135-7563 : TELEPHONE-DATA LINES(INTERNET)</v>
          </cell>
        </row>
        <row r="3403">
          <cell r="A3403" t="str">
            <v>3-00-711-135-7564 : TELEPHONE-VOICE MAIL</v>
          </cell>
        </row>
        <row r="3404">
          <cell r="A3404" t="str">
            <v>3-00-711-135-7415 : POSTAGE &amp; COURIER</v>
          </cell>
        </row>
        <row r="3405">
          <cell r="A3405" t="str">
            <v>3-00-711-135-7785 : TAXES, NON-INCOME</v>
          </cell>
        </row>
        <row r="3406">
          <cell r="A3406" t="str">
            <v>3-00-711-135-7790 : MISC. EXPENSE</v>
          </cell>
        </row>
        <row r="3407">
          <cell r="A3407" t="str">
            <v/>
          </cell>
        </row>
        <row r="3408">
          <cell r="A3408" t="str">
            <v>3-00-712-135-7100 : SALARIES</v>
          </cell>
        </row>
        <row r="3409">
          <cell r="A3409" t="str">
            <v>3-00-712-135-7105 : SALARIES-OVERTIME (USA ONLY)</v>
          </cell>
        </row>
        <row r="3410">
          <cell r="A3410" t="str">
            <v>3-00-712-135-7110 : WAGES</v>
          </cell>
        </row>
        <row r="3411">
          <cell r="A3411" t="str">
            <v>3-00-712-135-7111 : WAGES REIMBURSED</v>
          </cell>
        </row>
        <row r="3412">
          <cell r="A3412" t="str">
            <v>3-00-712-135-7112 : WAGES-OVERTIME (USA ONLY)</v>
          </cell>
        </row>
        <row r="3413">
          <cell r="A3413" t="str">
            <v>3-00-712-135-7115 : COMMISSION</v>
          </cell>
        </row>
        <row r="3414">
          <cell r="A3414" t="str">
            <v>3-00-712-135-7120 : WAGES-TEMP PERSONNEL</v>
          </cell>
        </row>
        <row r="3415">
          <cell r="A3415" t="str">
            <v>3-00-712-135-7123 : WAGES-TEMP PERS.OVERTIME (USA)</v>
          </cell>
        </row>
        <row r="3416">
          <cell r="A3416" t="str">
            <v>3-00-712-135-7130 : BENEFITS-SALARIES</v>
          </cell>
        </row>
        <row r="3417">
          <cell r="A3417" t="str">
            <v>3-00-712-135-7131 : BENEFITS-WAGES</v>
          </cell>
        </row>
        <row r="3418">
          <cell r="A3418" t="str">
            <v>3-00-712-135-7132 : BENEFITS-ADJUSTMENTS</v>
          </cell>
        </row>
        <row r="3419">
          <cell r="A3419" t="str">
            <v>3-00-712-135-7135 : BENEFITS-TEMPORARY</v>
          </cell>
        </row>
        <row r="3420">
          <cell r="A3420" t="str">
            <v>3-00-712-135-7160 : CONTRACT PERSONNEL</v>
          </cell>
        </row>
        <row r="3421">
          <cell r="A3421" t="str">
            <v>3-00-712-135-7200 : CONSULTING FEES</v>
          </cell>
        </row>
        <row r="3422">
          <cell r="A3422" t="str">
            <v>3-00-712-135-7230 : CONTRACT MAINTENANCE</v>
          </cell>
        </row>
        <row r="3423">
          <cell r="A3423" t="str">
            <v>3-00-712-135-7250 : MEETINGS</v>
          </cell>
        </row>
        <row r="3424">
          <cell r="A3424" t="str">
            <v>3-00-712-135-7260 : MEALS</v>
          </cell>
        </row>
        <row r="3425">
          <cell r="A3425" t="str">
            <v>3-00-712-135-7270 : ENTERTAINMENT</v>
          </cell>
        </row>
        <row r="3426">
          <cell r="A3426" t="str">
            <v>3-00-712-135-7280 : TRAVEL</v>
          </cell>
        </row>
        <row r="3427">
          <cell r="A3427" t="str">
            <v>3-00-712-135-7300 : EMP. TRAIN'G/COURSES/SEMINARS</v>
          </cell>
        </row>
        <row r="3428">
          <cell r="A3428" t="str">
            <v>3-00-712-135-7310 : DUES &amp; MEMBERSHIPS</v>
          </cell>
        </row>
        <row r="3429">
          <cell r="A3429" t="str">
            <v>3-00-712-135-7315 : CHARITABLE DONATIONS</v>
          </cell>
        </row>
        <row r="3430">
          <cell r="A3430" t="str">
            <v>3-00-712-135-7320 : STATUTORY PERMITS</v>
          </cell>
        </row>
        <row r="3431">
          <cell r="A3431" t="str">
            <v>3-00-712-135-7340 : LAND LEASE</v>
          </cell>
        </row>
        <row r="3432">
          <cell r="A3432" t="str">
            <v>3-00-712-135-7370 : BUSINESS MACHINE LEASE</v>
          </cell>
        </row>
        <row r="3433">
          <cell r="A3433" t="str">
            <v>3-00-712-135-7375 : VEHICLE LEASE</v>
          </cell>
        </row>
        <row r="3434">
          <cell r="A3434" t="str">
            <v>3-00-712-135-7380 : TRUCK/TRAILER LEASE</v>
          </cell>
        </row>
        <row r="3435">
          <cell r="A3435" t="str">
            <v>3-00-712-135-7384 : VEHICLE MAINTENANCE</v>
          </cell>
        </row>
        <row r="3436">
          <cell r="A3436" t="str">
            <v>3-00-712-135-7387 : SITE MAINTENANCE</v>
          </cell>
        </row>
        <row r="3437">
          <cell r="A3437" t="str">
            <v>3-00-712-135-7390 : MISC RENTAL/LEASE</v>
          </cell>
        </row>
        <row r="3438">
          <cell r="A3438" t="str">
            <v>3-00-712-135-7400 : OFFICE SUPPLIES/EXPENSES</v>
          </cell>
        </row>
        <row r="3439">
          <cell r="A3439" t="str">
            <v>3-00-712-135-7405 : OPERATING SUPPLIES</v>
          </cell>
        </row>
        <row r="3440">
          <cell r="A3440" t="str">
            <v>3-00-712-135-7420 : HEALTH&amp;SAFETY SUPPLIES/SERVICE</v>
          </cell>
        </row>
        <row r="3441">
          <cell r="A3441" t="str">
            <v>3-00-712-135-7430 : INSURANCE</v>
          </cell>
        </row>
        <row r="3442">
          <cell r="A3442" t="str">
            <v>3-00-712-135-7431 : INSURANCE-DEDUCTIBLE</v>
          </cell>
        </row>
        <row r="3443">
          <cell r="A3443" t="str">
            <v>3-00-712-135-7440 : LEGAL FEES</v>
          </cell>
        </row>
        <row r="3444">
          <cell r="A3444" t="str">
            <v>3-00-712-135-7465 : SALES AIDS</v>
          </cell>
        </row>
        <row r="3445">
          <cell r="A3445" t="str">
            <v>3-00-712-135-7532 : GASOLINE</v>
          </cell>
        </row>
        <row r="3446">
          <cell r="A3446" t="str">
            <v>3-00-712-135-7540 : UTILITIES-HEAT AND HYDRO</v>
          </cell>
        </row>
        <row r="3447">
          <cell r="A3447" t="str">
            <v>3-00-712-135-7550 : UTILITIES-WATER</v>
          </cell>
        </row>
        <row r="3448">
          <cell r="A3448" t="str">
            <v>3-00-712-135-7560 : TELEPHONE-REGULAR</v>
          </cell>
        </row>
        <row r="3449">
          <cell r="A3449" t="str">
            <v>3-00-712-135-7562 : TELEPHONE-CELLULAR</v>
          </cell>
        </row>
        <row r="3450">
          <cell r="A3450" t="str">
            <v>3-00-712-135-7563 : TELEPHONE-DATA LINES INTERNET</v>
          </cell>
        </row>
        <row r="3451">
          <cell r="A3451" t="str">
            <v>3-00-712-135-7564 : TELEPHONE-VOICE MAIL</v>
          </cell>
        </row>
        <row r="3452">
          <cell r="A3452" t="str">
            <v>3-00-712-135-7415 : POSTAGE &amp; COURIER</v>
          </cell>
        </row>
        <row r="3453">
          <cell r="A3453" t="str">
            <v>3-00-712-135-7705 : BANK FEES AND SERVICE CHARGES</v>
          </cell>
        </row>
        <row r="3454">
          <cell r="A3454" t="str">
            <v>3-00-712-135-7720 : BAD DEBT EXPENSE</v>
          </cell>
        </row>
        <row r="3455">
          <cell r="A3455" t="str">
            <v>3-00-712-135-7721 : BAD DEBT-COLLECTION EXPENSE</v>
          </cell>
        </row>
        <row r="3456">
          <cell r="A3456" t="str">
            <v>3-00-712-135-7785 : TAXES, NON-INCOME</v>
          </cell>
        </row>
        <row r="3457">
          <cell r="A3457" t="str">
            <v>3-00-712-135-7790 : MISC. EXPENSE</v>
          </cell>
        </row>
        <row r="3458">
          <cell r="A3458" t="str">
            <v>3-00-712-135-7710 : DEPRECIATION</v>
          </cell>
        </row>
        <row r="3459">
          <cell r="A3459" t="str">
            <v/>
          </cell>
        </row>
        <row r="3460">
          <cell r="A3460" t="str">
            <v>3-00-715-135-7540 : UTILITIES-HEAT AND HYDRO</v>
          </cell>
        </row>
        <row r="3461">
          <cell r="A3461" t="str">
            <v>3-00-000-000-9801 : INTEREST EXPENSE-CORPORATE</v>
          </cell>
        </row>
        <row r="3462">
          <cell r="A3462" t="str">
            <v>3-00-000-000-9803 : INTEREST EXPENSE-BANK</v>
          </cell>
        </row>
        <row r="3463">
          <cell r="A3463" t="str">
            <v>3-00-000-000-9805 : INTEREST INCOME</v>
          </cell>
        </row>
        <row r="3464">
          <cell r="A3464" t="str">
            <v>3-00-000-000-9807 : INTEREST EXPENSE-OTHER</v>
          </cell>
        </row>
        <row r="3465">
          <cell r="A3465" t="str">
            <v>3-00-000-000-9809 : INTEREST EXPENSE-LEASES</v>
          </cell>
        </row>
        <row r="3466">
          <cell r="A3466" t="str">
            <v>3-00-000-000-9811 : INTEREST EXPENSE-LATE PAY PENA</v>
          </cell>
        </row>
        <row r="3467">
          <cell r="A3467" t="str">
            <v>3-00-000-000-9813 : INTEREST EXPENSE-DEF FINANCING</v>
          </cell>
        </row>
        <row r="3468">
          <cell r="A3468" t="str">
            <v>3-00-000-000-9814 : INTEREST EXPENSE-HELLER FINANC</v>
          </cell>
        </row>
        <row r="3469">
          <cell r="A3469" t="str">
            <v>3-00-000-000-9817 : AP VENDOR DISCOUNTS</v>
          </cell>
        </row>
        <row r="3470">
          <cell r="A3470" t="str">
            <v>3-00-000-000-9830 : GAIN-LOSS ON DISPOSAL OF F/A</v>
          </cell>
        </row>
        <row r="3471">
          <cell r="A3471" t="str">
            <v>3-00-000-000-9999 : P &amp; L CLEARING</v>
          </cell>
        </row>
        <row r="3472">
          <cell r="A3472" t="str">
            <v>3-00-712-135-9811 : DO NOT USE</v>
          </cell>
        </row>
        <row r="3473">
          <cell r="A3473" t="str">
            <v>4-00-000-000-4420 : RETAINED EARNINGS - CURRENT</v>
          </cell>
        </row>
        <row r="3474">
          <cell r="A3474" t="str">
            <v>4-00-951-300-5110 : SALES-IDAHO</v>
          </cell>
        </row>
        <row r="3475">
          <cell r="A3475" t="str">
            <v>4-10-951-300-5110 : SALES-IDAHO SURF</v>
          </cell>
        </row>
        <row r="3476">
          <cell r="A3476" t="str">
            <v>4-20-951-300-5110 : SALES-IDAHO UNDERG</v>
          </cell>
        </row>
        <row r="3477">
          <cell r="A3477" t="str">
            <v>4-30-951-300-5110 : SALES-IDAHO QUARRY</v>
          </cell>
        </row>
        <row r="3478">
          <cell r="A3478" t="str">
            <v>4-40-951-300-5110 : SALES-IDAHO CONST</v>
          </cell>
        </row>
        <row r="3479">
          <cell r="A3479" t="str">
            <v>4-50-951-300-5110 : SALES IDAHO FORESTRY</v>
          </cell>
        </row>
        <row r="3480">
          <cell r="A3480" t="str">
            <v>4-80-951-300-5110 : SALES IDAHO DIST</v>
          </cell>
        </row>
        <row r="3481">
          <cell r="A3481" t="str">
            <v>4-90-951-300-5110 : SALES IDAHO SPECIALTY</v>
          </cell>
        </row>
        <row r="3482">
          <cell r="A3482" t="str">
            <v>4-00-952-300-5110 : SALES-ALASKA</v>
          </cell>
        </row>
        <row r="3483">
          <cell r="A3483" t="str">
            <v>4-10-952-300-5110 : SALES ALASKA SURF</v>
          </cell>
        </row>
        <row r="3484">
          <cell r="A3484" t="str">
            <v>4-40-952-300-5110 : SALES ALASKA CONST</v>
          </cell>
        </row>
        <row r="3485">
          <cell r="A3485" t="str">
            <v>4-50-952-300-5110 : SALES-ALASKA FORESTRY</v>
          </cell>
        </row>
        <row r="3486">
          <cell r="A3486" t="str">
            <v>4-60-952-300-5110 : SALES ALASKA SEISMIC</v>
          </cell>
        </row>
        <row r="3487">
          <cell r="A3487" t="str">
            <v>4-00-000-300-5110 : SALES RIMROCK - OTHER</v>
          </cell>
        </row>
        <row r="3488">
          <cell r="A3488" t="str">
            <v/>
          </cell>
        </row>
        <row r="3489">
          <cell r="A3489" t="str">
            <v>4-00-951-500-5110 : SERVICE SALES-IDAHO</v>
          </cell>
        </row>
        <row r="3490">
          <cell r="A3490" t="str">
            <v>4-10-951-500-5110 : SERVICE SALES-IDAHO SURF</v>
          </cell>
        </row>
        <row r="3491">
          <cell r="A3491" t="str">
            <v>4-20-951-500-5110 : SERVICE SALES-IDAHO UNDERG</v>
          </cell>
        </row>
        <row r="3492">
          <cell r="A3492" t="str">
            <v>4-30-951-500-5110 : SERVICE SALES-IDAHO QUARRY</v>
          </cell>
        </row>
        <row r="3493">
          <cell r="A3493" t="str">
            <v>4-40-951-500-5110 : SERVICE SALES-IDAHO CONST</v>
          </cell>
        </row>
        <row r="3494">
          <cell r="A3494" t="str">
            <v>4-50-951-500-5110 : SERVICE SALES-IDAHO FORESTRY</v>
          </cell>
        </row>
        <row r="3495">
          <cell r="A3495" t="str">
            <v>4-80-951-500-5110 : SERVICE SALES-IDAHO DIST</v>
          </cell>
        </row>
        <row r="3496">
          <cell r="A3496" t="str">
            <v>4-90-951-500-5110 : SERVICE SALES-IDAHO SPECIALTY</v>
          </cell>
        </row>
        <row r="3497">
          <cell r="A3497" t="str">
            <v>4-00-952-500-5110 : SERVICE SALES-ALASKA</v>
          </cell>
        </row>
        <row r="3498">
          <cell r="A3498" t="str">
            <v>4-10-952-500-5110 : SERVICE SALES-ALASKA-SURF</v>
          </cell>
        </row>
        <row r="3499">
          <cell r="A3499" t="str">
            <v>4-40-952-500-5110 : SERVICE SALES-ALASKA CONST</v>
          </cell>
        </row>
        <row r="3500">
          <cell r="A3500" t="str">
            <v>4-50-952-500-5110 : SERVICE SALES-ALASKA FORESTRY</v>
          </cell>
        </row>
        <row r="3501">
          <cell r="A3501" t="str">
            <v>4-60-952-500-5110 : SERVICE SALES-ALASKA SEISMIC</v>
          </cell>
        </row>
        <row r="3502">
          <cell r="A3502" t="str">
            <v>4-00-000-500-5110 : SERV SALES RIMROCK - OTHER</v>
          </cell>
        </row>
        <row r="3503">
          <cell r="A3503" t="str">
            <v/>
          </cell>
        </row>
        <row r="3504">
          <cell r="A3504" t="str">
            <v>4-00-951-300-5210 : RET/ALLOW-IDAHO</v>
          </cell>
        </row>
        <row r="3505">
          <cell r="A3505" t="str">
            <v>4-10-951-300-5210 : RET/ALLOW-IDAHO SURF</v>
          </cell>
        </row>
        <row r="3506">
          <cell r="A3506" t="str">
            <v>4-20-951-300-5210 : RET/ALLOW-IDAHO UNDERG</v>
          </cell>
        </row>
        <row r="3507">
          <cell r="A3507" t="str">
            <v>4-30-951-300-5210 : RET/ALLOW-IDAHO QUARRY</v>
          </cell>
        </row>
        <row r="3508">
          <cell r="A3508" t="str">
            <v>4-40-951-300-5210 : RET/ALLOW-IDAHO CONST</v>
          </cell>
        </row>
        <row r="3509">
          <cell r="A3509" t="str">
            <v>4-50-951-300-5210 : RET/ALLOW-IDAHO FORESTRY</v>
          </cell>
        </row>
        <row r="3510">
          <cell r="A3510" t="str">
            <v>4-80-951-300-5210 : RET/ALLOW-IDAHO DIST</v>
          </cell>
        </row>
        <row r="3511">
          <cell r="A3511" t="str">
            <v>4-90-951-300-5210 : RET/ALLOW-IDAHO SPECIALTY</v>
          </cell>
        </row>
        <row r="3512">
          <cell r="A3512" t="str">
            <v>4-00-952-300-5210 : RET/ALLOW-ALASKA</v>
          </cell>
        </row>
        <row r="3513">
          <cell r="A3513" t="str">
            <v>4-10-952-300-5210 : RET/ALLOW-ALASKA SURF</v>
          </cell>
        </row>
        <row r="3514">
          <cell r="A3514" t="str">
            <v>4-40-952-300-5210 : RET/ALLOW-ALASKA CONST</v>
          </cell>
        </row>
        <row r="3515">
          <cell r="A3515" t="str">
            <v>4-50-952-300-5210 : RET/ALLOW-ALASKA-FORESTRY</v>
          </cell>
        </row>
        <row r="3516">
          <cell r="A3516" t="str">
            <v>4-60-952-300-5210 : RET/ALLOW-ALASKA SEISMIC</v>
          </cell>
        </row>
        <row r="3517">
          <cell r="A3517" t="str">
            <v>4-00-000-300-5210 : RET/ALLOW RIMROCK - OTHER</v>
          </cell>
        </row>
        <row r="3518">
          <cell r="A3518" t="str">
            <v/>
          </cell>
        </row>
        <row r="3519">
          <cell r="A3519" t="str">
            <v>4-00-951-500-5210 : SERV/RET/ALLOW-IDAHO</v>
          </cell>
        </row>
        <row r="3520">
          <cell r="A3520" t="str">
            <v>4-10-951-500-5210 : SERV/RET/ALLOW-IDAHO SURF</v>
          </cell>
        </row>
        <row r="3521">
          <cell r="A3521" t="str">
            <v>4-20-951-500-5210 : SERV/RET/ALLOW-IDAHO UNDERG</v>
          </cell>
        </row>
        <row r="3522">
          <cell r="A3522" t="str">
            <v>4-30-951-500-5210 : SERV/RET/ALLOW-IDAHO QUARRY</v>
          </cell>
        </row>
        <row r="3523">
          <cell r="A3523" t="str">
            <v>4-40-951-500-5210 : SERV/RET/ALLOW-IDAHO CONST</v>
          </cell>
        </row>
        <row r="3524">
          <cell r="A3524" t="str">
            <v>4-50-951-500-5210 : SERV/RET/ALLOW-IDAHO FORESTRY</v>
          </cell>
        </row>
        <row r="3525">
          <cell r="A3525" t="str">
            <v>4-80-951-500-5210 : SERV/RET/ALLOW-IDAHO DIST</v>
          </cell>
        </row>
        <row r="3526">
          <cell r="A3526" t="str">
            <v>4-90-951-500-5210 : SERV/RET/ALLOW-IDAHO SPECIALTY</v>
          </cell>
        </row>
        <row r="3527">
          <cell r="A3527" t="str">
            <v>4-00-952-500-5210 : SERV/RET/ALLOW-ALASKA SERV</v>
          </cell>
        </row>
        <row r="3528">
          <cell r="A3528" t="str">
            <v>4-10-952-500-5210 : SERV/RET/ALLOW-ALASKA SURF</v>
          </cell>
        </row>
        <row r="3529">
          <cell r="A3529" t="str">
            <v>4-40-952-500-5210 : SERV/RET/ALLOW-ALASKA-CONST</v>
          </cell>
        </row>
        <row r="3530">
          <cell r="A3530" t="str">
            <v>4-50-952-500-5210 : SERV/RET/ALLOW-ALASKA FORESTRY</v>
          </cell>
        </row>
        <row r="3531">
          <cell r="A3531" t="str">
            <v>4-60-952-500-5210 : SERV/RET/ALLOW-ALASKA SEISMIC</v>
          </cell>
        </row>
        <row r="3532">
          <cell r="A3532" t="str">
            <v>4-00-000-500-5210 : SERV RET/ALLOW RIMROCK -OTHER</v>
          </cell>
        </row>
        <row r="3533">
          <cell r="A3533" t="str">
            <v/>
          </cell>
        </row>
        <row r="3534">
          <cell r="A3534" t="str">
            <v>4-00-000-000-5230 : CUSTOMER VOLUME DISCOUNTS</v>
          </cell>
        </row>
        <row r="3535">
          <cell r="A3535" t="str">
            <v>4-00-000-000-5240 : UNALLOWED DISCOUNTS TAKEN</v>
          </cell>
        </row>
        <row r="3536">
          <cell r="A3536" t="str">
            <v>4-00-951-300-6110 : COGS@STD-IDAHO</v>
          </cell>
        </row>
        <row r="3537">
          <cell r="A3537" t="str">
            <v>4-10-951-300-6110 : COGS@STD-IDAHO SURF</v>
          </cell>
        </row>
        <row r="3538">
          <cell r="A3538" t="str">
            <v>4-20-951-300-6110 : COGS@STD-IDAHO UNDERG</v>
          </cell>
        </row>
        <row r="3539">
          <cell r="A3539" t="str">
            <v>4-30-951-300-6110 : COGS@STD-IDAHO QUARRY</v>
          </cell>
        </row>
        <row r="3540">
          <cell r="A3540" t="str">
            <v>4-40-951-300-6110 : COGS@STD-IDAHO CONST</v>
          </cell>
        </row>
        <row r="3541">
          <cell r="A3541" t="str">
            <v>4-50-951-300-6110 : COGS@STD-IDAHO FORESTRY</v>
          </cell>
        </row>
        <row r="3542">
          <cell r="A3542" t="str">
            <v>4-80-951-300-6110 : COGS@STD-IDAHO DIST</v>
          </cell>
        </row>
        <row r="3543">
          <cell r="A3543" t="str">
            <v>4-90-951-300-6110 : COGS@STD-IDAHO SPECIALTY</v>
          </cell>
        </row>
        <row r="3544">
          <cell r="A3544" t="str">
            <v>4-00-952-300-6110 : COGS@STD-ALASKA</v>
          </cell>
        </row>
        <row r="3545">
          <cell r="A3545" t="str">
            <v>4-10-952-300-6110 : COGS@STD-ALASKA SURF</v>
          </cell>
        </row>
        <row r="3546">
          <cell r="A3546" t="str">
            <v>4-40-952-300-6110 : COGS@STD-ALASKA CONST</v>
          </cell>
        </row>
        <row r="3547">
          <cell r="A3547" t="str">
            <v>4-50-952-300-6110 : COGS@STD-ALASKA FORESTRY</v>
          </cell>
        </row>
        <row r="3548">
          <cell r="A3548" t="str">
            <v>4-60-952-300-6110 : COGS@STD-ALASKA SEISMIC</v>
          </cell>
        </row>
        <row r="3549">
          <cell r="A3549" t="str">
            <v>4-00-000-300-6110 : COGS@STD RIMROCK - OTHER</v>
          </cell>
        </row>
        <row r="3550">
          <cell r="A3550" t="str">
            <v/>
          </cell>
        </row>
        <row r="3551">
          <cell r="A3551" t="str">
            <v>4-00-951-300-6150 : COGS NON-INV-IDAHO</v>
          </cell>
        </row>
        <row r="3552">
          <cell r="A3552" t="str">
            <v>4-10-951-300-6150 : COGS NON-INV-IDAHO SURF</v>
          </cell>
        </row>
        <row r="3553">
          <cell r="A3553" t="str">
            <v>4-20-951-300-6150 : COGS NON-INV-IDAHO UNDERG</v>
          </cell>
        </row>
        <row r="3554">
          <cell r="A3554" t="str">
            <v>4-30-951-300-6150 : COGS NON-INV-IDAHO QUARRY</v>
          </cell>
        </row>
        <row r="3555">
          <cell r="A3555" t="str">
            <v>4-40-951-300-6150 : COGS NON-INV-IDAHO CONST</v>
          </cell>
        </row>
        <row r="3556">
          <cell r="A3556" t="str">
            <v>4-50-951-300-6150 : COGS NON-INV-IDAHO FORESTRY</v>
          </cell>
        </row>
        <row r="3557">
          <cell r="A3557" t="str">
            <v>4-80-951-300-6150 : COGS NON-INV-IDAHO DIST</v>
          </cell>
        </row>
        <row r="3558">
          <cell r="A3558" t="str">
            <v>4-90-951-300-6150 : COGS NON-INV-IDAHO SPECIALTY</v>
          </cell>
        </row>
        <row r="3559">
          <cell r="A3559" t="str">
            <v>4-00-952-300-6150 : COGS NON-INV-ALASKA</v>
          </cell>
        </row>
        <row r="3560">
          <cell r="A3560" t="str">
            <v>4-10-952-300-6150 : COGS NON-INV-ALASKA SURF</v>
          </cell>
        </row>
        <row r="3561">
          <cell r="A3561" t="str">
            <v>4-40-952-300-6150 : COGS NON-INV-ALASKA CONST</v>
          </cell>
        </row>
        <row r="3562">
          <cell r="A3562" t="str">
            <v>4-50-952-300-6150 : COGS NON-INV-ALASKA FORESTRY</v>
          </cell>
        </row>
        <row r="3563">
          <cell r="A3563" t="str">
            <v>4-60-952-300-6150 : COGS NON-INV-ALASKA SEISMIC</v>
          </cell>
        </row>
        <row r="3564">
          <cell r="A3564" t="str">
            <v>4-00-000-300-6150 : COGS NON-INV RIMROCK - OTHER</v>
          </cell>
        </row>
        <row r="3565">
          <cell r="A3565" t="str">
            <v/>
          </cell>
        </row>
        <row r="3566">
          <cell r="A3566" t="str">
            <v>4-00-951-500-6150 : COGS NON-INV-IDAHO</v>
          </cell>
        </row>
        <row r="3567">
          <cell r="A3567" t="str">
            <v>4-10-951-500-6150 : COGS NON-INV-IDAHO SURF</v>
          </cell>
        </row>
        <row r="3568">
          <cell r="A3568" t="str">
            <v>4-20-951-500-6150 : COGS NON-INV-IDAHO UNDERG</v>
          </cell>
        </row>
        <row r="3569">
          <cell r="A3569" t="str">
            <v>4-30-951-500-6150 : COGS NON-INV-IDAHO QUARRY</v>
          </cell>
        </row>
        <row r="3570">
          <cell r="A3570" t="str">
            <v>4-40-951-500-6150 : COGS NON-INV-IDAHO CONST</v>
          </cell>
        </row>
        <row r="3571">
          <cell r="A3571" t="str">
            <v>4-50-951-500-6150 : COGS NON-INV-IDAHO FORESTRY</v>
          </cell>
        </row>
        <row r="3572">
          <cell r="A3572" t="str">
            <v>4-80-951-500-6150 : COGS NON-INV-IDAHO DIST</v>
          </cell>
        </row>
        <row r="3573">
          <cell r="A3573" t="str">
            <v>4-90-951-500-6150 : COGS NON-INV-IDAHO SPECIALTY</v>
          </cell>
        </row>
        <row r="3574">
          <cell r="A3574" t="str">
            <v>4-00-952-500-6150 : COGS NON-INV-ALASKA</v>
          </cell>
        </row>
        <row r="3575">
          <cell r="A3575" t="str">
            <v>4-10-952-500-6150 : COGS NON-INV-ALASKA SURF</v>
          </cell>
        </row>
        <row r="3576">
          <cell r="A3576" t="str">
            <v>4-40-952-500-6150 : COGS NON-INV-ALASKA CONST</v>
          </cell>
        </row>
        <row r="3577">
          <cell r="A3577" t="str">
            <v>4-50-952-500-6150 : COGS NON-INV-ALASKA FORESTRY</v>
          </cell>
        </row>
        <row r="3578">
          <cell r="A3578" t="str">
            <v>4-60-952-500-6150 : COGS NON-INV-ALASKA SEISMIC</v>
          </cell>
        </row>
        <row r="3579">
          <cell r="A3579" t="str">
            <v>4-00-000-500-6150 : SERV COGS NON-INV RR - OTHER</v>
          </cell>
        </row>
        <row r="3580">
          <cell r="A3580" t="str">
            <v/>
          </cell>
        </row>
        <row r="3581">
          <cell r="A3581" t="str">
            <v>4-00-951-510-7100 : SALARIES</v>
          </cell>
        </row>
        <row r="3582">
          <cell r="A3582" t="str">
            <v>4-00-951-510-7105 : SALARIES OT</v>
          </cell>
        </row>
        <row r="3583">
          <cell r="A3583" t="str">
            <v>4-00-951-510-7110 : WAGES</v>
          </cell>
        </row>
        <row r="3584">
          <cell r="A3584" t="str">
            <v>4-00-951-510-7111 : WAGES REIMBURSED</v>
          </cell>
        </row>
        <row r="3585">
          <cell r="A3585" t="str">
            <v>4-00-951-510-7112 : WAGES-OVERTIME (USA ONLY)</v>
          </cell>
        </row>
        <row r="3586">
          <cell r="A3586" t="str">
            <v>4-00-951-510-7120 : WAGES-TEMP PERSONNEL</v>
          </cell>
        </row>
        <row r="3587">
          <cell r="A3587" t="str">
            <v>4-00-951-510-7123 : WAGES TEMP PERSONEL OT</v>
          </cell>
        </row>
        <row r="3588">
          <cell r="A3588" t="str">
            <v>4-00-951-510-7130 : BENEFITS SALARIES</v>
          </cell>
        </row>
        <row r="3589">
          <cell r="A3589" t="str">
            <v>4-00-951-510-7131 : BENEFITS WAGES</v>
          </cell>
        </row>
        <row r="3590">
          <cell r="A3590" t="str">
            <v>4-00-951-510-7132 : BENEFITS ADJ</v>
          </cell>
        </row>
        <row r="3591">
          <cell r="A3591" t="str">
            <v>4-00-951-510-7135 : BENEFITS TEMP</v>
          </cell>
        </row>
        <row r="3592">
          <cell r="A3592" t="str">
            <v>4-00-951-510-7160 : CONTRACT PERSONNEL</v>
          </cell>
        </row>
        <row r="3593">
          <cell r="A3593" t="str">
            <v>4-00-951-510-7185 : ENGINEERING SERVICES</v>
          </cell>
        </row>
        <row r="3594">
          <cell r="A3594" t="str">
            <v>4-00-951-510-7187 : OUTSIDE DRILLING SERVICES</v>
          </cell>
        </row>
        <row r="3595">
          <cell r="A3595" t="str">
            <v>4-00-951-510-7200 : CONSULTING FEES</v>
          </cell>
        </row>
        <row r="3596">
          <cell r="A3596" t="str">
            <v>4-00-951-510-7230 : CONTRACT MAINTENANCE</v>
          </cell>
        </row>
        <row r="3597">
          <cell r="A3597" t="str">
            <v>4-00-951-510-7240 : MAINTENANCE MATERIAL</v>
          </cell>
        </row>
        <row r="3598">
          <cell r="A3598" t="str">
            <v>4-00-951-510-7260 : MEALS</v>
          </cell>
        </row>
        <row r="3599">
          <cell r="A3599" t="str">
            <v>4-00-951-510-7280 : TRAVEL</v>
          </cell>
        </row>
        <row r="3600">
          <cell r="A3600" t="str">
            <v>4-00-951-510-7285 : TECHNICAL SUPPORT</v>
          </cell>
        </row>
        <row r="3601">
          <cell r="A3601" t="str">
            <v>4-00-951-510-7320 : STATUTORY PERMITS</v>
          </cell>
        </row>
        <row r="3602">
          <cell r="A3602" t="str">
            <v>4-00-951-510-7350 : EQUIPMENT LEASE</v>
          </cell>
        </row>
        <row r="3603">
          <cell r="A3603" t="str">
            <v>4-00-951-510-7351 : NON-CAPITAL EQUIPMENT</v>
          </cell>
        </row>
        <row r="3604">
          <cell r="A3604" t="str">
            <v>4-00-951-510-7355 : EQUIPMENT MAINTENANCE</v>
          </cell>
        </row>
        <row r="3605">
          <cell r="A3605" t="str">
            <v>4-00-951-510-7375 : VEHICLE LEASE</v>
          </cell>
        </row>
        <row r="3606">
          <cell r="A3606" t="str">
            <v>4-00-951-510-7380 : TRUCK/TRAILER LEASE</v>
          </cell>
        </row>
        <row r="3607">
          <cell r="A3607" t="str">
            <v>4-00-951-510-7382 : VEHICLE PERMITS</v>
          </cell>
        </row>
        <row r="3608">
          <cell r="A3608" t="str">
            <v>4-00-951-510-7383 : TRUCK &amp; TRAILER PERMITS</v>
          </cell>
        </row>
        <row r="3609">
          <cell r="A3609" t="str">
            <v>4-00-951-510-7384 : VEHICLE MAINTENANCE</v>
          </cell>
        </row>
        <row r="3610">
          <cell r="A3610" t="str">
            <v>4-00-951-510-7386 : TRUCK/TRAILER MAINTENANCE</v>
          </cell>
        </row>
        <row r="3611">
          <cell r="A3611" t="str">
            <v>4-00-951-510-7390 : MISC RENTAL/LEASE</v>
          </cell>
        </row>
        <row r="3612">
          <cell r="A3612" t="str">
            <v>4-00-951-510-7405 : OPERATING SUPPLIES</v>
          </cell>
        </row>
        <row r="3613">
          <cell r="A3613" t="str">
            <v>4-00-951-510-7415 : POSTAGE &amp; COURIER</v>
          </cell>
        </row>
        <row r="3614">
          <cell r="A3614" t="str">
            <v>4-00-951-510-7420 : HEALTH&amp;SAFETY SUPPLIES/SERVICE</v>
          </cell>
        </row>
        <row r="3615">
          <cell r="A3615" t="str">
            <v>4-00-951-510-7421 : SECURITY EXPENSES</v>
          </cell>
        </row>
        <row r="3616">
          <cell r="A3616" t="str">
            <v>4-00-951-510-7425 : CLOTHING</v>
          </cell>
        </row>
        <row r="3617">
          <cell r="A3617" t="str">
            <v>4-00-951-510-7532 : GASOLINE</v>
          </cell>
        </row>
        <row r="3618">
          <cell r="A3618" t="str">
            <v>4-00-951-510-7536 : DIESEL FUEL</v>
          </cell>
        </row>
        <row r="3619">
          <cell r="A3619" t="str">
            <v>4-00-951-510-7560 : TELEPHONE-REGULAR</v>
          </cell>
        </row>
        <row r="3620">
          <cell r="A3620" t="str">
            <v>4-00-951-510-7562 : TELEPHONE-CELLULAR</v>
          </cell>
        </row>
        <row r="3621">
          <cell r="A3621" t="str">
            <v>4-00-951-510-7790 : MISC. EXPENSE</v>
          </cell>
        </row>
        <row r="3622">
          <cell r="A3622" t="str">
            <v>4-00-951-510-7710 : DEPRECIATION</v>
          </cell>
        </row>
        <row r="3623">
          <cell r="A3623" t="str">
            <v/>
          </cell>
        </row>
        <row r="3624">
          <cell r="A3624" t="str">
            <v>4-00-951-511-7100 : SALARIES</v>
          </cell>
        </row>
        <row r="3625">
          <cell r="A3625" t="str">
            <v>4-00-951-511-7105 : SALARIES OT</v>
          </cell>
        </row>
        <row r="3626">
          <cell r="A3626" t="str">
            <v>4-00-951-511-7110 : WAGES</v>
          </cell>
        </row>
        <row r="3627">
          <cell r="A3627" t="str">
            <v>4-00-951-511-7111 : WAGES REIMBURSED</v>
          </cell>
        </row>
        <row r="3628">
          <cell r="A3628" t="str">
            <v>4-00-951-511-7112 : WAGES-OVERTIME (USA ONLY)</v>
          </cell>
        </row>
        <row r="3629">
          <cell r="A3629" t="str">
            <v>4-00-951-511-7115 : COMMISSION</v>
          </cell>
        </row>
        <row r="3630">
          <cell r="A3630" t="str">
            <v>4-00-951-511-7120 : WAGES-TEMP PERSONNEL</v>
          </cell>
        </row>
        <row r="3631">
          <cell r="A3631" t="str">
            <v>4-00-951-511-7123 : WAGES TEMP PERSONNEL OT</v>
          </cell>
        </row>
        <row r="3632">
          <cell r="A3632" t="str">
            <v>4-00-951-511-7130 : BENEFITS SALARIES</v>
          </cell>
        </row>
        <row r="3633">
          <cell r="A3633" t="str">
            <v>4-00-951-511-7131 : BENEFITS WAGES</v>
          </cell>
        </row>
        <row r="3634">
          <cell r="A3634" t="str">
            <v>4-00-951-511-7132 : BENEFITS ADJ</v>
          </cell>
        </row>
        <row r="3635">
          <cell r="A3635" t="str">
            <v>4-00-951-511-7135 : BENEFITS TEMP</v>
          </cell>
        </row>
        <row r="3636">
          <cell r="A3636" t="str">
            <v>4-00-951-511-7240 : MAINTENANCE MATERIAL</v>
          </cell>
        </row>
        <row r="3637">
          <cell r="A3637" t="str">
            <v>4-00-951-511-7710 : DEPRECIATION</v>
          </cell>
        </row>
        <row r="3638">
          <cell r="A3638" t="str">
            <v/>
          </cell>
        </row>
        <row r="3639">
          <cell r="A3639" t="str">
            <v>4-00-951-519-7100 : SALARIES</v>
          </cell>
        </row>
        <row r="3640">
          <cell r="A3640" t="str">
            <v>4-00-951-519-7105 : SALARIES OT</v>
          </cell>
        </row>
        <row r="3641">
          <cell r="A3641" t="str">
            <v>4-00-951-519-7110 : WAGES</v>
          </cell>
        </row>
        <row r="3642">
          <cell r="A3642" t="str">
            <v>4-00-951-519-7111 : WAGES REIMBURSED</v>
          </cell>
        </row>
        <row r="3643">
          <cell r="A3643" t="str">
            <v>4-00-951-519-7112 : WAGES-OVERTIME (USA ONLY)</v>
          </cell>
        </row>
        <row r="3644">
          <cell r="A3644" t="str">
            <v>4-00-951-519-7115 : COMMISSION</v>
          </cell>
        </row>
        <row r="3645">
          <cell r="A3645" t="str">
            <v>4-00-951-519-7120 : WAGES-TEMP PERSONNEL</v>
          </cell>
        </row>
        <row r="3646">
          <cell r="A3646" t="str">
            <v>4-00-951-519-7123 : WAGES TEMP PERSONNEL OT</v>
          </cell>
        </row>
        <row r="3647">
          <cell r="A3647" t="str">
            <v>4-00-951-519-7130 : BENEFITS SALARIES</v>
          </cell>
        </row>
        <row r="3648">
          <cell r="A3648" t="str">
            <v>4-00-951-519-7131 : BENEFITS WAGES</v>
          </cell>
        </row>
        <row r="3649">
          <cell r="A3649" t="str">
            <v>4-00-951-519-7132 : BENEFITS ADJ</v>
          </cell>
        </row>
        <row r="3650">
          <cell r="A3650" t="str">
            <v>4-00-951-519-7135 : BENEFITS TEMP</v>
          </cell>
        </row>
        <row r="3651">
          <cell r="A3651" t="str">
            <v>4-00-951-519-7240 : MAINTENANCE MATERIAL</v>
          </cell>
        </row>
        <row r="3652">
          <cell r="A3652" t="str">
            <v>4-00-951-519-7710 : DEPRECIATION</v>
          </cell>
        </row>
        <row r="3653">
          <cell r="A3653" t="str">
            <v/>
          </cell>
        </row>
        <row r="3654">
          <cell r="A3654" t="str">
            <v>4-00-000-000-6210 : PURCHASE PRICE VARIANCE - RR</v>
          </cell>
        </row>
        <row r="3655">
          <cell r="A3655" t="str">
            <v>4-00-000-000-6295 : CYCLE COUNT-RR</v>
          </cell>
        </row>
        <row r="3656">
          <cell r="A3656" t="str">
            <v>4-00-000-610-6235 : CONFIG VARIANCE - RR</v>
          </cell>
        </row>
        <row r="3657">
          <cell r="A3657" t="str">
            <v/>
          </cell>
        </row>
        <row r="3658">
          <cell r="A3658" t="str">
            <v>4-00-951-610-7100 : SALARIES</v>
          </cell>
        </row>
        <row r="3659">
          <cell r="A3659" t="str">
            <v>4-00-951-610-7105 : SALARIES OT</v>
          </cell>
        </row>
        <row r="3660">
          <cell r="A3660" t="str">
            <v>4-00-951-610-7110 : WAGES</v>
          </cell>
        </row>
        <row r="3661">
          <cell r="A3661" t="str">
            <v>4-00-951-610-7111 : WAGES REIMBURSED</v>
          </cell>
        </row>
        <row r="3662">
          <cell r="A3662" t="str">
            <v>4-00-951-610-7112 : WAGES-OVERTIME (USA ONLY)</v>
          </cell>
        </row>
        <row r="3663">
          <cell r="A3663" t="str">
            <v>4-00-951-610-7115 : COMMISSION</v>
          </cell>
        </row>
        <row r="3664">
          <cell r="A3664" t="str">
            <v>4-00-951-610-7120 : WAGES-TEMP PERSONNEL</v>
          </cell>
        </row>
        <row r="3665">
          <cell r="A3665" t="str">
            <v>4-00-951-610-7123 : WAGES TEMP PERSONEL OT</v>
          </cell>
        </row>
        <row r="3666">
          <cell r="A3666" t="str">
            <v>4-00-951-610-7130 : BENEFITS SALARIES</v>
          </cell>
        </row>
        <row r="3667">
          <cell r="A3667" t="str">
            <v>4-00-951-610-7131 : BENEFITS WAGES</v>
          </cell>
        </row>
        <row r="3668">
          <cell r="A3668" t="str">
            <v>4-00-951-610-7132 : BENEFITS ADJ</v>
          </cell>
        </row>
        <row r="3669">
          <cell r="A3669" t="str">
            <v>4-00-951-610-7135 : BENEFITS TEMP</v>
          </cell>
        </row>
        <row r="3670">
          <cell r="A3670" t="str">
            <v>4-00-951-610-7160 : CONTRACT PERSONNEL</v>
          </cell>
        </row>
        <row r="3671">
          <cell r="A3671" t="str">
            <v>4-00-951-610-7230 : CONTRACT MAINTENANCE</v>
          </cell>
        </row>
        <row r="3672">
          <cell r="A3672" t="str">
            <v>4-00-951-610-7240 : MAINTENANCE MATERIAL</v>
          </cell>
        </row>
        <row r="3673">
          <cell r="A3673" t="str">
            <v>4-00-951-610-7405 : OPERATING SUPPLIES</v>
          </cell>
        </row>
        <row r="3674">
          <cell r="A3674" t="str">
            <v>4-00-951-610-7540 : UTILITIES-HEAT AND HYDRO</v>
          </cell>
        </row>
        <row r="3675">
          <cell r="A3675" t="str">
            <v>4-00-951-610-7710 : DEPRECIATION</v>
          </cell>
        </row>
        <row r="3676">
          <cell r="A3676" t="str">
            <v>4-00-951-610-6235 : CONFIG VARIANCE - IDAHO</v>
          </cell>
        </row>
        <row r="3677">
          <cell r="A3677" t="str">
            <v>4-00-951-610-6910 : ABSORBED LABOUR</v>
          </cell>
        </row>
        <row r="3678">
          <cell r="A3678" t="str">
            <v>4-00-951-610-6920 : ABSORBED OVERHEAD</v>
          </cell>
        </row>
        <row r="3679">
          <cell r="A3679" t="str">
            <v/>
          </cell>
        </row>
        <row r="3680">
          <cell r="A3680" t="str">
            <v/>
          </cell>
        </row>
        <row r="3681">
          <cell r="A3681" t="str">
            <v>4-00-951-759-7885 : INBOUND FREIGHT RECOVERY</v>
          </cell>
        </row>
        <row r="3682">
          <cell r="A3682" t="str">
            <v>4-00-952-759-7885 : INBOUND FREIGHT RECOVERY</v>
          </cell>
        </row>
        <row r="3683">
          <cell r="A3683" t="str">
            <v>4-00-951-759-7940 : INBOUND FREIGHT</v>
          </cell>
        </row>
        <row r="3684">
          <cell r="A3684" t="str">
            <v>4-00-952-759-7940 : INBOUND FREIGHT</v>
          </cell>
        </row>
        <row r="3685">
          <cell r="A3685" t="str">
            <v>4-00-000-751-7885 : FREIGHT REVENUE-OTHER</v>
          </cell>
        </row>
        <row r="3686">
          <cell r="A3686" t="str">
            <v>4-00-951-751-7885 : FREIGHT REVENUE-IDAHO</v>
          </cell>
        </row>
        <row r="3687">
          <cell r="A3687" t="str">
            <v>4-00-952-751-7885 : FREIGHT REVENUE-ALASKA</v>
          </cell>
        </row>
        <row r="3688">
          <cell r="A3688" t="str">
            <v>4-00-951-000-5130 : FUEL SURCHARGE IDAHO</v>
          </cell>
        </row>
        <row r="3689">
          <cell r="A3689" t="str">
            <v>4-10-951-000-5130 : FUEL SURCHARGE IDAHO SURF</v>
          </cell>
        </row>
        <row r="3690">
          <cell r="A3690" t="str">
            <v>4-20-951-000-5130 : FUEL SURCHARGE IDAHO UNDERG</v>
          </cell>
        </row>
        <row r="3691">
          <cell r="A3691" t="str">
            <v>4-30-951-000-5130 : FUEL SURCHARGE IDAHO QUARRY</v>
          </cell>
        </row>
        <row r="3692">
          <cell r="A3692" t="str">
            <v>4-40-951-000-5130 : FUEL SURCHARGE IDAHO CONST</v>
          </cell>
        </row>
        <row r="3693">
          <cell r="A3693" t="str">
            <v>4-50-951-000-5130 : FUEL SURCHARGE IDAHO FORESTRY</v>
          </cell>
        </row>
        <row r="3694">
          <cell r="A3694" t="str">
            <v>4-80-951-000-5130 : FUEL SURCHARGE IDAHO DIST</v>
          </cell>
        </row>
        <row r="3695">
          <cell r="A3695" t="str">
            <v>4-90-951-000-5130 : FUEL SURCHARGE IDAHO SPECIALTY</v>
          </cell>
        </row>
        <row r="3696">
          <cell r="A3696" t="str">
            <v>4-00-952-000-5130 : FUEL SURCHARGE ALASKA SALES</v>
          </cell>
        </row>
        <row r="3697">
          <cell r="A3697" t="str">
            <v>4-10-952-000-5130 : FUEL SURCHARGE ALASKA SURF</v>
          </cell>
        </row>
        <row r="3698">
          <cell r="A3698" t="str">
            <v>4-40-952-000-5130 : FUEL SURCHARGE ALASKA CONST</v>
          </cell>
        </row>
        <row r="3699">
          <cell r="A3699" t="str">
            <v>4-50-952-000-5130 : FUEL SURCHARGE ALASKA FORESTRY</v>
          </cell>
        </row>
        <row r="3700">
          <cell r="A3700" t="str">
            <v>4-60-952-000-5130 : FUEL SURCHARGE ALASKA SIESMIC</v>
          </cell>
        </row>
        <row r="3701">
          <cell r="A3701" t="str">
            <v>4-00-951-751-7940 : FREIGHT-SELLING COSTS</v>
          </cell>
        </row>
        <row r="3702">
          <cell r="A3702" t="str">
            <v>4-00-000-751-7940 : FREIGHT EXPENSE</v>
          </cell>
        </row>
        <row r="3703">
          <cell r="A3703" t="str">
            <v>4-00-952-751-7940 : FREIGHT-SELLING COSTS</v>
          </cell>
        </row>
        <row r="3704">
          <cell r="A3704" t="str">
            <v>4-00-951-755-7940 : FREIGHT-TRANSFERS</v>
          </cell>
        </row>
        <row r="3705">
          <cell r="A3705" t="str">
            <v>4-00-952-755-7940 : FREIGHT-TRANSFERS</v>
          </cell>
        </row>
        <row r="3706">
          <cell r="A3706" t="str">
            <v>4-00-951-765-7940 : FREIGHT EXPENSE</v>
          </cell>
        </row>
        <row r="3707">
          <cell r="A3707" t="str">
            <v>4-00-951-700-7100 : SALARIES</v>
          </cell>
        </row>
        <row r="3708">
          <cell r="A3708" t="str">
            <v>4-00-951-700-7105 : SALARIES OT</v>
          </cell>
        </row>
        <row r="3709">
          <cell r="A3709" t="str">
            <v>4-00-951-700-7110 : WAGES</v>
          </cell>
        </row>
        <row r="3710">
          <cell r="A3710" t="str">
            <v>4-00-951-700-7111 : WAGES REIMBURSED</v>
          </cell>
        </row>
        <row r="3711">
          <cell r="A3711" t="str">
            <v>4-00-951-700-7112 : WAGES-OVERTIME (USA ONLY)</v>
          </cell>
        </row>
        <row r="3712">
          <cell r="A3712" t="str">
            <v>4-00-951-700-7115 : COMMISSION</v>
          </cell>
        </row>
        <row r="3713">
          <cell r="A3713" t="str">
            <v>4-00-951-700-7120 : WAGES-TEMP PERSONNEL</v>
          </cell>
        </row>
        <row r="3714">
          <cell r="A3714" t="str">
            <v>4-00-951-700-7123 : WAGES TEMP PERSONEL OT</v>
          </cell>
        </row>
        <row r="3715">
          <cell r="A3715" t="str">
            <v>4-00-951-700-7130 : BENEFITS SALARIES</v>
          </cell>
        </row>
        <row r="3716">
          <cell r="A3716" t="str">
            <v>4-00-951-700-7131 : BENEFITS WAGES</v>
          </cell>
        </row>
        <row r="3717">
          <cell r="A3717" t="str">
            <v>4-00-951-700-7132 : BENEFITS ADJ</v>
          </cell>
        </row>
        <row r="3718">
          <cell r="A3718" t="str">
            <v>4-00-951-700-7135 : BENEFITS TEMP</v>
          </cell>
        </row>
        <row r="3719">
          <cell r="A3719" t="str">
            <v>4-00-951-700-7160 : CONTRACT PERSONNEL</v>
          </cell>
        </row>
        <row r="3720">
          <cell r="A3720" t="str">
            <v>4-00-951-700-7320 : STATUTORY PERMITS</v>
          </cell>
        </row>
        <row r="3721">
          <cell r="A3721" t="str">
            <v>4-00-951-700-7340 : LAND LEASE</v>
          </cell>
        </row>
        <row r="3722">
          <cell r="A3722" t="str">
            <v>4-00-951-700-7405 : OPERATING SUPPLIES</v>
          </cell>
        </row>
        <row r="3723">
          <cell r="A3723" t="str">
            <v>4-00-951-700-7710 : DEPRECIATION</v>
          </cell>
        </row>
        <row r="3724">
          <cell r="A3724" t="str">
            <v/>
          </cell>
        </row>
        <row r="3725">
          <cell r="A3725" t="str">
            <v>4-00-952-700-7100 : SALARIES</v>
          </cell>
        </row>
        <row r="3726">
          <cell r="A3726" t="str">
            <v>4-00-952-700-7105 : SALARIES OT</v>
          </cell>
        </row>
        <row r="3727">
          <cell r="A3727" t="str">
            <v>4-00-952-700-7110 : WAGES</v>
          </cell>
        </row>
        <row r="3728">
          <cell r="A3728" t="str">
            <v>4-00-952-700-7111 : WAGES REIMBURSED</v>
          </cell>
        </row>
        <row r="3729">
          <cell r="A3729" t="str">
            <v>4-00-952-700-7112 : WAGES-OVERTIME (USA ONLY)</v>
          </cell>
        </row>
        <row r="3730">
          <cell r="A3730" t="str">
            <v>4-00-952-700-7115 : COMMISSION</v>
          </cell>
        </row>
        <row r="3731">
          <cell r="A3731" t="str">
            <v>4-00-952-700-7120 : WAGES-TEMP PERSONNEL</v>
          </cell>
        </row>
        <row r="3732">
          <cell r="A3732" t="str">
            <v>4-00-952-700-7123 : WAGES TEMP PERSONNEL OT</v>
          </cell>
        </row>
        <row r="3733">
          <cell r="A3733" t="str">
            <v>4-00-952-700-7130 : BENEFITS SALARIES</v>
          </cell>
        </row>
        <row r="3734">
          <cell r="A3734" t="str">
            <v>4-00-952-700-7131 : BENEFITS WAGES</v>
          </cell>
        </row>
        <row r="3735">
          <cell r="A3735" t="str">
            <v>4-00-952-700-7132 : BENEFITS ADJ</v>
          </cell>
        </row>
        <row r="3736">
          <cell r="A3736" t="str">
            <v>4-00-952-700-7135 : BENEFITS TEMP</v>
          </cell>
        </row>
        <row r="3737">
          <cell r="A3737" t="str">
            <v>4-00-952-700-7240 : MAINTENANCE MATERIAL</v>
          </cell>
        </row>
        <row r="3738">
          <cell r="A3738" t="str">
            <v>4-00-952-700-7340 : LAND LEASE</v>
          </cell>
        </row>
        <row r="3739">
          <cell r="A3739" t="str">
            <v>4-00-952-700-7380 : TRUCK/TRAILER LEASE</v>
          </cell>
        </row>
        <row r="3740">
          <cell r="A3740" t="str">
            <v>4-00-952-700-7386 : TRUCK/TRAILER MAINTENANCE</v>
          </cell>
        </row>
        <row r="3741">
          <cell r="A3741" t="str">
            <v>4-00-952-700-7390 : MISC RENTAL/LEASE</v>
          </cell>
        </row>
        <row r="3742">
          <cell r="A3742" t="str">
            <v>4-00-952-700-7405 : OPERATING SUPPLIES</v>
          </cell>
        </row>
        <row r="3743">
          <cell r="A3743" t="str">
            <v>4-00-952-700-7710 : DEPRECIATION</v>
          </cell>
        </row>
        <row r="3744">
          <cell r="A3744" t="str">
            <v/>
          </cell>
        </row>
        <row r="3745">
          <cell r="A3745" t="str">
            <v>4-00-951-701-7100 : SALARIES</v>
          </cell>
        </row>
        <row r="3746">
          <cell r="A3746" t="str">
            <v>4-00-951-701-7105 : SALARIES OT</v>
          </cell>
        </row>
        <row r="3747">
          <cell r="A3747" t="str">
            <v>4-00-951-701-7110 : WAGES</v>
          </cell>
        </row>
        <row r="3748">
          <cell r="A3748" t="str">
            <v>4-00-951-701-7111 : WAGES REIMBURSED</v>
          </cell>
        </row>
        <row r="3749">
          <cell r="A3749" t="str">
            <v>4-00-951-701-7112 : WAGES OT</v>
          </cell>
        </row>
        <row r="3750">
          <cell r="A3750" t="str">
            <v>4-00-951-701-7115 : COMMISSION</v>
          </cell>
        </row>
        <row r="3751">
          <cell r="A3751" t="str">
            <v>4-00-951-701-7120 : WAGES-TEMP PERSONNEL</v>
          </cell>
        </row>
        <row r="3752">
          <cell r="A3752" t="str">
            <v>4-00-951-701-7123 : WAGES TEMP PERSONEL OT</v>
          </cell>
        </row>
        <row r="3753">
          <cell r="A3753" t="str">
            <v>4-00-951-701-7130 : BENEFITS SALARIES</v>
          </cell>
        </row>
        <row r="3754">
          <cell r="A3754" t="str">
            <v>4-00-951-701-7131 : BENEFITS WAGES</v>
          </cell>
        </row>
        <row r="3755">
          <cell r="A3755" t="str">
            <v>4-00-951-701-7132 : BENEFITS ADJ</v>
          </cell>
        </row>
        <row r="3756">
          <cell r="A3756" t="str">
            <v>4-00-951-701-7135 : BENEFITS TEMP</v>
          </cell>
        </row>
        <row r="3757">
          <cell r="A3757" t="str">
            <v>4-00-951-701-7160 : CONTRACT PERSONNEL</v>
          </cell>
        </row>
        <row r="3758">
          <cell r="A3758" t="str">
            <v>4-00-951-701-7230 : CONTRACT MAINTENANCE</v>
          </cell>
        </row>
        <row r="3759">
          <cell r="A3759" t="str">
            <v>4-00-951-701-7240 : MAINTENANCE MATERIAL</v>
          </cell>
        </row>
        <row r="3760">
          <cell r="A3760" t="str">
            <v>4-00-951-701-7260 : MEALS</v>
          </cell>
        </row>
        <row r="3761">
          <cell r="A3761" t="str">
            <v>4-00-951-701-7280 : TRAVEL</v>
          </cell>
        </row>
        <row r="3762">
          <cell r="A3762" t="str">
            <v>4-00-951-701-7300 : EMP. TRAIN'G/COURSES/SEMINARS</v>
          </cell>
        </row>
        <row r="3763">
          <cell r="A3763" t="str">
            <v>4-00-951-701-7320 : STATUTORY PERMITS</v>
          </cell>
        </row>
        <row r="3764">
          <cell r="A3764" t="str">
            <v>4-00-951-701-7375 : VEHICLE LEASE</v>
          </cell>
        </row>
        <row r="3765">
          <cell r="A3765" t="str">
            <v>4-00-951-701-7380 : TRUCK/TRAILER LEASE</v>
          </cell>
        </row>
        <row r="3766">
          <cell r="A3766" t="str">
            <v>4-00-951-701-7382 : VEHICLE PERMITS</v>
          </cell>
        </row>
        <row r="3767">
          <cell r="A3767" t="str">
            <v>4-00-951-701-7386 : TRUCK/TRAILER MAINTENANCE</v>
          </cell>
        </row>
        <row r="3768">
          <cell r="A3768" t="str">
            <v>4-00-951-701-7390 : MISC RENTAL/LEASE</v>
          </cell>
        </row>
        <row r="3769">
          <cell r="A3769" t="str">
            <v>4-00-951-701-7405 : OPERATING SUPPLIES</v>
          </cell>
        </row>
        <row r="3770">
          <cell r="A3770" t="str">
            <v>4-00-951-701-7532 : GASOLINE</v>
          </cell>
        </row>
        <row r="3771">
          <cell r="A3771" t="str">
            <v>4-00-951-701-7536 : DIESEL FUEL</v>
          </cell>
        </row>
        <row r="3772">
          <cell r="A3772" t="str">
            <v>4-00-951-701-7540 : UTILITIES-HEAT AND HYDRO</v>
          </cell>
        </row>
        <row r="3773">
          <cell r="A3773" t="str">
            <v>4-00-951-701-7790 : MISC. EXPENSE</v>
          </cell>
        </row>
        <row r="3774">
          <cell r="A3774" t="str">
            <v>4-00-951-701-7710 : DEPRECIATION</v>
          </cell>
        </row>
        <row r="3775">
          <cell r="A3775" t="str">
            <v/>
          </cell>
        </row>
        <row r="3776">
          <cell r="A3776" t="str">
            <v>4-00-952-701-7100 : SALARIES</v>
          </cell>
        </row>
        <row r="3777">
          <cell r="A3777" t="str">
            <v>4-00-952-701-7105 : SALARIES OT</v>
          </cell>
        </row>
        <row r="3778">
          <cell r="A3778" t="str">
            <v>4-00-952-701-7110 : WAGES</v>
          </cell>
        </row>
        <row r="3779">
          <cell r="A3779" t="str">
            <v>4-00-952-701-7111 : WAGES REIMBURSED</v>
          </cell>
        </row>
        <row r="3780">
          <cell r="A3780" t="str">
            <v>4-00-952-701-7112 : WAGES OT</v>
          </cell>
        </row>
        <row r="3781">
          <cell r="A3781" t="str">
            <v>4-00-952-701-7115 : COMMISSION</v>
          </cell>
        </row>
        <row r="3782">
          <cell r="A3782" t="str">
            <v>4-00-952-701-7120 : WAGES-TEMP PERSONNEL</v>
          </cell>
        </row>
        <row r="3783">
          <cell r="A3783" t="str">
            <v>4-00-952-701-7123 : WAGES TEMP PERSONEL OT</v>
          </cell>
        </row>
        <row r="3784">
          <cell r="A3784" t="str">
            <v>4-00-952-701-7130 : BENEFITS SALARIES</v>
          </cell>
        </row>
        <row r="3785">
          <cell r="A3785" t="str">
            <v>4-00-952-701-7131 : BENEFITS WAGES</v>
          </cell>
        </row>
        <row r="3786">
          <cell r="A3786" t="str">
            <v>4-00-952-701-7132 : BENEFITS ADJ</v>
          </cell>
        </row>
        <row r="3787">
          <cell r="A3787" t="str">
            <v>4-00-952-701-7135 : BENEFITS TEMP</v>
          </cell>
        </row>
        <row r="3788">
          <cell r="A3788" t="str">
            <v>4-00-952-701-7160 : CONTRACT PERSONNEL</v>
          </cell>
        </row>
        <row r="3789">
          <cell r="A3789" t="str">
            <v>4-00-952-701-7230 : CONTRACT MAINTENANCE</v>
          </cell>
        </row>
        <row r="3790">
          <cell r="A3790" t="str">
            <v>4-00-952-701-7260 : MEALS</v>
          </cell>
        </row>
        <row r="3791">
          <cell r="A3791" t="str">
            <v>4-00-952-701-7280 : TRAVEL</v>
          </cell>
        </row>
        <row r="3792">
          <cell r="A3792" t="str">
            <v>4-00-952-701-7380 : TRUCK/TRAILER LEASE</v>
          </cell>
        </row>
        <row r="3793">
          <cell r="A3793" t="str">
            <v>4-00-952-701-7386 : TRUCK/TRAILER MAINTENANCE</v>
          </cell>
        </row>
        <row r="3794">
          <cell r="A3794" t="str">
            <v>4-00-952-701-7400 : OFFICE SUPPLIES/EXPENSES</v>
          </cell>
        </row>
        <row r="3795">
          <cell r="A3795" t="str">
            <v>4-00-952-701-7405 : OPERATING SUPPLIES</v>
          </cell>
        </row>
        <row r="3796">
          <cell r="A3796" t="str">
            <v>4-00-952-701-7532 : GASOLINE</v>
          </cell>
        </row>
        <row r="3797">
          <cell r="A3797" t="str">
            <v>4-00-952-701-7536 : DIESEL FUEL</v>
          </cell>
        </row>
        <row r="3798">
          <cell r="A3798" t="str">
            <v>4-00-952-701-7560 : TELEPHONE-REGULAR</v>
          </cell>
        </row>
        <row r="3799">
          <cell r="A3799" t="str">
            <v>4-00-952-701-7562 : TELEPHONE-CELLULAR</v>
          </cell>
        </row>
        <row r="3800">
          <cell r="A3800" t="str">
            <v>4-00-952-701-7563 : TELEPHONE-DATA LINES(INTERNET)</v>
          </cell>
        </row>
        <row r="3801">
          <cell r="A3801" t="str">
            <v>4-00-952-701-7564 : TELEPHONE-VOICE MAIL</v>
          </cell>
        </row>
        <row r="3802">
          <cell r="A3802" t="str">
            <v>4-00-952-701-7790 : MISC. EXPENSE</v>
          </cell>
        </row>
        <row r="3803">
          <cell r="A3803" t="str">
            <v>4-00-952-701-7710 : DEPRECIATION</v>
          </cell>
        </row>
        <row r="3804">
          <cell r="A3804" t="str">
            <v/>
          </cell>
        </row>
        <row r="3805">
          <cell r="A3805" t="str">
            <v>4-00-951-810-7100 : SALARIES</v>
          </cell>
        </row>
        <row r="3806">
          <cell r="A3806" t="str">
            <v>4-00-951-810-7105 : SALARIES OT</v>
          </cell>
        </row>
        <row r="3807">
          <cell r="A3807" t="str">
            <v>4-00-951-810-7110 : WAGES</v>
          </cell>
        </row>
        <row r="3808">
          <cell r="A3808" t="str">
            <v>4-00-951-810-7111 : WAGES REIMBURSED</v>
          </cell>
        </row>
        <row r="3809">
          <cell r="A3809" t="str">
            <v>4-00-951-810-7112 : WAGES OT</v>
          </cell>
        </row>
        <row r="3810">
          <cell r="A3810" t="str">
            <v>4-00-951-810-7115 : COMMISSION</v>
          </cell>
        </row>
        <row r="3811">
          <cell r="A3811" t="str">
            <v>4-00-951-810-7120 : WAGES-TEMP PERSONNEL</v>
          </cell>
        </row>
        <row r="3812">
          <cell r="A3812" t="str">
            <v>4-00-951-810-7123 : WAGES TEMP PERSONEL OT</v>
          </cell>
        </row>
        <row r="3813">
          <cell r="A3813" t="str">
            <v>4-00-951-810-7130 : BENEFITS SALARIES</v>
          </cell>
        </row>
        <row r="3814">
          <cell r="A3814" t="str">
            <v>4-00-951-810-7131 : BENEFITS WAGES</v>
          </cell>
        </row>
        <row r="3815">
          <cell r="A3815" t="str">
            <v>4-00-951-810-7132 : BENEFITS ADJ</v>
          </cell>
        </row>
        <row r="3816">
          <cell r="A3816" t="str">
            <v>4-00-951-810-7135 : BENEFITS TEMP</v>
          </cell>
        </row>
        <row r="3817">
          <cell r="A3817" t="str">
            <v>4-00-951-810-7250 : MEETINGS</v>
          </cell>
        </row>
        <row r="3818">
          <cell r="A3818" t="str">
            <v>4-00-951-810-7260 : MEALS</v>
          </cell>
        </row>
        <row r="3819">
          <cell r="A3819" t="str">
            <v>4-00-951-810-7270 : ENTERTAINMENT</v>
          </cell>
        </row>
        <row r="3820">
          <cell r="A3820" t="str">
            <v>4-00-951-810-7280 : TRAVEL</v>
          </cell>
        </row>
        <row r="3821">
          <cell r="A3821" t="str">
            <v>4-00-951-810-7310 : DUES &amp; MEMBERSHIPS</v>
          </cell>
        </row>
        <row r="3822">
          <cell r="A3822" t="str">
            <v>4-00-951-810-7375 : VEHICLE LEASE</v>
          </cell>
        </row>
        <row r="3823">
          <cell r="A3823" t="str">
            <v>4-00-951-810-7382 : VEHICLE PERMITS</v>
          </cell>
        </row>
        <row r="3824">
          <cell r="A3824" t="str">
            <v>4-00-951-810-7384 : VEHICLE MAINTENANCE</v>
          </cell>
        </row>
        <row r="3825">
          <cell r="A3825" t="str">
            <v>4-00-951-810-7400 : OFFICE SUPPLIES/EXPENSES</v>
          </cell>
        </row>
        <row r="3826">
          <cell r="A3826" t="str">
            <v>4-00-951-810-7415 : POSTAGE &amp; COURIER</v>
          </cell>
        </row>
        <row r="3827">
          <cell r="A3827" t="str">
            <v>4-00-951-810-7460 : ADVERTISING AND PROMOTION</v>
          </cell>
        </row>
        <row r="3828">
          <cell r="A3828" t="str">
            <v>4-00-951-810-7560 : TELEPHONE REGULAR</v>
          </cell>
        </row>
        <row r="3829">
          <cell r="A3829" t="str">
            <v>4-00-951-810-7562 : TELEPHONE CELLULAR</v>
          </cell>
        </row>
        <row r="3830">
          <cell r="A3830" t="str">
            <v>4-00-951-810-7563 : TELEPHONE DATA LINES-INTERNET</v>
          </cell>
        </row>
        <row r="3831">
          <cell r="A3831" t="str">
            <v>4-00-951-810-7564 : TELEPHONE VOICE MAIL</v>
          </cell>
        </row>
        <row r="3832">
          <cell r="A3832" t="str">
            <v>4-00-951-810-7790 : MISC. EXPENSE</v>
          </cell>
        </row>
        <row r="3833">
          <cell r="A3833" t="str">
            <v/>
          </cell>
        </row>
        <row r="3834">
          <cell r="A3834" t="str">
            <v>4-00-952-810-7250 : MEETINGS</v>
          </cell>
        </row>
        <row r="3835">
          <cell r="A3835" t="str">
            <v>4-00-952-810-7260 : MEALS</v>
          </cell>
        </row>
        <row r="3836">
          <cell r="A3836" t="str">
            <v>4-00-952-810-7270 : ENTERTAINMENT</v>
          </cell>
        </row>
        <row r="3837">
          <cell r="A3837" t="str">
            <v>4-00-952-810-7280 : TRAVEL</v>
          </cell>
        </row>
        <row r="3838">
          <cell r="A3838" t="str">
            <v>4-00-952-810-7310 : DUES &amp; MEMBERSHIPS</v>
          </cell>
        </row>
        <row r="3839">
          <cell r="A3839" t="str">
            <v>4-00-952-810-7400 : OFFICE SUPPLIES/EXPENSES</v>
          </cell>
        </row>
        <row r="3840">
          <cell r="A3840" t="str">
            <v>4-00-952-810-7415 : POSTAGE &amp; COURIER</v>
          </cell>
        </row>
        <row r="3841">
          <cell r="A3841" t="str">
            <v>4-00-952-810-7460 : ADVERTISING AND PROMOTION</v>
          </cell>
        </row>
        <row r="3842">
          <cell r="A3842" t="str">
            <v>4-00-952-810-7560 : TELEPHONE REGULAR</v>
          </cell>
        </row>
        <row r="3843">
          <cell r="A3843" t="str">
            <v>4-00-952-810-7562 : TELEPHONE-CELLULAR</v>
          </cell>
        </row>
        <row r="3844">
          <cell r="A3844" t="str">
            <v>4-00-952-810-7563 : TELEPHONE-DATA LINES-INTERNET</v>
          </cell>
        </row>
        <row r="3845">
          <cell r="A3845" t="str">
            <v>4-00-952-810-7564 : TELEPHONE-VOICE MAIL</v>
          </cell>
        </row>
        <row r="3846">
          <cell r="A3846" t="str">
            <v>4-00-952-810-7790 : MISC. EXPENSE</v>
          </cell>
        </row>
        <row r="3847">
          <cell r="A3847" t="str">
            <v/>
          </cell>
        </row>
        <row r="3848">
          <cell r="A3848" t="str">
            <v>4-00-951-821-7250 : MEETINGS</v>
          </cell>
        </row>
        <row r="3849">
          <cell r="A3849" t="str">
            <v>4-00-951-821-7260 : MEALS</v>
          </cell>
        </row>
        <row r="3850">
          <cell r="A3850" t="str">
            <v>4-00-951-821-7270 : ENTERTAINMENT</v>
          </cell>
        </row>
        <row r="3851">
          <cell r="A3851" t="str">
            <v>4-00-951-821-7280 : TRAVEL</v>
          </cell>
        </row>
        <row r="3852">
          <cell r="A3852" t="str">
            <v>4-00-951-821-7310 : DUES &amp; MEMBERSHIPS</v>
          </cell>
        </row>
        <row r="3853">
          <cell r="A3853" t="str">
            <v>4-00-951-821-7375 : VEHICLE LEASE</v>
          </cell>
        </row>
        <row r="3854">
          <cell r="A3854" t="str">
            <v>4-00-951-821-7382 : VEHICLE PERMITS</v>
          </cell>
        </row>
        <row r="3855">
          <cell r="A3855" t="str">
            <v>4-00-951-821-7384 : VEHICLE MAINTENANCE</v>
          </cell>
        </row>
        <row r="3856">
          <cell r="A3856" t="str">
            <v>4-00-951-821-7400 : OFFICE SUPPLIES/EXPENSES</v>
          </cell>
        </row>
        <row r="3857">
          <cell r="A3857" t="str">
            <v>4-00-951-821-7415 : POSTAGE &amp; COURIER</v>
          </cell>
        </row>
        <row r="3858">
          <cell r="A3858" t="str">
            <v>4-00-951-821-7460 : ADVERTISING AND PROMOTION</v>
          </cell>
        </row>
        <row r="3859">
          <cell r="A3859" t="str">
            <v>4-00-951-821-7560 : TELEPHONE - REGULAR</v>
          </cell>
        </row>
        <row r="3860">
          <cell r="A3860" t="str">
            <v>4-00-951-821-7562 : TELEPHONE-CELLULAR</v>
          </cell>
        </row>
        <row r="3861">
          <cell r="A3861" t="str">
            <v>4-00-951-821-7563 : TELEPHONE DATA LINES-INTERNET</v>
          </cell>
        </row>
        <row r="3862">
          <cell r="A3862" t="str">
            <v>4-00-951-821-7564 : TELEPHONE-VOICE MAIL</v>
          </cell>
        </row>
        <row r="3863">
          <cell r="A3863" t="str">
            <v>4-00-951-821-7790 : MISC. EXPENSE</v>
          </cell>
        </row>
        <row r="3864">
          <cell r="A3864" t="str">
            <v>4-00-952-821-7250 : MEETINGS</v>
          </cell>
        </row>
        <row r="3865">
          <cell r="A3865" t="str">
            <v>4-00-952-821-7260 : MEALS</v>
          </cell>
        </row>
        <row r="3866">
          <cell r="A3866" t="str">
            <v>4-00-952-821-7270 : ENTERTAINMENT</v>
          </cell>
        </row>
        <row r="3867">
          <cell r="A3867" t="str">
            <v>4-00-952-821-7280 : TRAVEL</v>
          </cell>
        </row>
        <row r="3868">
          <cell r="A3868" t="str">
            <v>4-00-952-821-7310 : DUES &amp; MEMBERSHIPS</v>
          </cell>
        </row>
        <row r="3869">
          <cell r="A3869" t="str">
            <v>4-00-952-821-7400 : OFFICE SUPPLIES/EXPENSES</v>
          </cell>
        </row>
        <row r="3870">
          <cell r="A3870" t="str">
            <v>4-00-952-821-7415 : POSTAGE &amp; COURIER</v>
          </cell>
        </row>
        <row r="3871">
          <cell r="A3871" t="str">
            <v>4-00-952-821-7460 : ADVERTISING AND PROMOTION</v>
          </cell>
        </row>
        <row r="3872">
          <cell r="A3872" t="str">
            <v>4-00-952-821-7560 : TELEPHONE-REGULAR</v>
          </cell>
        </row>
        <row r="3873">
          <cell r="A3873" t="str">
            <v>4-00-952-821-7562 : TELEPHONE-CELLULAR</v>
          </cell>
        </row>
        <row r="3874">
          <cell r="A3874" t="str">
            <v>4-00-952-821-7563 : TELEPHONE DATA LINES-INTERNET</v>
          </cell>
        </row>
        <row r="3875">
          <cell r="A3875" t="str">
            <v>4-00-952-821-7564 : TELEPHONE VOICE MAIL</v>
          </cell>
        </row>
        <row r="3876">
          <cell r="A3876" t="str">
            <v>4-00-952-821-7790 : MISC. EXPENSE</v>
          </cell>
        </row>
        <row r="3877">
          <cell r="A3877" t="str">
            <v/>
          </cell>
        </row>
        <row r="3878">
          <cell r="A3878" t="str">
            <v>4-00-951-135-7100 : SALARIES</v>
          </cell>
        </row>
        <row r="3879">
          <cell r="A3879" t="str">
            <v>4-00-951-135-7105 : SALARIES OT</v>
          </cell>
        </row>
        <row r="3880">
          <cell r="A3880" t="str">
            <v>4-00-951-135-7110 : WAGES</v>
          </cell>
        </row>
        <row r="3881">
          <cell r="A3881" t="str">
            <v>4-00-951-135-7111 : WAGES REIMBURSED</v>
          </cell>
        </row>
        <row r="3882">
          <cell r="A3882" t="str">
            <v>4-00-951-135-7112 : WAGES OT</v>
          </cell>
        </row>
        <row r="3883">
          <cell r="A3883" t="str">
            <v>4-00-951-135-7115 : COMMISSION</v>
          </cell>
        </row>
        <row r="3884">
          <cell r="A3884" t="str">
            <v>4-00-951-135-7120 : WAGES-TEMP PERSONNEL</v>
          </cell>
        </row>
        <row r="3885">
          <cell r="A3885" t="str">
            <v>4-00-951-135-7123 : WAGES TEMP PERSONNEL OT</v>
          </cell>
        </row>
        <row r="3886">
          <cell r="A3886" t="str">
            <v>4-00-951-135-7130 : BENEFITS SALARIES</v>
          </cell>
        </row>
        <row r="3887">
          <cell r="A3887" t="str">
            <v>4-00-951-135-7131 : BENEFITS WAGES</v>
          </cell>
        </row>
        <row r="3888">
          <cell r="A3888" t="str">
            <v>4-00-951-135-7132 : BENEFITS ADJ</v>
          </cell>
        </row>
        <row r="3889">
          <cell r="A3889" t="str">
            <v>4-00-951-135-7135 : BENEFITS TEMP</v>
          </cell>
        </row>
        <row r="3890">
          <cell r="A3890" t="str">
            <v>4-00-951-135-7160 : CONTRACT PERSONNEL</v>
          </cell>
        </row>
        <row r="3891">
          <cell r="A3891" t="str">
            <v>4-00-951-135-7200 : CONSULTING FEES</v>
          </cell>
        </row>
        <row r="3892">
          <cell r="A3892" t="str">
            <v>4-00-951-135-7230 : CONTRACT MAINTENANCE</v>
          </cell>
        </row>
        <row r="3893">
          <cell r="A3893" t="str">
            <v>4-00-951-135-7240 : MAINTENANCE MATERIAL</v>
          </cell>
        </row>
        <row r="3894">
          <cell r="A3894" t="str">
            <v>4-00-951-135-7250 : MEETINGS</v>
          </cell>
        </row>
        <row r="3895">
          <cell r="A3895" t="str">
            <v>4-00-951-135-7260 : MEALS</v>
          </cell>
        </row>
        <row r="3896">
          <cell r="A3896" t="str">
            <v>4-00-951-135-7270 : ENTERTAINMENT</v>
          </cell>
        </row>
        <row r="3897">
          <cell r="A3897" t="str">
            <v>4-00-951-135-7280 : TRAVEL</v>
          </cell>
        </row>
        <row r="3898">
          <cell r="A3898" t="str">
            <v>4-00-951-135-7300 : EMP. TRAIN'G/COURSES/SEMINARS</v>
          </cell>
        </row>
        <row r="3899">
          <cell r="A3899" t="str">
            <v>4-00-951-135-7320 : STATUTORY PERMITS</v>
          </cell>
        </row>
        <row r="3900">
          <cell r="A3900" t="str">
            <v>4-00-951-135-7360 : COMPUTER LEASES</v>
          </cell>
        </row>
        <row r="3901">
          <cell r="A3901" t="str">
            <v>4-00-951-135-7370 : BUSINESS MACHINE LEASE</v>
          </cell>
        </row>
        <row r="3902">
          <cell r="A3902" t="str">
            <v>4-00-951-135-7387 : SITE MAINTENANCE</v>
          </cell>
        </row>
        <row r="3903">
          <cell r="A3903" t="str">
            <v>4-00-951-135-7400 : OFFICE SUPPLIES/EXPENSES</v>
          </cell>
        </row>
        <row r="3904">
          <cell r="A3904" t="str">
            <v>4-00-951-135-7415 : POSTAGE &amp; COURIER</v>
          </cell>
        </row>
        <row r="3905">
          <cell r="A3905" t="str">
            <v>4-00-951-135-7420 : HEALTH&amp;SAFETY SUPPLIES/SERVICE</v>
          </cell>
        </row>
        <row r="3906">
          <cell r="A3906" t="str">
            <v>4-00-951-135-7425 : CLOTHING</v>
          </cell>
        </row>
        <row r="3907">
          <cell r="A3907" t="str">
            <v>4-00-951-135-7430 : INSURANCE</v>
          </cell>
        </row>
        <row r="3908">
          <cell r="A3908" t="str">
            <v>4-00-951-135-7431 : INSURANCE-DEDUCTIBLE</v>
          </cell>
        </row>
        <row r="3909">
          <cell r="A3909" t="str">
            <v>4-00-951-135-7440 : LEGAL FEES</v>
          </cell>
        </row>
        <row r="3910">
          <cell r="A3910" t="str">
            <v>4-00-951-135-7460 : ADVERTISING AND PROMOTION</v>
          </cell>
        </row>
        <row r="3911">
          <cell r="A3911" t="str">
            <v>4-00-951-135-7540 : UTILITIES-HEAT AND HYDRO</v>
          </cell>
        </row>
        <row r="3912">
          <cell r="A3912" t="str">
            <v>4-00-951-135-7555 : UTILITIES-NATURAL GAS</v>
          </cell>
        </row>
        <row r="3913">
          <cell r="A3913" t="str">
            <v>4-00-951-135-7560 : TELEPHONE-REGULAR</v>
          </cell>
        </row>
        <row r="3914">
          <cell r="A3914" t="str">
            <v>4-00-951-135-7562 : TELEPHONE-CELLULAR</v>
          </cell>
        </row>
        <row r="3915">
          <cell r="A3915" t="str">
            <v>4-00-951-135-7563 : TELEPHONE DATA LINES-INTERNET</v>
          </cell>
        </row>
        <row r="3916">
          <cell r="A3916" t="str">
            <v>4-00-951-135-7564 : TELEPHONE-VOICE MAIL</v>
          </cell>
        </row>
        <row r="3917">
          <cell r="A3917" t="str">
            <v>4-00-951-135-7705 : BANK FEES/SERVICE CHARGES</v>
          </cell>
        </row>
        <row r="3918">
          <cell r="A3918" t="str">
            <v>4-00-951-135-7720 : BAD DEBT EXPENSE</v>
          </cell>
        </row>
        <row r="3919">
          <cell r="A3919" t="str">
            <v>4-00-951-135-7721 : BAD DEBT-COLLECTION EXPENSE</v>
          </cell>
        </row>
        <row r="3920">
          <cell r="A3920" t="str">
            <v>4-00-951-135-7790 : MISC. EXPENSE</v>
          </cell>
        </row>
        <row r="3921">
          <cell r="A3921" t="str">
            <v>4-00-951-135-7710 : DEPRECIATION</v>
          </cell>
        </row>
        <row r="3922">
          <cell r="A3922" t="str">
            <v/>
          </cell>
        </row>
        <row r="3923">
          <cell r="A3923" t="str">
            <v>4-00-952-135-7160 : CONTRACT PERSONNEL</v>
          </cell>
        </row>
        <row r="3924">
          <cell r="A3924" t="str">
            <v>4-00-952-135-7320 : STATUTORY PERMITS</v>
          </cell>
        </row>
        <row r="3925">
          <cell r="A3925" t="str">
            <v>4-00-952-135-7330 : OFFICE LEASE</v>
          </cell>
        </row>
        <row r="3926">
          <cell r="A3926" t="str">
            <v>4-00-952-135-7387 : SITE MAINTENANCE</v>
          </cell>
        </row>
        <row r="3927">
          <cell r="A3927" t="str">
            <v>4-00-952-135-7400 : OFFICE SUPPLIES/EXPENSES</v>
          </cell>
        </row>
        <row r="3928">
          <cell r="A3928" t="str">
            <v>4-00-952-135-7415 : POSTAGE &amp; COURIER</v>
          </cell>
        </row>
        <row r="3929">
          <cell r="A3929" t="str">
            <v>4-00-952-135-7420 : HEALTH&amp;SAFETY SUPPLIES/SERVICE</v>
          </cell>
        </row>
        <row r="3930">
          <cell r="A3930" t="str">
            <v>4-00-952-135-7425 : CLOTHING</v>
          </cell>
        </row>
        <row r="3931">
          <cell r="A3931" t="str">
            <v>4-00-952-135-7440 : LEGAL FEES</v>
          </cell>
        </row>
        <row r="3932">
          <cell r="A3932" t="str">
            <v>4-00-952-135-7540 : UTILITIES-HEAT AND HYDRO</v>
          </cell>
        </row>
        <row r="3933">
          <cell r="A3933" t="str">
            <v>4-00-952-135-7555 : UTILITIES-NATURAL GAS</v>
          </cell>
        </row>
        <row r="3934">
          <cell r="A3934" t="str">
            <v>4-00-952-135-7560 : TELEPHONE-REGULAR</v>
          </cell>
        </row>
        <row r="3935">
          <cell r="A3935" t="str">
            <v>4-00-952-135-7562 : TELEPHONE-CELLULAR</v>
          </cell>
        </row>
        <row r="3936">
          <cell r="A3936" t="str">
            <v>4-00-952-135-7563 : TELEPHONE DATA LINES-INTERNET</v>
          </cell>
        </row>
        <row r="3937">
          <cell r="A3937" t="str">
            <v>4-00-952-135-7564 : TELEPHONE-VOICE MAIL</v>
          </cell>
        </row>
        <row r="3938">
          <cell r="A3938" t="str">
            <v>4-00-952-135-7705 : BANK FEES&amp;SERVICE CHARGES</v>
          </cell>
        </row>
        <row r="3939">
          <cell r="A3939" t="str">
            <v>4-00-952-135-7720 : BAD DEBT EXPENSE</v>
          </cell>
        </row>
        <row r="3940">
          <cell r="A3940" t="str">
            <v>4-00-952-135-7721 : BAD DEBT-COLLECTION EXPENSE</v>
          </cell>
        </row>
        <row r="3941">
          <cell r="A3941" t="str">
            <v>4-00-952-135-7710 : DEPRECIATION</v>
          </cell>
        </row>
        <row r="3942">
          <cell r="A3942" t="str">
            <v/>
          </cell>
        </row>
        <row r="3943">
          <cell r="A3943" t="str">
            <v>4-00-000-000-9871 : CAPITAL TAX</v>
          </cell>
        </row>
        <row r="3944">
          <cell r="A3944" t="str">
            <v>4-00-000-000-7785 : TAXES, NON-INCOME</v>
          </cell>
        </row>
        <row r="3945">
          <cell r="A3945" t="str">
            <v>4-00-000-000-9801 : INTEREST EXPENSE-CORPORATE</v>
          </cell>
        </row>
        <row r="3946">
          <cell r="A3946" t="str">
            <v>4-00-000-000-9803 : INTEREST EXPENSE-BANK</v>
          </cell>
        </row>
        <row r="3947">
          <cell r="A3947" t="str">
            <v>4-00-000-000-9805 : INTEREST INCOME</v>
          </cell>
        </row>
        <row r="3948">
          <cell r="A3948" t="str">
            <v>4-00-000-000-9807 : INTEREST EXPENSE-OTHER</v>
          </cell>
        </row>
        <row r="3949">
          <cell r="A3949" t="str">
            <v>4-00-000-000-9809 : INTEREST EXPENSE-LEASES</v>
          </cell>
        </row>
        <row r="3950">
          <cell r="A3950" t="str">
            <v>4-00-000-000-9811 : INTEREST EXPENSE-LATE PAY PENA</v>
          </cell>
        </row>
        <row r="3951">
          <cell r="A3951" t="str">
            <v>4-00-000-000-9813 : INTEREST EXPENSE-DEF FINANCING</v>
          </cell>
        </row>
        <row r="3952">
          <cell r="A3952" t="str">
            <v>4-00-000-000-9814 : INTEREST EXPENSE-HELLER FINANC</v>
          </cell>
        </row>
        <row r="3953">
          <cell r="A3953" t="str">
            <v>4-00-000-000-9817 : AP VENDOR DISCOUNTS</v>
          </cell>
        </row>
        <row r="3954">
          <cell r="A3954" t="str">
            <v>4-00-000-000-9830 : GAIN-LOSS ON DISPOSAL OF F/A</v>
          </cell>
        </row>
        <row r="3955">
          <cell r="A3955" t="str">
            <v>4-00-000-000-9999 : P &amp; L CLEARING</v>
          </cell>
        </row>
        <row r="3956">
          <cell r="A3956" t="str">
            <v>5-00-000-000-4420 : RETAINED EARNINGS - CURRENT</v>
          </cell>
        </row>
        <row r="3957">
          <cell r="A3957" t="str">
            <v>5-00-911-300-5110 : SALES-PLYMOUTH-OTHER</v>
          </cell>
        </row>
        <row r="3958">
          <cell r="A3958" t="str">
            <v>5-10-911-300-5110 : SALES-PLYMOUTH-SURF</v>
          </cell>
        </row>
        <row r="3959">
          <cell r="A3959" t="str">
            <v>5-30-911-300-5110 : SALES-PLYMOUTH QUARRY</v>
          </cell>
        </row>
        <row r="3960">
          <cell r="A3960" t="str">
            <v>5-40-911-300-5110 : SALES-PLYMOUTH CONST</v>
          </cell>
        </row>
        <row r="3961">
          <cell r="A3961" t="str">
            <v>5-50-911-300-5110 : SALES-PLYMOUTH FORESTRY</v>
          </cell>
        </row>
        <row r="3962">
          <cell r="A3962" t="str">
            <v>5-90-911-300-5110 : SALES-PLYMOUTH SPECIALTY</v>
          </cell>
        </row>
        <row r="3963">
          <cell r="A3963" t="str">
            <v>5-10-912-300-5110 : SALES-BARSTOW SURF</v>
          </cell>
        </row>
        <row r="3964">
          <cell r="A3964" t="str">
            <v>5-30-912-300-5110 : SALES-BARSTOW QUARRY</v>
          </cell>
        </row>
        <row r="3965">
          <cell r="A3965" t="str">
            <v>5-40-912-300-5110 : SALES-BARSTOW CONST</v>
          </cell>
        </row>
        <row r="3966">
          <cell r="A3966" t="str">
            <v>5-90-912-300-5110 : SALES- BARSTOW SPECIALTY</v>
          </cell>
        </row>
        <row r="3967">
          <cell r="A3967" t="str">
            <v>5-00-913-300-5110 : SALES- ROCKY MTN</v>
          </cell>
        </row>
        <row r="3968">
          <cell r="A3968" t="str">
            <v>5-10-913-300-5110 : SALES-ROCKY MTN-SURF</v>
          </cell>
        </row>
        <row r="3969">
          <cell r="A3969" t="str">
            <v>5-40-913-300-5110 : SALES-ROCKY MTN CONST</v>
          </cell>
        </row>
        <row r="3970">
          <cell r="A3970" t="str">
            <v>5-80-913-300-5110 : SALES-ROCKY MTN DIST</v>
          </cell>
        </row>
        <row r="3971">
          <cell r="A3971" t="str">
            <v>5-00-000-300-5110 : SALES GOLDEN STATE - OTHER</v>
          </cell>
        </row>
        <row r="3972">
          <cell r="A3972" t="str">
            <v/>
          </cell>
        </row>
        <row r="3973">
          <cell r="A3973" t="str">
            <v>5-00-911-500-5110 : SERVICE SALES-PLYMOUTH OTHER</v>
          </cell>
        </row>
        <row r="3974">
          <cell r="A3974" t="str">
            <v>5-10-911-500-5110 : SERVICE SALES-PLYMOUTH SURF</v>
          </cell>
        </row>
        <row r="3975">
          <cell r="A3975" t="str">
            <v>5-30-911-500-5110 : SERVICE SALES-PLYMOUTH QUARRY</v>
          </cell>
        </row>
        <row r="3976">
          <cell r="A3976" t="str">
            <v>5-40-911-500-5110 : SERVICE SALES-PLYMOUTH CONST</v>
          </cell>
        </row>
        <row r="3977">
          <cell r="A3977" t="str">
            <v>5-50-911-500-5110 : SERVICE SALES-PLYMOUTH FORESTR</v>
          </cell>
        </row>
        <row r="3978">
          <cell r="A3978" t="str">
            <v>5-90-911-500-5110 : SERVICE SALES-PLYMOUTH SPECIAL</v>
          </cell>
        </row>
        <row r="3979">
          <cell r="A3979" t="str">
            <v>5-10-912-500-5110 : SERVICE SALES-BARSTOW SURF</v>
          </cell>
        </row>
        <row r="3980">
          <cell r="A3980" t="str">
            <v>5-30-912-500-5110 : SERVICE SALES BARSTOW QUARRY</v>
          </cell>
        </row>
        <row r="3981">
          <cell r="A3981" t="str">
            <v>5-40-912-500-5110 : SERVICE SALES-BARSTOW CONST</v>
          </cell>
        </row>
        <row r="3982">
          <cell r="A3982" t="str">
            <v>5-90-912-500-5110 : SERVICE SALES-BARSTOW SPECIAL</v>
          </cell>
        </row>
        <row r="3983">
          <cell r="A3983" t="str">
            <v>5-00-913-500-5110 : SERVICE SALES-ROCKY MTN</v>
          </cell>
        </row>
        <row r="3984">
          <cell r="A3984" t="str">
            <v>5-10-913-500-5110 : SERVICE SALES-ROCKY MTN SURF</v>
          </cell>
        </row>
        <row r="3985">
          <cell r="A3985" t="str">
            <v>5-40-913-500-5110 : SERVICE SALES-ROCKY MTN-CONST</v>
          </cell>
        </row>
        <row r="3986">
          <cell r="A3986" t="str">
            <v>5-80-913-500-5110 : SERVICE SALES ROCKY MTN</v>
          </cell>
        </row>
        <row r="3987">
          <cell r="A3987" t="str">
            <v>5-00-000-500-5110 : SERV SALES GOLDEN STATE-OTHER</v>
          </cell>
        </row>
        <row r="3988">
          <cell r="A3988" t="str">
            <v/>
          </cell>
        </row>
        <row r="3989">
          <cell r="A3989" t="str">
            <v>5-00-911-300-5210 : RET/ALLOW-PLYMOUTH OTHER</v>
          </cell>
        </row>
        <row r="3990">
          <cell r="A3990" t="str">
            <v>5-10-911-300-5210 : RET/ALLOW-PLYMOUTH SURF</v>
          </cell>
        </row>
        <row r="3991">
          <cell r="A3991" t="str">
            <v>5-30-911-300-5210 : RET/ALLOW-PLYMOUTH QUARRY</v>
          </cell>
        </row>
        <row r="3992">
          <cell r="A3992" t="str">
            <v>5-40-911-300-5210 : RET/ALLOW-PLYMOUTH-CONST</v>
          </cell>
        </row>
        <row r="3993">
          <cell r="A3993" t="str">
            <v>5-50-911-300-5210 : RET/ALLOW-PLYMOUTH FORESTRY</v>
          </cell>
        </row>
        <row r="3994">
          <cell r="A3994" t="str">
            <v>5-90-911-300-5210 : RET/ALLOW-PLYMOUTH SPECIALTY</v>
          </cell>
        </row>
        <row r="3995">
          <cell r="A3995" t="str">
            <v>5-10-912-300-5210 : RET/ALLOW-BARSTOW SURF</v>
          </cell>
        </row>
        <row r="3996">
          <cell r="A3996" t="str">
            <v>5-30-912-300-5210 : RET/ALLOW-BARSTOW QUARRY</v>
          </cell>
        </row>
        <row r="3997">
          <cell r="A3997" t="str">
            <v>5-40-912-300-5210 : RET/ALLOW-BARSTOW CONST</v>
          </cell>
        </row>
        <row r="3998">
          <cell r="A3998" t="str">
            <v>5-90-912-300-5210 : RET/ALLOW-BARSTOW SPECIALTY</v>
          </cell>
        </row>
        <row r="3999">
          <cell r="A3999" t="str">
            <v>5-00-913-300-5210 : RET/ALLOW-ROCKY MTN</v>
          </cell>
        </row>
        <row r="4000">
          <cell r="A4000" t="str">
            <v>5-10-913-300-5210 : RET/ALLOW-ROCKY MTN SURF</v>
          </cell>
        </row>
        <row r="4001">
          <cell r="A4001" t="str">
            <v>5-40-913-300-5210 : RET/ALLOW-ROCKY MTN CONST</v>
          </cell>
        </row>
        <row r="4002">
          <cell r="A4002" t="str">
            <v>5-80-913-300-5210 : RET/ALLOW-ROCKY MTN DIST</v>
          </cell>
        </row>
        <row r="4003">
          <cell r="A4003" t="str">
            <v>5-00-000-300-5210 : RET/ALLOW GOLDEN ST - OTHER</v>
          </cell>
        </row>
        <row r="4004">
          <cell r="A4004" t="str">
            <v/>
          </cell>
        </row>
        <row r="4005">
          <cell r="A4005" t="str">
            <v>5-00-911-500-5210 : SERV/RET/ALLOW-PLYMOUTH OTHER</v>
          </cell>
        </row>
        <row r="4006">
          <cell r="A4006" t="str">
            <v>5-10-911-500-5210 : SERV/RET/ALLOW-PLYMOUTH SURF</v>
          </cell>
        </row>
        <row r="4007">
          <cell r="A4007" t="str">
            <v>5-30-911-500-5210 : SERV/RET/ALLOW-PLYMOUTH QUARRY</v>
          </cell>
        </row>
        <row r="4008">
          <cell r="A4008" t="str">
            <v>5-40-911-500-5210 : SERV/RET/ALLOW-PLYMOUTH CONST</v>
          </cell>
        </row>
        <row r="4009">
          <cell r="A4009" t="str">
            <v>5-50-911-500-5210 : SERV/RET/ALLOW-PLYMOUTH FOREST</v>
          </cell>
        </row>
        <row r="4010">
          <cell r="A4010" t="str">
            <v>5-90-911-500-5210 : SERV/RET/ALLOW-PLYMOUTH SPECIA</v>
          </cell>
        </row>
        <row r="4011">
          <cell r="A4011" t="str">
            <v>5-10-912-500-5210 : SERV/RET/ALLOW-BARSTOW SURF</v>
          </cell>
        </row>
        <row r="4012">
          <cell r="A4012" t="str">
            <v>5-30-912-500-5210 : SERV/RET/ALLOW-BARSTOW QUARRY</v>
          </cell>
        </row>
        <row r="4013">
          <cell r="A4013" t="str">
            <v>5-40-912-500-5210 : SERV/RET/ALLOW-BARSTOW CONST</v>
          </cell>
        </row>
        <row r="4014">
          <cell r="A4014" t="str">
            <v>5-90-912-500-5210 : SERV/RET/ALLOW-BARSTOW SPECIAL</v>
          </cell>
        </row>
        <row r="4015">
          <cell r="A4015" t="str">
            <v>5-00-913-500-5210 : SERV/RET/ALLOW-ROCKY MTN</v>
          </cell>
        </row>
        <row r="4016">
          <cell r="A4016" t="str">
            <v>5-10-913-500-5210 : SERV/RET/ALLOW-ROCKY MTN SURF</v>
          </cell>
        </row>
        <row r="4017">
          <cell r="A4017" t="str">
            <v>5-40-913-500-5210 : SERV/RET/ALLOW-ROCKY MTN CONST</v>
          </cell>
        </row>
        <row r="4018">
          <cell r="A4018" t="str">
            <v>5-80-913-500-5210 : SERV/RET/ALLOW-ROCKY MTN DIST</v>
          </cell>
        </row>
        <row r="4019">
          <cell r="A4019" t="str">
            <v>5-00-000-500-5210 : SERV RET/ALLOW GS - OTHER</v>
          </cell>
        </row>
        <row r="4020">
          <cell r="A4020" t="str">
            <v/>
          </cell>
        </row>
        <row r="4021">
          <cell r="A4021" t="str">
            <v>5-00-000-000-5230 : CUSTOMER VOLUME DISCOUNTS</v>
          </cell>
        </row>
        <row r="4022">
          <cell r="A4022" t="str">
            <v>5-00-000-000-5240 : UNALLOWED DISCOUNTS TAKEN</v>
          </cell>
        </row>
        <row r="4023">
          <cell r="A4023" t="str">
            <v>5-00-911-300-6110 : COGS@STD-PLYMOUTH OTHER</v>
          </cell>
        </row>
        <row r="4024">
          <cell r="A4024" t="str">
            <v>5-10-911-300-6110 : COGS@STD-PLYMOUTH SURF</v>
          </cell>
        </row>
        <row r="4025">
          <cell r="A4025" t="str">
            <v>5-30-911-300-6110 : COGS@STD-PLYMOUTH QUARRY</v>
          </cell>
        </row>
        <row r="4026">
          <cell r="A4026" t="str">
            <v>5-40-911-300-6110 : COGS@STD-PLYMOUTH CONST</v>
          </cell>
        </row>
        <row r="4027">
          <cell r="A4027" t="str">
            <v>5-50-911-300-6110 : COGS@STD-PLYMOUTH FORESTRY</v>
          </cell>
        </row>
        <row r="4028">
          <cell r="A4028" t="str">
            <v>5-90-911-300-6110 : COGS@STD-PLYMOUTH SPECIALTY</v>
          </cell>
        </row>
        <row r="4029">
          <cell r="A4029" t="str">
            <v>5-10-912-300-6110 : COGS@STD-BARSTOW SURF</v>
          </cell>
        </row>
        <row r="4030">
          <cell r="A4030" t="str">
            <v>5-30-912-300-6110 : COGS@STD-BARSTOW QUARRY</v>
          </cell>
        </row>
        <row r="4031">
          <cell r="A4031" t="str">
            <v>5-40-912-300-6110 : COGS@STD-BARSTOW CONST</v>
          </cell>
        </row>
        <row r="4032">
          <cell r="A4032" t="str">
            <v>5-90-912-300-6110 : COGS@STD-BARSTOW SPECIALTY</v>
          </cell>
        </row>
        <row r="4033">
          <cell r="A4033" t="str">
            <v>5-00-913-300-6110 : COGS@STD-ROCKY MTN</v>
          </cell>
        </row>
        <row r="4034">
          <cell r="A4034" t="str">
            <v>5-10-913-300-6110 : COGS@STD-ROCKY MTN SURF</v>
          </cell>
        </row>
        <row r="4035">
          <cell r="A4035" t="str">
            <v>5-40-913-300-6110 : COGS@STD-ROCKY MTN CONST</v>
          </cell>
        </row>
        <row r="4036">
          <cell r="A4036" t="str">
            <v>5-80-913-300-6110 : COGS@STD-ROCKY MTN DIST</v>
          </cell>
        </row>
        <row r="4037">
          <cell r="A4037" t="str">
            <v>5-00-000-300-6110 : COGS@STD GOLDEN STATE - OTHER</v>
          </cell>
        </row>
        <row r="4038">
          <cell r="A4038" t="str">
            <v/>
          </cell>
        </row>
        <row r="4039">
          <cell r="A4039" t="str">
            <v>5-00-911-300-6150 : COGS NON-INV-PLYMOUTH OTHER</v>
          </cell>
        </row>
        <row r="4040">
          <cell r="A4040" t="str">
            <v>5-10-911-300-6150 : COGS NON-INV-PLYMOUTH SURF</v>
          </cell>
        </row>
        <row r="4041">
          <cell r="A4041" t="str">
            <v>5-30-911-300-6150 : COGS NON-INV-PLYMOUTH QUARRY</v>
          </cell>
        </row>
        <row r="4042">
          <cell r="A4042" t="str">
            <v>5-40-911-300-6150 : COGS NON-INV-PLYMOUTH CONST</v>
          </cell>
        </row>
        <row r="4043">
          <cell r="A4043" t="str">
            <v>5-50-911-300-6150 : COGS NON-INV-PLYMOUTH FORESTRY</v>
          </cell>
        </row>
        <row r="4044">
          <cell r="A4044" t="str">
            <v>5-90-911-300-6150 : COGS NON-INV-PLYMOUTH SPECIALT</v>
          </cell>
        </row>
        <row r="4045">
          <cell r="A4045" t="str">
            <v>5-10-912-300-6150 : COGS NON-INV-BARSTOW SURF</v>
          </cell>
        </row>
        <row r="4046">
          <cell r="A4046" t="str">
            <v>5-30-912-300-6150 : COGS NON-INV-BARSTOW QUARRY</v>
          </cell>
        </row>
        <row r="4047">
          <cell r="A4047" t="str">
            <v>5-40-912-300-6150 : COGS NON-INV-BARSTOW CONST</v>
          </cell>
        </row>
        <row r="4048">
          <cell r="A4048" t="str">
            <v>5-90-912-300-6150 : COGS NON-INV-BARSTOW SPECIALTY</v>
          </cell>
        </row>
        <row r="4049">
          <cell r="A4049" t="str">
            <v>5-00-913-300-6150 : COGS NON-INV-ROCKY MTN</v>
          </cell>
        </row>
        <row r="4050">
          <cell r="A4050" t="str">
            <v>5-10-913-300-6150 : COGS NON-INV-ROCKY MTN SURF</v>
          </cell>
        </row>
        <row r="4051">
          <cell r="A4051" t="str">
            <v>5-40-913-300-6150 : COGS NON-INV-ROCKY MTN CONST</v>
          </cell>
        </row>
        <row r="4052">
          <cell r="A4052" t="str">
            <v>5-80-913-300-6150 : COGS NON-INV-ROCKY MTN DIST</v>
          </cell>
        </row>
        <row r="4053">
          <cell r="A4053" t="str">
            <v>5-00-000-300-6150 : COGS NON-INV GS - OTHER</v>
          </cell>
        </row>
        <row r="4054">
          <cell r="A4054" t="str">
            <v/>
          </cell>
        </row>
        <row r="4055">
          <cell r="A4055" t="str">
            <v>5-00-911-500-6150 : COGS NON-INV-PLYMOUTH OTHER</v>
          </cell>
        </row>
        <row r="4056">
          <cell r="A4056" t="str">
            <v>5-10-911-500-6150 : COGS NON-INV-PLYMOUTH SURF</v>
          </cell>
        </row>
        <row r="4057">
          <cell r="A4057" t="str">
            <v>5-30-911-500-6150 : COGS NON-INV-PLYMOUTH QUARRY</v>
          </cell>
        </row>
        <row r="4058">
          <cell r="A4058" t="str">
            <v>5-40-911-500-6150 : COGS NON-INV-PLYMOUTH CONST</v>
          </cell>
        </row>
        <row r="4059">
          <cell r="A4059" t="str">
            <v>5-50-911-500-6150 : COGS NON-INV-PLYMOUTH FORESTRY</v>
          </cell>
        </row>
        <row r="4060">
          <cell r="A4060" t="str">
            <v>5-90-911-500-6150 : COGS NON-INV-PLYMOUTH SPECIAL</v>
          </cell>
        </row>
        <row r="4061">
          <cell r="A4061" t="str">
            <v>5-10-912-500-6150 : COGS NON-INV-BARSTOW SURF</v>
          </cell>
        </row>
        <row r="4062">
          <cell r="A4062" t="str">
            <v>5-30-912-500-6150 : COGS NON-INV-BARSTOW QUARRY</v>
          </cell>
        </row>
        <row r="4063">
          <cell r="A4063" t="str">
            <v>5-40-912-500-6150 : COGS NON-INV-BARSTOW CONST</v>
          </cell>
        </row>
        <row r="4064">
          <cell r="A4064" t="str">
            <v>5-90-912-500-6150 : COGS NON-INV-BARSTOW SPECIALTY</v>
          </cell>
        </row>
        <row r="4065">
          <cell r="A4065" t="str">
            <v>5-00-913-500-6150 : COGS NON-INV-ROCKY MTN</v>
          </cell>
        </row>
        <row r="4066">
          <cell r="A4066" t="str">
            <v>5-10-913-500-6150 : COGS NON-INV-ROCKY MTN SURF</v>
          </cell>
        </row>
        <row r="4067">
          <cell r="A4067" t="str">
            <v>5-40-913-500-6150 : COGS NON-INV-ROCKY MTN CONST</v>
          </cell>
        </row>
        <row r="4068">
          <cell r="A4068" t="str">
            <v>5-80-913-500-6150 : COGS NON-INV-ROCKY MTN DIST</v>
          </cell>
        </row>
        <row r="4069">
          <cell r="A4069" t="str">
            <v>5-00-000-500-6150 : SERV COGS NON-INV GS - OTHER</v>
          </cell>
        </row>
        <row r="4070">
          <cell r="A4070" t="str">
            <v/>
          </cell>
        </row>
        <row r="4071">
          <cell r="A4071" t="str">
            <v>5-00-911-510-7100 : SALARIES</v>
          </cell>
        </row>
        <row r="4072">
          <cell r="A4072" t="str">
            <v>5-00-911-510-7105 : SALARIES OT</v>
          </cell>
        </row>
        <row r="4073">
          <cell r="A4073" t="str">
            <v>5-00-911-510-7110 : WAGES</v>
          </cell>
        </row>
        <row r="4074">
          <cell r="A4074" t="str">
            <v>5-00-911-510-7111 : WAGES REIMBURSED</v>
          </cell>
        </row>
        <row r="4075">
          <cell r="A4075" t="str">
            <v>5-00-911-510-7112 : WAGES-OVERTIME (USA ONLY)</v>
          </cell>
        </row>
        <row r="4076">
          <cell r="A4076" t="str">
            <v>5-00-911-510-7115 : COMMISSION</v>
          </cell>
        </row>
        <row r="4077">
          <cell r="A4077" t="str">
            <v>5-00-911-510-7120 : WAGES-TEMP PERSONNEL</v>
          </cell>
        </row>
        <row r="4078">
          <cell r="A4078" t="str">
            <v>5-00-911-510-7123 : WAGES TEMP PERSONEL OT</v>
          </cell>
        </row>
        <row r="4079">
          <cell r="A4079" t="str">
            <v>5-00-911-510-7130 : BENEFITS SALARIES</v>
          </cell>
        </row>
        <row r="4080">
          <cell r="A4080" t="str">
            <v>5-00-911-510-7131 : BENEFITS WAGES</v>
          </cell>
        </row>
        <row r="4081">
          <cell r="A4081" t="str">
            <v>5-00-911-510-7132 : BENEFITS ADJ</v>
          </cell>
        </row>
        <row r="4082">
          <cell r="A4082" t="str">
            <v>5-00-911-510-7135 : BENEFITS TEMP</v>
          </cell>
        </row>
        <row r="4083">
          <cell r="A4083" t="str">
            <v>5-00-911-510-7160 : CONTRACT PERSONNEL</v>
          </cell>
        </row>
        <row r="4084">
          <cell r="A4084" t="str">
            <v>5-00-911-510-7185 : ENGINEERING SERVICES</v>
          </cell>
        </row>
        <row r="4085">
          <cell r="A4085" t="str">
            <v>5-00-911-510-7187 : OUTSIDE DRILLING SERVICES</v>
          </cell>
        </row>
        <row r="4086">
          <cell r="A4086" t="str">
            <v>5-00-911-510-7200 : CONSULTING FEES</v>
          </cell>
        </row>
        <row r="4087">
          <cell r="A4087" t="str">
            <v>5-00-911-510-7230 : CONTRACT MAINTENANCE</v>
          </cell>
        </row>
        <row r="4088">
          <cell r="A4088" t="str">
            <v>5-00-911-510-7260 : MEALS</v>
          </cell>
        </row>
        <row r="4089">
          <cell r="A4089" t="str">
            <v>5-00-911-510-7280 : TRAVEL</v>
          </cell>
        </row>
        <row r="4090">
          <cell r="A4090" t="str">
            <v>5-00-911-510-7285 : TECHNICAL SUPPORT</v>
          </cell>
        </row>
        <row r="4091">
          <cell r="A4091" t="str">
            <v>5-00-911-510-7320 : STATUTORY PERMITS</v>
          </cell>
        </row>
        <row r="4092">
          <cell r="A4092" t="str">
            <v>5-00-911-510-7350 : EQUIPMENT LEASE</v>
          </cell>
        </row>
        <row r="4093">
          <cell r="A4093" t="str">
            <v>5-00-911-510-7351 : NON-CAPITAL EQUIPMENT</v>
          </cell>
        </row>
        <row r="4094">
          <cell r="A4094" t="str">
            <v>5-00-911-510-7355 : EQUIPMENT MAINTENANCE</v>
          </cell>
        </row>
        <row r="4095">
          <cell r="A4095" t="str">
            <v>5-00-911-510-7375 : VEHICLE LEASE</v>
          </cell>
        </row>
        <row r="4096">
          <cell r="A4096" t="str">
            <v>5-00-911-510-7380 : TRUCK/TRAILER LEASE</v>
          </cell>
        </row>
        <row r="4097">
          <cell r="A4097" t="str">
            <v>5-00-911-510-7382 : VEHICLE PERMITS</v>
          </cell>
        </row>
        <row r="4098">
          <cell r="A4098" t="str">
            <v>5-00-911-510-7383 : TRUCK&amp;TRAILER PERMITS</v>
          </cell>
        </row>
        <row r="4099">
          <cell r="A4099" t="str">
            <v>5-00-911-510-7384 : VEHICLE MAINTENANCE</v>
          </cell>
        </row>
        <row r="4100">
          <cell r="A4100" t="str">
            <v>5-00-911-510-7386 : TRUCK/TRAILER MAINTENANCE</v>
          </cell>
        </row>
        <row r="4101">
          <cell r="A4101" t="str">
            <v>5-00-911-510-7387 : SITE MAINTENANCE</v>
          </cell>
        </row>
        <row r="4102">
          <cell r="A4102" t="str">
            <v>5-00-911-510-7388 : MOB/DEMOB</v>
          </cell>
        </row>
        <row r="4103">
          <cell r="A4103" t="str">
            <v>5-00-911-510-7390 : MISC RENTAL/LEASE</v>
          </cell>
        </row>
        <row r="4104">
          <cell r="A4104" t="str">
            <v>5-00-911-510-7405 : OPERATING SUPPLIES</v>
          </cell>
        </row>
        <row r="4105">
          <cell r="A4105" t="str">
            <v>5-00-911-510-7415 : POSTAGE &amp; COURIER</v>
          </cell>
        </row>
        <row r="4106">
          <cell r="A4106" t="str">
            <v>5-00-911-510-7420 : HEALTH&amp;SAFETY SUPPLIES/SERVICE</v>
          </cell>
        </row>
        <row r="4107">
          <cell r="A4107" t="str">
            <v>5-00-911-510-7421 : SECURITY EXPENSES</v>
          </cell>
        </row>
        <row r="4108">
          <cell r="A4108" t="str">
            <v>5-00-911-510-7425 : CLOTHING</v>
          </cell>
        </row>
        <row r="4109">
          <cell r="A4109" t="str">
            <v>5-00-911-510-7532 : GASOLINE</v>
          </cell>
        </row>
        <row r="4110">
          <cell r="A4110" t="str">
            <v>5-00-911-510-7536 : DIESEL FUEL</v>
          </cell>
        </row>
        <row r="4111">
          <cell r="A4111" t="str">
            <v>5-00-911-510-7560 : TELEPHONE-REGULAR</v>
          </cell>
        </row>
        <row r="4112">
          <cell r="A4112" t="str">
            <v>5-00-911-510-7562 : TELEPHONE-CELLULAR</v>
          </cell>
        </row>
        <row r="4113">
          <cell r="A4113" t="str">
            <v>5-00-911-510-7790 : MISC. EXPENSE</v>
          </cell>
        </row>
        <row r="4114">
          <cell r="A4114" t="str">
            <v>5-00-911-510-7710 : DEPRECIATION</v>
          </cell>
        </row>
        <row r="4115">
          <cell r="A4115" t="str">
            <v/>
          </cell>
        </row>
        <row r="4116">
          <cell r="A4116" t="str">
            <v>5-00-912-510-7160 : CONTRACT PERSONNEL</v>
          </cell>
        </row>
        <row r="4117">
          <cell r="A4117" t="str">
            <v>5-00-912-510-7185 : ENGINEERING SERVICES</v>
          </cell>
        </row>
        <row r="4118">
          <cell r="A4118" t="str">
            <v>5-00-912-510-7187 : OUTSIDE DRILLING SERVICES</v>
          </cell>
        </row>
        <row r="4119">
          <cell r="A4119" t="str">
            <v>5-00-912-510-7200 : CONSULTING FEES</v>
          </cell>
        </row>
        <row r="4120">
          <cell r="A4120" t="str">
            <v>5-00-912-510-7230 : CONTRACT MAINTENANCE</v>
          </cell>
        </row>
        <row r="4121">
          <cell r="A4121" t="str">
            <v>5-00-912-510-7260 : MEALS</v>
          </cell>
        </row>
        <row r="4122">
          <cell r="A4122" t="str">
            <v>5-00-912-510-7280 : TRAVEL</v>
          </cell>
        </row>
        <row r="4123">
          <cell r="A4123" t="str">
            <v>5-00-912-510-7285 : TECHNICAL SUPPORT</v>
          </cell>
        </row>
        <row r="4124">
          <cell r="A4124" t="str">
            <v>5-00-912-510-7320 : STATUTORY PERMITS</v>
          </cell>
        </row>
        <row r="4125">
          <cell r="A4125" t="str">
            <v>5-00-912-510-7350 : EQUIPMENT LEASE</v>
          </cell>
        </row>
        <row r="4126">
          <cell r="A4126" t="str">
            <v>5-00-912-510-7351 : NON-CAPITAL EQUIPMENT</v>
          </cell>
        </row>
        <row r="4127">
          <cell r="A4127" t="str">
            <v>5-00-912-510-7375 : VEHICLE LEASE</v>
          </cell>
        </row>
        <row r="4128">
          <cell r="A4128" t="str">
            <v>5-00-912-510-7380 : TRUCK/TRAILER LEASE</v>
          </cell>
        </row>
        <row r="4129">
          <cell r="A4129" t="str">
            <v>5-00-912-510-7382 : VEHICLE PERMITS</v>
          </cell>
        </row>
        <row r="4130">
          <cell r="A4130" t="str">
            <v>5-00-912-510-7383 : TRUCK &amp; TRAILER PERMITS</v>
          </cell>
        </row>
        <row r="4131">
          <cell r="A4131" t="str">
            <v>5-00-912-510-7384 : VEHICLE MAINTENANCE</v>
          </cell>
        </row>
        <row r="4132">
          <cell r="A4132" t="str">
            <v>5-00-912-510-7386 : TRUCK/TRAILER MAINTENANCE</v>
          </cell>
        </row>
        <row r="4133">
          <cell r="A4133" t="str">
            <v>5-00-912-510-7387 : SITE MAINTENANCE</v>
          </cell>
        </row>
        <row r="4134">
          <cell r="A4134" t="str">
            <v>5-00-912-510-7390 : MISC RENTAL/LEASE</v>
          </cell>
        </row>
        <row r="4135">
          <cell r="A4135" t="str">
            <v>5-00-912-510-7415 : POSTAGE &amp; COURIER</v>
          </cell>
        </row>
        <row r="4136">
          <cell r="A4136" t="str">
            <v>5-00-912-510-7420 : HEALTH&amp;SAFETY SUPPLIES/SERVICE</v>
          </cell>
        </row>
        <row r="4137">
          <cell r="A4137" t="str">
            <v>5-00-912-510-7421 : SECURITY EXPENSES</v>
          </cell>
        </row>
        <row r="4138">
          <cell r="A4138" t="str">
            <v>5-00-912-510-7425 : CLOTHING</v>
          </cell>
        </row>
        <row r="4139">
          <cell r="A4139" t="str">
            <v>5-00-912-510-7532 : GASOLINE</v>
          </cell>
        </row>
        <row r="4140">
          <cell r="A4140" t="str">
            <v>5-00-912-510-7536 : DIESEL FUEL</v>
          </cell>
        </row>
        <row r="4141">
          <cell r="A4141" t="str">
            <v>5-00-912-510-7560 : TELEPHONE-REGULAR</v>
          </cell>
        </row>
        <row r="4142">
          <cell r="A4142" t="str">
            <v>5-00-912-510-7562 : TELEPHONE-CELLULAR</v>
          </cell>
        </row>
        <row r="4143">
          <cell r="A4143" t="str">
            <v>5-00-912-510-7790 : MISC. EXPENSE</v>
          </cell>
        </row>
        <row r="4144">
          <cell r="A4144" t="str">
            <v>5-00-911-511-7100 : SALARIES</v>
          </cell>
        </row>
        <row r="4145">
          <cell r="A4145" t="str">
            <v>5-00-911-511-7105 : SALARIES OT</v>
          </cell>
        </row>
        <row r="4146">
          <cell r="A4146" t="str">
            <v>5-00-911-511-7110 : WAGES</v>
          </cell>
        </row>
        <row r="4147">
          <cell r="A4147" t="str">
            <v>5-00-911-511-7111 : WAGES REIMBURSED</v>
          </cell>
        </row>
        <row r="4148">
          <cell r="A4148" t="str">
            <v>5-00-911-511-7112 : WAGES-OVERTIME (USA ONLY)</v>
          </cell>
        </row>
        <row r="4149">
          <cell r="A4149" t="str">
            <v>5-00-911-511-7115 : COMMISSION</v>
          </cell>
        </row>
        <row r="4150">
          <cell r="A4150" t="str">
            <v>5-00-911-511-7120 : WAGES-TEMP PERSONNEL</v>
          </cell>
        </row>
        <row r="4151">
          <cell r="A4151" t="str">
            <v>5-00-911-511-7123 : WAGES TEMP PERSONEL OT</v>
          </cell>
        </row>
        <row r="4152">
          <cell r="A4152" t="str">
            <v>5-00-911-511-7130 : BENEFITS SALARIES</v>
          </cell>
        </row>
        <row r="4153">
          <cell r="A4153" t="str">
            <v>5-00-911-511-7131 : BENEFITS WAGES</v>
          </cell>
        </row>
        <row r="4154">
          <cell r="A4154" t="str">
            <v>5-00-911-511-7132 : BENEFITS ADJ</v>
          </cell>
        </row>
        <row r="4155">
          <cell r="A4155" t="str">
            <v>5-00-911-511-7135 : BENEFITS TEMP</v>
          </cell>
        </row>
        <row r="4156">
          <cell r="A4156" t="str">
            <v>5-00-911-511-7355 : EQUIPMENT MAINTENANCE</v>
          </cell>
        </row>
        <row r="4157">
          <cell r="A4157" t="str">
            <v>5-00-911-511-7405 : OPERATING SUPPLIES</v>
          </cell>
        </row>
        <row r="4158">
          <cell r="A4158" t="str">
            <v>5-00-911-511-7710 : DEPRECIATION</v>
          </cell>
        </row>
        <row r="4159">
          <cell r="A4159" t="str">
            <v/>
          </cell>
        </row>
        <row r="4160">
          <cell r="A4160" t="str">
            <v>5-00-911-519-7100 : SALARIES</v>
          </cell>
        </row>
        <row r="4161">
          <cell r="A4161" t="str">
            <v>5-00-911-519-7105 : SALARIES OT</v>
          </cell>
        </row>
        <row r="4162">
          <cell r="A4162" t="str">
            <v>5-00-911-519-7110 : WAGES</v>
          </cell>
        </row>
        <row r="4163">
          <cell r="A4163" t="str">
            <v>5-00-911-519-7111 : WAGES REIMBURSED</v>
          </cell>
        </row>
        <row r="4164">
          <cell r="A4164" t="str">
            <v>5-00-911-519-7112 : WAGES-OVERTIME (USA ONLY)</v>
          </cell>
        </row>
        <row r="4165">
          <cell r="A4165" t="str">
            <v>5-00-911-519-7115 : COMMISSION</v>
          </cell>
        </row>
        <row r="4166">
          <cell r="A4166" t="str">
            <v>5-00-911-519-7120 : WAGES-TEMP PERSONNEL</v>
          </cell>
        </row>
        <row r="4167">
          <cell r="A4167" t="str">
            <v>5-00-911-519-7123 : WAGES TEMP PERSONEL OT</v>
          </cell>
        </row>
        <row r="4168">
          <cell r="A4168" t="str">
            <v>5-00-911-519-7130 : BENEFITS SALARIES</v>
          </cell>
        </row>
        <row r="4169">
          <cell r="A4169" t="str">
            <v>5-00-911-519-7131 : BENEFITS WAGES</v>
          </cell>
        </row>
        <row r="4170">
          <cell r="A4170" t="str">
            <v>5-00-911-519-7132 : BENEFITS ADJ</v>
          </cell>
        </row>
        <row r="4171">
          <cell r="A4171" t="str">
            <v>5-00-911-519-7135 : BENEFITS TEMP</v>
          </cell>
        </row>
        <row r="4172">
          <cell r="A4172" t="str">
            <v>5-00-911-519-7355 : EQUIPMENT MAINTENANCE</v>
          </cell>
        </row>
        <row r="4173">
          <cell r="A4173" t="str">
            <v>5-00-911-519-7405 : OPERATING SUPPLIES</v>
          </cell>
        </row>
        <row r="4174">
          <cell r="A4174" t="str">
            <v>5-00-911-519-7710 : DEPRECIATION</v>
          </cell>
        </row>
        <row r="4175">
          <cell r="A4175" t="str">
            <v/>
          </cell>
        </row>
        <row r="4176">
          <cell r="A4176" t="str">
            <v>5-00-000-000-6210 : PURCHASE PRICE VARIANCE - GSE</v>
          </cell>
        </row>
        <row r="4177">
          <cell r="A4177" t="str">
            <v>5-00-000-000-6295 : CYCLE COUNT-GS</v>
          </cell>
        </row>
        <row r="4178">
          <cell r="A4178" t="str">
            <v>5-00-000-610-6235 : CONFIG VARIANCE - GS</v>
          </cell>
        </row>
        <row r="4179">
          <cell r="A4179" t="str">
            <v/>
          </cell>
        </row>
        <row r="4180">
          <cell r="A4180" t="str">
            <v>5-00-911-610-7100 : SALARIES</v>
          </cell>
        </row>
        <row r="4181">
          <cell r="A4181" t="str">
            <v>5-00-911-610-7105 : SALARIES 0T</v>
          </cell>
        </row>
        <row r="4182">
          <cell r="A4182" t="str">
            <v>5-00-911-610-7110 : WAGES</v>
          </cell>
        </row>
        <row r="4183">
          <cell r="A4183" t="str">
            <v>5-00-911-610-7111 : WAGES REIMBURSED</v>
          </cell>
        </row>
        <row r="4184">
          <cell r="A4184" t="str">
            <v>5-00-911-610-7112 : WAGES-OVERTIME (USA ONLY)</v>
          </cell>
        </row>
        <row r="4185">
          <cell r="A4185" t="str">
            <v>5-00-911-610-7115 : COMMISSION</v>
          </cell>
        </row>
        <row r="4186">
          <cell r="A4186" t="str">
            <v>5-00-911-610-7120 : WAGES-TEMP PERSONNEL</v>
          </cell>
        </row>
        <row r="4187">
          <cell r="A4187" t="str">
            <v>5-00-911-610-7123 : WAGES TEMP PERSONEL OT</v>
          </cell>
        </row>
        <row r="4188">
          <cell r="A4188" t="str">
            <v>5-00-911-610-7130 : BENEFITS SALARIES</v>
          </cell>
        </row>
        <row r="4189">
          <cell r="A4189" t="str">
            <v>5-00-911-610-7131 : BENEFITS WAGES</v>
          </cell>
        </row>
        <row r="4190">
          <cell r="A4190" t="str">
            <v>5-00-911-610-7132 : BENEFITS ADJ</v>
          </cell>
        </row>
        <row r="4191">
          <cell r="A4191" t="str">
            <v>5-00-911-610-7135 : BENEFITS TEMP</v>
          </cell>
        </row>
        <row r="4192">
          <cell r="A4192" t="str">
            <v>5-00-911-610-7230 : CONTRACT MAINTENANCE</v>
          </cell>
        </row>
        <row r="4193">
          <cell r="A4193" t="str">
            <v>5-00-911-610-7240 : MAINTENANCE MATERIAL</v>
          </cell>
        </row>
        <row r="4194">
          <cell r="A4194" t="str">
            <v>5-00-911-610-7355 : EQUIPMENT MAINTENANCE</v>
          </cell>
        </row>
        <row r="4195">
          <cell r="A4195" t="str">
            <v>5-00-911-610-7387 : SITE MAINTENANCE</v>
          </cell>
        </row>
        <row r="4196">
          <cell r="A4196" t="str">
            <v>5-00-911-610-7405 : OPERATING SUPPLIES</v>
          </cell>
        </row>
        <row r="4197">
          <cell r="A4197" t="str">
            <v>5-00-911-610-7710 : DEPRECIATION</v>
          </cell>
        </row>
        <row r="4198">
          <cell r="A4198" t="str">
            <v>5-00-911-610-7790 : MISC. EXPENSE</v>
          </cell>
        </row>
        <row r="4199">
          <cell r="A4199" t="str">
            <v>5-00-911-610-6235 : CONFIG VARIANCE - PLYMOUTH</v>
          </cell>
        </row>
        <row r="4200">
          <cell r="A4200" t="str">
            <v>5-00-911-610-6910 : ABSORBED LABOUR</v>
          </cell>
        </row>
        <row r="4201">
          <cell r="A4201" t="str">
            <v>5-00-911-610-6920 : ABSORBED OVERHEAD</v>
          </cell>
        </row>
        <row r="4202">
          <cell r="A4202" t="str">
            <v/>
          </cell>
        </row>
        <row r="4203">
          <cell r="A4203" t="str">
            <v>5-00-912-610-7710 : DEPRECIATION</v>
          </cell>
        </row>
        <row r="4204">
          <cell r="A4204" t="str">
            <v/>
          </cell>
        </row>
        <row r="4205">
          <cell r="A4205" t="str">
            <v/>
          </cell>
        </row>
        <row r="4206">
          <cell r="A4206" t="str">
            <v>5-00-911-659-7560 : TELEPHONE-REGULAR</v>
          </cell>
        </row>
        <row r="4207">
          <cell r="A4207" t="str">
            <v>5-00-911-759-7885 : INBOUND FREIGHT RECOVERY</v>
          </cell>
        </row>
        <row r="4208">
          <cell r="A4208" t="str">
            <v>5-00-912-759-7885 : INBOUND FREIGHT RECOVERY</v>
          </cell>
        </row>
        <row r="4209">
          <cell r="A4209" t="str">
            <v>5-00-913-759-7885 : INBOUND FREIGHT RECOVERY</v>
          </cell>
        </row>
        <row r="4210">
          <cell r="A4210" t="str">
            <v>5-00-911-759-7940 : INBOUND FREIGHT</v>
          </cell>
        </row>
        <row r="4211">
          <cell r="A4211" t="str">
            <v>5-00-912-759-7940 : INBOUND FREIGHT</v>
          </cell>
        </row>
        <row r="4212">
          <cell r="A4212" t="str">
            <v>5-00-913-759-7940 : INBOUND FREIGHT</v>
          </cell>
        </row>
        <row r="4213">
          <cell r="A4213" t="str">
            <v>5-00-000-751-7885 : FREIGHT REVENUE-OTHER</v>
          </cell>
        </row>
        <row r="4214">
          <cell r="A4214" t="str">
            <v>5-00-911-751-7885 : FREIGHT REVENUE-PLYMOUTH</v>
          </cell>
        </row>
        <row r="4215">
          <cell r="A4215" t="str">
            <v>5-00-912-751-7885 : FREIGHT REVENUE-BARSTOW</v>
          </cell>
        </row>
        <row r="4216">
          <cell r="A4216" t="str">
            <v>5-00-913-751-7885 : FREIGHT REVENUE-ROCKY MTN</v>
          </cell>
        </row>
        <row r="4217">
          <cell r="A4217" t="str">
            <v>5-00-911-000-5130 : FUEL SURCHARGE-PLYMOUTH</v>
          </cell>
        </row>
        <row r="4218">
          <cell r="A4218" t="str">
            <v>5-10-911-000-5130 : FUEL SURCHARGE PLYMOUTH SURF</v>
          </cell>
        </row>
        <row r="4219">
          <cell r="A4219" t="str">
            <v>5-30-911-000-5130 : FUEL SURCHARGE PLYMOUTH QUARRY</v>
          </cell>
        </row>
        <row r="4220">
          <cell r="A4220" t="str">
            <v>5-40-911-000-5130 : FUEL SURCHARGE PLYMOUTH CONST</v>
          </cell>
        </row>
        <row r="4221">
          <cell r="A4221" t="str">
            <v>5-50-911-000-5130 : FUEL SURCHARGE PLYMOUTH FOREST</v>
          </cell>
        </row>
        <row r="4222">
          <cell r="A4222" t="str">
            <v>5-90-911-000-5130 : FUEL SURCHARGE PLYMOUTH SPECIA</v>
          </cell>
        </row>
        <row r="4223">
          <cell r="A4223" t="str">
            <v>5-00-912-000-5130 : FUEL SURCHARGE-BARSTOW</v>
          </cell>
        </row>
        <row r="4224">
          <cell r="A4224" t="str">
            <v>5-10-912-000-5130 : FUEL SURCHARGE BARSTOW SURF</v>
          </cell>
        </row>
        <row r="4225">
          <cell r="A4225" t="str">
            <v>5-30-912-000-5130 : FUEL SURCHARGE BARSTOW QUARRY</v>
          </cell>
        </row>
        <row r="4226">
          <cell r="A4226" t="str">
            <v>5-40-912-000-5130 : FUEL SURCHARGE BARSTOW QUARRY</v>
          </cell>
        </row>
        <row r="4227">
          <cell r="A4227" t="str">
            <v>5-90-912-000-5130 : FUEL SURCHARGE BARSTOW SPECIAL</v>
          </cell>
        </row>
        <row r="4228">
          <cell r="A4228" t="str">
            <v>5-00-913-000-5130 : FUEL SURCHARGE ROCKY MOUNTAIN</v>
          </cell>
        </row>
        <row r="4229">
          <cell r="A4229" t="str">
            <v>5-10-913-000-5130 : FUEL SURCHARGE ROCKY MTN SURF</v>
          </cell>
        </row>
        <row r="4230">
          <cell r="A4230" t="str">
            <v>5-40-913-000-5130 : FUEL SURCHARGE ROCKY MTN CONST</v>
          </cell>
        </row>
        <row r="4231">
          <cell r="A4231" t="str">
            <v>5-80-913-000-5130 : FUEL SURCHARGE ROCKY MTN DIST</v>
          </cell>
        </row>
        <row r="4232">
          <cell r="A4232" t="str">
            <v>5-00-000-751-7940 : FREIGHT EXPENSE</v>
          </cell>
        </row>
        <row r="4233">
          <cell r="A4233" t="str">
            <v>5-00-911-751-7940 : FREIGHT-SELLING COSTS</v>
          </cell>
        </row>
        <row r="4234">
          <cell r="A4234" t="str">
            <v>5-00-912-751-7940 : FERIGHT-SELLING COSTS</v>
          </cell>
        </row>
        <row r="4235">
          <cell r="A4235" t="str">
            <v>5-00-913-751-7940 : FREIGHT-SELLING COSTS</v>
          </cell>
        </row>
        <row r="4236">
          <cell r="A4236" t="str">
            <v>5-00-911-755-7940 : FREIGHT-TRANSFERS</v>
          </cell>
        </row>
        <row r="4237">
          <cell r="A4237" t="str">
            <v>5-00-912-755-7940 : FREIGHT-TRANSFERS</v>
          </cell>
        </row>
        <row r="4238">
          <cell r="A4238" t="str">
            <v>5-00-913-755-7940 : FREIGHT-TRANSFERS</v>
          </cell>
        </row>
        <row r="4239">
          <cell r="A4239" t="str">
            <v>5-00-911-700-7100 : SALARIES</v>
          </cell>
        </row>
        <row r="4240">
          <cell r="A4240" t="str">
            <v>5-00-911-700-7105 : SALARIES OT</v>
          </cell>
        </row>
        <row r="4241">
          <cell r="A4241" t="str">
            <v>5-00-911-700-7110 : WAGES</v>
          </cell>
        </row>
        <row r="4242">
          <cell r="A4242" t="str">
            <v>5-00-911-700-7111 : WAGES REIMBURSED</v>
          </cell>
        </row>
        <row r="4243">
          <cell r="A4243" t="str">
            <v>5-00-911-700-7112 : WAGES-OVERTIME (USA ONLY)</v>
          </cell>
        </row>
        <row r="4244">
          <cell r="A4244" t="str">
            <v>5-00-911-700-7115 : COMMISSION</v>
          </cell>
        </row>
        <row r="4245">
          <cell r="A4245" t="str">
            <v>5-00-911-700-7120 : WAGES-TEMP PERSONNEL</v>
          </cell>
        </row>
        <row r="4246">
          <cell r="A4246" t="str">
            <v>5-00-911-700-7123 : WAGES TEMP PERSONNEL OT</v>
          </cell>
        </row>
        <row r="4247">
          <cell r="A4247" t="str">
            <v>5-00-911-700-7130 : BENEFITS SALARIES</v>
          </cell>
        </row>
        <row r="4248">
          <cell r="A4248" t="str">
            <v>5-00-911-700-7131 : BENEFITS WAGES</v>
          </cell>
        </row>
        <row r="4249">
          <cell r="A4249" t="str">
            <v>5-00-911-700-7132 : BENEFITS ADJ</v>
          </cell>
        </row>
        <row r="4250">
          <cell r="A4250" t="str">
            <v>5-00-911-700-7135 : BENEFITS TEMP</v>
          </cell>
        </row>
        <row r="4251">
          <cell r="A4251" t="str">
            <v>5-00-911-700-7160 : CONTRACT PERSONNEL</v>
          </cell>
        </row>
        <row r="4252">
          <cell r="A4252" t="str">
            <v>5-00-911-700-7230 : CONTRACT MAINTENANCE</v>
          </cell>
        </row>
        <row r="4253">
          <cell r="A4253" t="str">
            <v>5-00-911-700-7240 : MAINTENANCE MATERIAL</v>
          </cell>
        </row>
        <row r="4254">
          <cell r="A4254" t="str">
            <v>5-00-911-700-7320 : STATUTORY PERMITS</v>
          </cell>
        </row>
        <row r="4255">
          <cell r="A4255" t="str">
            <v>5-00-911-700-7340 : LAND LEASE</v>
          </cell>
        </row>
        <row r="4256">
          <cell r="A4256" t="str">
            <v>5-00-911-700-7350 : EQUIPMENT LEASE</v>
          </cell>
        </row>
        <row r="4257">
          <cell r="A4257" t="str">
            <v>5-00-911-700-7405 : OPERATING SUPPLIES</v>
          </cell>
        </row>
        <row r="4258">
          <cell r="A4258" t="str">
            <v>5-00-911-700-7785 : TAXES, NON-INCOME</v>
          </cell>
        </row>
        <row r="4259">
          <cell r="A4259" t="str">
            <v>5-00-911-700-7790 : MISC. EXPENSE</v>
          </cell>
        </row>
        <row r="4260">
          <cell r="A4260" t="str">
            <v>5-00-911-700-7710 : DEPRECIATION</v>
          </cell>
        </row>
        <row r="4261">
          <cell r="A4261" t="str">
            <v/>
          </cell>
        </row>
        <row r="4262">
          <cell r="A4262" t="str">
            <v>5-00-912-700-7710 : DEPRECIATION</v>
          </cell>
        </row>
        <row r="4263">
          <cell r="A4263" t="str">
            <v/>
          </cell>
        </row>
        <row r="4264">
          <cell r="A4264" t="str">
            <v>5-00-913-700-7160 : CONTRACT PERSONNEL</v>
          </cell>
        </row>
        <row r="4265">
          <cell r="A4265" t="str">
            <v>5-00-913-700-7340 : LAND LEASE</v>
          </cell>
        </row>
        <row r="4266">
          <cell r="A4266" t="str">
            <v>5-00-913-700-7387 : SITE MAINTENANCE</v>
          </cell>
        </row>
        <row r="4267">
          <cell r="A4267" t="str">
            <v>5-00-913-700-7710 : DEPRECIATION</v>
          </cell>
        </row>
        <row r="4268">
          <cell r="A4268" t="str">
            <v/>
          </cell>
        </row>
        <row r="4269">
          <cell r="A4269" t="str">
            <v>5-00-911-701-7100 : SALARIES</v>
          </cell>
        </row>
        <row r="4270">
          <cell r="A4270" t="str">
            <v>5-00-911-701-7105 : SALARIES OT</v>
          </cell>
        </row>
        <row r="4271">
          <cell r="A4271" t="str">
            <v>5-00-911-701-7110 : WAGES</v>
          </cell>
        </row>
        <row r="4272">
          <cell r="A4272" t="str">
            <v>5-00-911-701-7111 : WAGES REIMBURSED</v>
          </cell>
        </row>
        <row r="4273">
          <cell r="A4273" t="str">
            <v>5-00-911-701-7112 : WAGES OT</v>
          </cell>
        </row>
        <row r="4274">
          <cell r="A4274" t="str">
            <v>5-00-911-701-7115 : COMMISSION</v>
          </cell>
        </row>
        <row r="4275">
          <cell r="A4275" t="str">
            <v>5-00-911-701-7120 : WAGES-TEMP PERSONNEL</v>
          </cell>
        </row>
        <row r="4276">
          <cell r="A4276" t="str">
            <v>5-00-911-701-7123 : WAGES TEMP PERSONEL OT</v>
          </cell>
        </row>
        <row r="4277">
          <cell r="A4277" t="str">
            <v>5-00-911-701-7130 : BENEFITS SALARIES</v>
          </cell>
        </row>
        <row r="4278">
          <cell r="A4278" t="str">
            <v>5-00-911-701-7131 : BENEFITS WAGES</v>
          </cell>
        </row>
        <row r="4279">
          <cell r="A4279" t="str">
            <v>5-00-911-701-7132 : BENEFITS ADJ</v>
          </cell>
        </row>
        <row r="4280">
          <cell r="A4280" t="str">
            <v>5-00-911-701-7135 : BENEFITS TEMP</v>
          </cell>
        </row>
        <row r="4281">
          <cell r="A4281" t="str">
            <v>5-00-911-701-7160 : CONTRACT PERSONNEL</v>
          </cell>
        </row>
        <row r="4282">
          <cell r="A4282" t="str">
            <v>5-00-911-701-7230 : CONTRACT MAINTENANCE</v>
          </cell>
        </row>
        <row r="4283">
          <cell r="A4283" t="str">
            <v>5-00-911-701-7240 : MAINTENANCE MATERIAL</v>
          </cell>
        </row>
        <row r="4284">
          <cell r="A4284" t="str">
            <v>5-00-911-701-7250 : MEETING</v>
          </cell>
        </row>
        <row r="4285">
          <cell r="A4285" t="str">
            <v>5-00-911-701-7260 : MEALS</v>
          </cell>
        </row>
        <row r="4286">
          <cell r="A4286" t="str">
            <v>5-00-911-701-7270 : ENTERTAINMENT</v>
          </cell>
        </row>
        <row r="4287">
          <cell r="A4287" t="str">
            <v>5-00-911-701-7280 : TRAVEL</v>
          </cell>
        </row>
        <row r="4288">
          <cell r="A4288" t="str">
            <v>5-00-911-701-7290 : EMPLOYEE RELOCATION</v>
          </cell>
        </row>
        <row r="4289">
          <cell r="A4289" t="str">
            <v>5-00-911-701-7310 : DUES &amp; MEMBERSHIPS</v>
          </cell>
        </row>
        <row r="4290">
          <cell r="A4290" t="str">
            <v>5-00-911-701-7320 : STATUTORY PERMITS</v>
          </cell>
        </row>
        <row r="4291">
          <cell r="A4291" t="str">
            <v>5-00-911-701-7340 : LAND LEASE</v>
          </cell>
        </row>
        <row r="4292">
          <cell r="A4292" t="str">
            <v>5-00-911-701-7375 : VEHICLE LEASE</v>
          </cell>
        </row>
        <row r="4293">
          <cell r="A4293" t="str">
            <v>5-00-911-701-7380 : TRUCK/TRAILER LEASE</v>
          </cell>
        </row>
        <row r="4294">
          <cell r="A4294" t="str">
            <v>5-00-911-701-7382 : VEHICLE PERMITS</v>
          </cell>
        </row>
        <row r="4295">
          <cell r="A4295" t="str">
            <v>5-00-911-701-7384 : VEHICLE MAINTENANCE</v>
          </cell>
        </row>
        <row r="4296">
          <cell r="A4296" t="str">
            <v>5-00-911-701-7386 : TRUCK/TRAILER MAINTENANCE</v>
          </cell>
        </row>
        <row r="4297">
          <cell r="A4297" t="str">
            <v>5-00-911-701-7390 : MISC RENTAL/LEASE</v>
          </cell>
        </row>
        <row r="4298">
          <cell r="A4298" t="str">
            <v>5-00-911-701-7400 : OFFICE SUPPLIES / EXPENSES</v>
          </cell>
        </row>
        <row r="4299">
          <cell r="A4299" t="str">
            <v>5-00-911-701-7405 : OPERATING SUPPLIES</v>
          </cell>
        </row>
        <row r="4300">
          <cell r="A4300" t="str">
            <v>5-00-911-701-7410 : STATIONARY &amp; FORMS</v>
          </cell>
        </row>
        <row r="4301">
          <cell r="A4301" t="str">
            <v>5-00-911-701-7415 : POSTAGE &amp; COURIER</v>
          </cell>
        </row>
        <row r="4302">
          <cell r="A4302" t="str">
            <v>5-00-911-701-7420 : HEALTH&amp;SAFETY SUPPLIES/SERVICE</v>
          </cell>
        </row>
        <row r="4303">
          <cell r="A4303" t="str">
            <v>5-00-911-701-7425 : CLOTHING</v>
          </cell>
        </row>
        <row r="4304">
          <cell r="A4304" t="str">
            <v>5-00-911-701-7460 : ADVERTISING &amp; PROMOTION</v>
          </cell>
        </row>
        <row r="4305">
          <cell r="A4305" t="str">
            <v>5-00-911-701-7532 : GASOLINE</v>
          </cell>
        </row>
        <row r="4306">
          <cell r="A4306" t="str">
            <v>5-00-911-701-7536 : DIESEL FUEL</v>
          </cell>
        </row>
        <row r="4307">
          <cell r="A4307" t="str">
            <v>5-00-911-701-7560 : TELEPHONE - REGULAR</v>
          </cell>
        </row>
        <row r="4308">
          <cell r="A4308" t="str">
            <v>5-00-911-701-7562 : TELEPHONE - CELLULAR</v>
          </cell>
        </row>
        <row r="4309">
          <cell r="A4309" t="str">
            <v>5-00-911-701-7563 : TELEPHONE-DATA LINES(INTERNET)</v>
          </cell>
        </row>
        <row r="4310">
          <cell r="A4310" t="str">
            <v>5-00-911-701-7564 : TELEPHONE - VOICE MAIL</v>
          </cell>
        </row>
        <row r="4311">
          <cell r="A4311" t="str">
            <v>5-00-911-701-7785 : TAXES, NON-INCOME</v>
          </cell>
        </row>
        <row r="4312">
          <cell r="A4312" t="str">
            <v>5-00-911-701-7790 : MISC. EXPENSE</v>
          </cell>
        </row>
        <row r="4313">
          <cell r="A4313" t="str">
            <v>5-00-911-701-7710 : DEPRECIATION</v>
          </cell>
        </row>
        <row r="4314">
          <cell r="A4314" t="str">
            <v/>
          </cell>
        </row>
        <row r="4315">
          <cell r="A4315" t="str">
            <v>5-00-912-701-7100 : SALARIES</v>
          </cell>
        </row>
        <row r="4316">
          <cell r="A4316" t="str">
            <v>5-00-912-701-7105 : SALARIES OT</v>
          </cell>
        </row>
        <row r="4317">
          <cell r="A4317" t="str">
            <v>5-00-912-701-7110 : WAGES</v>
          </cell>
        </row>
        <row r="4318">
          <cell r="A4318" t="str">
            <v>5-00-912-701-7111 : WAGES REIMBURSED</v>
          </cell>
        </row>
        <row r="4319">
          <cell r="A4319" t="str">
            <v>5-00-912-701-7112 : WAGES OT</v>
          </cell>
        </row>
        <row r="4320">
          <cell r="A4320" t="str">
            <v>5-00-912-701-7115 : COMMISSION</v>
          </cell>
        </row>
        <row r="4321">
          <cell r="A4321" t="str">
            <v>5-00-912-701-7120 : WAGES-TEMP PERSONNEL</v>
          </cell>
        </row>
        <row r="4322">
          <cell r="A4322" t="str">
            <v>5-00-912-701-7123 : WAGES TEMP PERSONEL OT</v>
          </cell>
        </row>
        <row r="4323">
          <cell r="A4323" t="str">
            <v>5-00-912-701-7130 : BENEFITS SALARIES</v>
          </cell>
        </row>
        <row r="4324">
          <cell r="A4324" t="str">
            <v>5-00-912-701-7131 : BENEFITS WAGES</v>
          </cell>
        </row>
        <row r="4325">
          <cell r="A4325" t="str">
            <v>5-00-912-701-7132 : BENEFITS ADJ</v>
          </cell>
        </row>
        <row r="4326">
          <cell r="A4326" t="str">
            <v>5-00-912-701-7135 : BENEFITS TEMP</v>
          </cell>
        </row>
        <row r="4327">
          <cell r="A4327" t="str">
            <v>5-00-912-701-7710 : DEPRECIATION</v>
          </cell>
        </row>
        <row r="4328">
          <cell r="A4328" t="str">
            <v/>
          </cell>
        </row>
        <row r="4329">
          <cell r="A4329" t="str">
            <v>5-00-913-701-7710 : DEPRECIATION</v>
          </cell>
        </row>
        <row r="4330">
          <cell r="A4330" t="str">
            <v/>
          </cell>
        </row>
        <row r="4331">
          <cell r="A4331" t="str">
            <v>5-00-911-810-7100 : SALARIES</v>
          </cell>
        </row>
        <row r="4332">
          <cell r="A4332" t="str">
            <v>5-00-911-810-7105 : SALARIES OT</v>
          </cell>
        </row>
        <row r="4333">
          <cell r="A4333" t="str">
            <v>5-00-911-810-7110 : WAGES</v>
          </cell>
        </row>
        <row r="4334">
          <cell r="A4334" t="str">
            <v>5-00-911-810-7111 : WAGES REIMBURSED</v>
          </cell>
        </row>
        <row r="4335">
          <cell r="A4335" t="str">
            <v>5-00-911-810-7112 : WAGES OT</v>
          </cell>
        </row>
        <row r="4336">
          <cell r="A4336" t="str">
            <v>5-00-911-810-7115 : COMMISSION</v>
          </cell>
        </row>
        <row r="4337">
          <cell r="A4337" t="str">
            <v>5-00-911-810-7120 : WAGES-TEMP PERSONNEL</v>
          </cell>
        </row>
        <row r="4338">
          <cell r="A4338" t="str">
            <v>5-00-911-810-7123 : WAGES TEMP PERSONNEL OT</v>
          </cell>
        </row>
        <row r="4339">
          <cell r="A4339" t="str">
            <v>5-00-911-810-7130 : BENEFITS SALARIES</v>
          </cell>
        </row>
        <row r="4340">
          <cell r="A4340" t="str">
            <v>5-00-911-810-7131 : BENEFITS WAGES</v>
          </cell>
        </row>
        <row r="4341">
          <cell r="A4341" t="str">
            <v>5-00-911-810-7132 : BENEFITS ADJ</v>
          </cell>
        </row>
        <row r="4342">
          <cell r="A4342" t="str">
            <v>5-00-911-810-7135 : BENEFITS TEMP</v>
          </cell>
        </row>
        <row r="4343">
          <cell r="A4343" t="str">
            <v>5-00-911-810-7250 : MEETINGS</v>
          </cell>
        </row>
        <row r="4344">
          <cell r="A4344" t="str">
            <v>5-00-911-810-7260 : MEALS</v>
          </cell>
        </row>
        <row r="4345">
          <cell r="A4345" t="str">
            <v>5-00-911-810-7270 : ENTERTAINMENT</v>
          </cell>
        </row>
        <row r="4346">
          <cell r="A4346" t="str">
            <v>5-00-911-810-7280 : TRAVEL</v>
          </cell>
        </row>
        <row r="4347">
          <cell r="A4347" t="str">
            <v>5-00-911-810-7310 : DUES &amp; MEMBERSHIPS</v>
          </cell>
        </row>
        <row r="4348">
          <cell r="A4348" t="str">
            <v>5-00-911-810-7312 : SUBSCRIPTIONS</v>
          </cell>
        </row>
        <row r="4349">
          <cell r="A4349" t="str">
            <v>5-00-911-810-7375 : VEHICLE LEASE</v>
          </cell>
        </row>
        <row r="4350">
          <cell r="A4350" t="str">
            <v>5-00-911-810-7382 : VEHICLE PERMITS</v>
          </cell>
        </row>
        <row r="4351">
          <cell r="A4351" t="str">
            <v>5-00-911-810-7384 : VEHICLE MAINTENANCE</v>
          </cell>
        </row>
        <row r="4352">
          <cell r="A4352" t="str">
            <v>5-00-911-810-7386 : TRUCK/TRAILER MAINTENANCE</v>
          </cell>
        </row>
        <row r="4353">
          <cell r="A4353" t="str">
            <v>5-00-911-810-7400 : OFFICE SUPPLIS/EXPENSES</v>
          </cell>
        </row>
        <row r="4354">
          <cell r="A4354" t="str">
            <v>5-00-911-810-7415 : POSTAGE &amp; COURIER</v>
          </cell>
        </row>
        <row r="4355">
          <cell r="A4355" t="str">
            <v>5-00-911-810-7420 : HEALTH&amp;SAFETY SUPPLIES/SERVICE</v>
          </cell>
        </row>
        <row r="4356">
          <cell r="A4356" t="str">
            <v>5-00-911-810-7460 : ADVERTISING AND PROMOTION</v>
          </cell>
        </row>
        <row r="4357">
          <cell r="A4357" t="str">
            <v>5-00-911-810-7465 : SALES AIDS</v>
          </cell>
        </row>
        <row r="4358">
          <cell r="A4358" t="str">
            <v>5-00-911-810-7532 : GASOLINE</v>
          </cell>
        </row>
        <row r="4359">
          <cell r="A4359" t="str">
            <v>5-00-911-810-7560 : TELEPHONE REGULAR</v>
          </cell>
        </row>
        <row r="4360">
          <cell r="A4360" t="str">
            <v>5-00-911-810-7562 : TELEPHONE CELLULAR</v>
          </cell>
        </row>
        <row r="4361">
          <cell r="A4361" t="str">
            <v>5-00-911-810-7563 : TELEPHONE-DATALINES (INTERNET)</v>
          </cell>
        </row>
        <row r="4362">
          <cell r="A4362" t="str">
            <v>5-00-911-810-7564 : TELEPHONE-VOICE MAIL</v>
          </cell>
        </row>
        <row r="4363">
          <cell r="A4363" t="str">
            <v>5-00-911-810-7710 : DEPRECIATION</v>
          </cell>
        </row>
        <row r="4364">
          <cell r="A4364" t="str">
            <v/>
          </cell>
        </row>
        <row r="4365">
          <cell r="A4365" t="str">
            <v>5-00-912-810-7100 : SALARIES</v>
          </cell>
        </row>
        <row r="4366">
          <cell r="A4366" t="str">
            <v>5-00-912-810-7105 : SALARIES OT</v>
          </cell>
        </row>
        <row r="4367">
          <cell r="A4367" t="str">
            <v>5-00-912-810-7110 : WAGES</v>
          </cell>
        </row>
        <row r="4368">
          <cell r="A4368" t="str">
            <v>5-00-912-810-7111 : WAGES REIMBURSED</v>
          </cell>
        </row>
        <row r="4369">
          <cell r="A4369" t="str">
            <v>5-00-912-810-7112 : WAGES OT</v>
          </cell>
        </row>
        <row r="4370">
          <cell r="A4370" t="str">
            <v>5-00-912-810-7115 : COMMISSION</v>
          </cell>
        </row>
        <row r="4371">
          <cell r="A4371" t="str">
            <v>5-00-912-810-7120 : WAGES-TEMP PERSONNEL</v>
          </cell>
        </row>
        <row r="4372">
          <cell r="A4372" t="str">
            <v>5-00-912-810-7123 : WAGES TEMP PERSONNEL OT</v>
          </cell>
        </row>
        <row r="4373">
          <cell r="A4373" t="str">
            <v>5-00-912-810-7130 : BENEFITS SALARIES</v>
          </cell>
        </row>
        <row r="4374">
          <cell r="A4374" t="str">
            <v>5-00-912-810-7131 : BENEFITS WAGES</v>
          </cell>
        </row>
        <row r="4375">
          <cell r="A4375" t="str">
            <v>5-00-912-810-7132 : BENEFITS ADJ</v>
          </cell>
        </row>
        <row r="4376">
          <cell r="A4376" t="str">
            <v>5-00-912-810-7135 : BENEFITS TEMP</v>
          </cell>
        </row>
        <row r="4377">
          <cell r="A4377" t="str">
            <v>5-00-912-810-7260 : MEALS</v>
          </cell>
        </row>
        <row r="4378">
          <cell r="A4378" t="str">
            <v>5-00-912-810-7270 : ENTERTAINMENT</v>
          </cell>
        </row>
        <row r="4379">
          <cell r="A4379" t="str">
            <v>5-00-912-810-7310 : DUES &amp; MEMBERSHIPS</v>
          </cell>
        </row>
        <row r="4380">
          <cell r="A4380" t="str">
            <v>5-00-912-810-7375 : VEHICLE LEASE</v>
          </cell>
        </row>
        <row r="4381">
          <cell r="A4381" t="str">
            <v>5-00-912-810-7384 : VEHICLE MAINTENANCE</v>
          </cell>
        </row>
        <row r="4382">
          <cell r="A4382" t="str">
            <v>5-00-912-810-7405 : OPERATING SUPPLIES</v>
          </cell>
        </row>
        <row r="4383">
          <cell r="A4383" t="str">
            <v>5-00-912-810-7465 : SALES AIDS</v>
          </cell>
        </row>
        <row r="4384">
          <cell r="A4384" t="str">
            <v>5-00-912-810-7532 : GASOLINE</v>
          </cell>
        </row>
        <row r="4385">
          <cell r="A4385" t="str">
            <v>5-00-912-810-7560 : TELEPHONE-REGULAR</v>
          </cell>
        </row>
        <row r="4386">
          <cell r="A4386" t="str">
            <v>5-00-912-810-7562 : TELEPHONE-CELLULAR</v>
          </cell>
        </row>
        <row r="4387">
          <cell r="A4387" t="str">
            <v>5-00-912-810-7790 : MISC. EXPENSE</v>
          </cell>
        </row>
        <row r="4388">
          <cell r="A4388" t="str">
            <v/>
          </cell>
        </row>
        <row r="4389">
          <cell r="A4389" t="str">
            <v>5-00-911-831-7250 : MEETINGS</v>
          </cell>
        </row>
        <row r="4390">
          <cell r="A4390" t="str">
            <v>5-00-911-831-7260 : MEALS</v>
          </cell>
        </row>
        <row r="4391">
          <cell r="A4391" t="str">
            <v>5-00-911-831-7270 : ENTERTAINMENT</v>
          </cell>
        </row>
        <row r="4392">
          <cell r="A4392" t="str">
            <v>5-00-911-831-7280 : TRAVEL</v>
          </cell>
        </row>
        <row r="4393">
          <cell r="A4393" t="str">
            <v>5-00-911-831-7310 : DUES &amp; MEMBERSHIPS</v>
          </cell>
        </row>
        <row r="4394">
          <cell r="A4394" t="str">
            <v>5-00-911-831-7312 : SUBSCRIPTIONS</v>
          </cell>
        </row>
        <row r="4395">
          <cell r="A4395" t="str">
            <v>5-00-911-831-7375 : VEHICLE LEASE</v>
          </cell>
        </row>
        <row r="4396">
          <cell r="A4396" t="str">
            <v>5-00-911-831-7382 : VEHICLE PERMITS</v>
          </cell>
        </row>
        <row r="4397">
          <cell r="A4397" t="str">
            <v>5-00-911-831-7384 : VEHICLE MAINTENANCE</v>
          </cell>
        </row>
        <row r="4398">
          <cell r="A4398" t="str">
            <v>5-00-911-831-7400 : OFFICE SUPPLIES/EXPENSES</v>
          </cell>
        </row>
        <row r="4399">
          <cell r="A4399" t="str">
            <v>5-00-911-831-7415 : POSTAGE &amp; COURIER</v>
          </cell>
        </row>
        <row r="4400">
          <cell r="A4400" t="str">
            <v>5-00-911-831-7420 : HEALTH&amp;SAFETY SUPPLIES/SERVICE</v>
          </cell>
        </row>
        <row r="4401">
          <cell r="A4401" t="str">
            <v>5-00-911-831-7460 : ADVERTISING AND PROMOTION</v>
          </cell>
        </row>
        <row r="4402">
          <cell r="A4402" t="str">
            <v>5-00-911-831-7465 : SALES AIDS</v>
          </cell>
        </row>
        <row r="4403">
          <cell r="A4403" t="str">
            <v>5-00-911-831-7532 : GASOLINE</v>
          </cell>
        </row>
        <row r="4404">
          <cell r="A4404" t="str">
            <v>5-00-911-831-7560 : TELEPHONE-REGULAR</v>
          </cell>
        </row>
        <row r="4405">
          <cell r="A4405" t="str">
            <v>5-00-911-831-7562 : TELEPHONE-CELLULAR</v>
          </cell>
        </row>
        <row r="4406">
          <cell r="A4406" t="str">
            <v>5-00-911-831-7563 : TELEPHONE-DATA LINES-INTERNET</v>
          </cell>
        </row>
        <row r="4407">
          <cell r="A4407" t="str">
            <v>5-00-911-831-7564 : TELEPHONE-VOICE MAIL</v>
          </cell>
        </row>
        <row r="4408">
          <cell r="A4408" t="str">
            <v/>
          </cell>
        </row>
        <row r="4409">
          <cell r="A4409" t="str">
            <v>5-00-911-832-7250 : MEETINGS</v>
          </cell>
        </row>
        <row r="4410">
          <cell r="A4410" t="str">
            <v>5-00-911-832-7260 : MEALS</v>
          </cell>
        </row>
        <row r="4411">
          <cell r="A4411" t="str">
            <v>5-00-911-832-7270 : ENTERTAINMENT</v>
          </cell>
        </row>
        <row r="4412">
          <cell r="A4412" t="str">
            <v>5-00-911-832-7280 : TRAVEL</v>
          </cell>
        </row>
        <row r="4413">
          <cell r="A4413" t="str">
            <v>5-00-911-832-7310 : DUES &amp; MEMBERSHIPS</v>
          </cell>
        </row>
        <row r="4414">
          <cell r="A4414" t="str">
            <v>5-00-911-832-7312 : SUBSCRIPTIONS</v>
          </cell>
        </row>
        <row r="4415">
          <cell r="A4415" t="str">
            <v>5-00-911-832-7375 : VEHICLE LEASE</v>
          </cell>
        </row>
        <row r="4416">
          <cell r="A4416" t="str">
            <v>5-00-911-832-7382 : VEHICLE PERMITS</v>
          </cell>
        </row>
        <row r="4417">
          <cell r="A4417" t="str">
            <v>5-00-911-832-7384 : VEHICLE MAINTENANCE</v>
          </cell>
        </row>
        <row r="4418">
          <cell r="A4418" t="str">
            <v>5-00-911-832-7400 : OFFICE SUPPLIES/EXPENSES</v>
          </cell>
        </row>
        <row r="4419">
          <cell r="A4419" t="str">
            <v>5-00-911-832-7415 : POSTAGE &amp; COURIER</v>
          </cell>
        </row>
        <row r="4420">
          <cell r="A4420" t="str">
            <v>5-00-911-832-7420 : HEALTH&amp;SAFETY SUPPLIES/SERVICE</v>
          </cell>
        </row>
        <row r="4421">
          <cell r="A4421" t="str">
            <v>5-00-911-832-7460 : ADVERTISING AND PROMOTION</v>
          </cell>
        </row>
        <row r="4422">
          <cell r="A4422" t="str">
            <v>5-00-911-832-7465 : SALES AIDS</v>
          </cell>
        </row>
        <row r="4423">
          <cell r="A4423" t="str">
            <v>5-00-911-832-7532 : GASOLINE</v>
          </cell>
        </row>
        <row r="4424">
          <cell r="A4424" t="str">
            <v>5-00-911-832-7560 : TELEPHONE-REGULAR</v>
          </cell>
        </row>
        <row r="4425">
          <cell r="A4425" t="str">
            <v>5-00-911-832-7562 : TELEPHONE-CELLULAR</v>
          </cell>
        </row>
        <row r="4426">
          <cell r="A4426" t="str">
            <v>5-00-911-832-7563 : TELEPHONE DATA LINES-INTERNET</v>
          </cell>
        </row>
        <row r="4427">
          <cell r="A4427" t="str">
            <v>5-00-911-832-7564 : TELEPHONE-VOICE MAIL</v>
          </cell>
        </row>
        <row r="4428">
          <cell r="A4428" t="str">
            <v/>
          </cell>
        </row>
        <row r="4429">
          <cell r="A4429" t="str">
            <v>5-00-911-135-7100 : SALARIES</v>
          </cell>
        </row>
        <row r="4430">
          <cell r="A4430" t="str">
            <v>5-00-911-135-7105 : SALARIES OT</v>
          </cell>
        </row>
        <row r="4431">
          <cell r="A4431" t="str">
            <v>5-00-911-135-7110 : WAGES</v>
          </cell>
        </row>
        <row r="4432">
          <cell r="A4432" t="str">
            <v>5-00-911-135-7111 : WAGES REIMBURSED</v>
          </cell>
        </row>
        <row r="4433">
          <cell r="A4433" t="str">
            <v>5-00-911-135-7112 : WAGES OT</v>
          </cell>
        </row>
        <row r="4434">
          <cell r="A4434" t="str">
            <v>5-00-911-135-7115 : COMMISSION</v>
          </cell>
        </row>
        <row r="4435">
          <cell r="A4435" t="str">
            <v>5-00-911-135-7120 : WAGES-TEMP PERSONNEL</v>
          </cell>
        </row>
        <row r="4436">
          <cell r="A4436" t="str">
            <v>5-00-911-135-7123 : WAGES TEMP PERSONNEL OT</v>
          </cell>
        </row>
        <row r="4437">
          <cell r="A4437" t="str">
            <v>5-00-911-135-7130 : BENEFITS SALARIES</v>
          </cell>
        </row>
        <row r="4438">
          <cell r="A4438" t="str">
            <v>5-00-911-135-7131 : BENEFITS WAGES</v>
          </cell>
        </row>
        <row r="4439">
          <cell r="A4439" t="str">
            <v>5-00-911-135-7132 : BENEFITS ADJ</v>
          </cell>
        </row>
        <row r="4440">
          <cell r="A4440" t="str">
            <v>5-00-911-135-7135 : BENEFITS TEMP</v>
          </cell>
        </row>
        <row r="4441">
          <cell r="A4441" t="str">
            <v>5-00-911-135-7160 : CONTRACT PERSONNEL</v>
          </cell>
        </row>
        <row r="4442">
          <cell r="A4442" t="str">
            <v>5-00-911-135-7200 : CONSULTING FEES</v>
          </cell>
        </row>
        <row r="4443">
          <cell r="A4443" t="str">
            <v>5-00-911-135-7230 : CONTRACT MAINTENANCE</v>
          </cell>
        </row>
        <row r="4444">
          <cell r="A4444" t="str">
            <v>5-00-911-135-7240 : MAINTENANCE MATERIAL</v>
          </cell>
        </row>
        <row r="4445">
          <cell r="A4445" t="str">
            <v>5-00-911-135-7260 : MEALS</v>
          </cell>
        </row>
        <row r="4446">
          <cell r="A4446" t="str">
            <v>5-00-911-135-7270 : ENTERTAINMENT</v>
          </cell>
        </row>
        <row r="4447">
          <cell r="A4447" t="str">
            <v>5-00-911-135-7280 : TRAVEL</v>
          </cell>
        </row>
        <row r="4448">
          <cell r="A4448" t="str">
            <v>5-00-911-135-7300 : EMP. TRAIN'G/COURSES/SEMINARS</v>
          </cell>
        </row>
        <row r="4449">
          <cell r="A4449" t="str">
            <v>5-00-911-135-7310 : DUES &amp; MEMBERSHIPS</v>
          </cell>
        </row>
        <row r="4450">
          <cell r="A4450" t="str">
            <v>5-00-911-135-7320 : STATUTORY PERMITS</v>
          </cell>
        </row>
        <row r="4451">
          <cell r="A4451" t="str">
            <v>5-00-911-135-7330 : OFFICE LEASE</v>
          </cell>
        </row>
        <row r="4452">
          <cell r="A4452" t="str">
            <v>5-00-911-135-7350 : EQUIPMENT LEASE</v>
          </cell>
        </row>
        <row r="4453">
          <cell r="A4453" t="str">
            <v>5-00-911-135-7360 : COMPUTER LEASE</v>
          </cell>
        </row>
        <row r="4454">
          <cell r="A4454" t="str">
            <v>5-00-911-135-7370 : BUSINESS MACHINE LEASE</v>
          </cell>
        </row>
        <row r="4455">
          <cell r="A4455" t="str">
            <v>5-00-911-135-7372 : BUSINESS MACHINE MAINTENANCE</v>
          </cell>
        </row>
        <row r="4456">
          <cell r="A4456" t="str">
            <v>5-00-911-135-7380 : TRUCK/TRAILER LEASE</v>
          </cell>
        </row>
        <row r="4457">
          <cell r="A4457" t="str">
            <v>5-00-911-135-7387 : SITE MAINTENANCE</v>
          </cell>
        </row>
        <row r="4458">
          <cell r="A4458" t="str">
            <v>5-00-911-135-7400 : OFFICE SUPPLIES/EXPENSES</v>
          </cell>
        </row>
        <row r="4459">
          <cell r="A4459" t="str">
            <v>5-00-911-135-7410 : STATIONARY &amp; FORMS</v>
          </cell>
        </row>
        <row r="4460">
          <cell r="A4460" t="str">
            <v>5-00-911-135-7415 : POSTAGE &amp; COURIER</v>
          </cell>
        </row>
        <row r="4461">
          <cell r="A4461" t="str">
            <v>5-00-911-135-7420 : HEALTH&amp;SAFETY SUPPLIES/SERVICE</v>
          </cell>
        </row>
        <row r="4462">
          <cell r="A4462" t="str">
            <v>5-00-911-135-7430 : INSURANCE</v>
          </cell>
        </row>
        <row r="4463">
          <cell r="A4463" t="str">
            <v>5-00-911-135-7431 : INSURANCE-DEDUCTIBLE</v>
          </cell>
        </row>
        <row r="4464">
          <cell r="A4464" t="str">
            <v>5-00-911-135-7440 : LEGAL FEES</v>
          </cell>
        </row>
        <row r="4465">
          <cell r="A4465" t="str">
            <v>5-00-911-135-7460 : ADVERTISING AND PROMOTION</v>
          </cell>
        </row>
        <row r="4466">
          <cell r="A4466" t="str">
            <v>5-00-911-135-7532 : GASOLINE</v>
          </cell>
        </row>
        <row r="4467">
          <cell r="A4467" t="str">
            <v>5-00-911-135-7540 : UTILITIES-HEAT AND HYDRO</v>
          </cell>
        </row>
        <row r="4468">
          <cell r="A4468" t="str">
            <v>5-00-911-135-7550 : UTILITIES-WATER</v>
          </cell>
        </row>
        <row r="4469">
          <cell r="A4469" t="str">
            <v>5-00-911-135-7555 : UTILITIES-NATURAL GAS</v>
          </cell>
        </row>
        <row r="4470">
          <cell r="A4470" t="str">
            <v>5-00-911-135-7560 : TELEPHONE - REGULAR</v>
          </cell>
        </row>
        <row r="4471">
          <cell r="A4471" t="str">
            <v>5-00-911-135-7562 : TELEPHONE - CELLULAR</v>
          </cell>
        </row>
        <row r="4472">
          <cell r="A4472" t="str">
            <v>5-00-911-135-7563 : TELEPHONE-DATA LINES(INTERNET)</v>
          </cell>
        </row>
        <row r="4473">
          <cell r="A4473" t="str">
            <v>5-00-911-135-7564 : TELEPHONE - VOICE MAIL</v>
          </cell>
        </row>
        <row r="4474">
          <cell r="A4474" t="str">
            <v>5-00-911-135-7705 : BANK FEES &amp; SERVICE CHARGES</v>
          </cell>
        </row>
        <row r="4475">
          <cell r="A4475" t="str">
            <v>5-00-911-135-7785 : TAXES, NON-INCOME</v>
          </cell>
        </row>
        <row r="4476">
          <cell r="A4476" t="str">
            <v>5-00-911-135-7790 : MISC. EXPENSE</v>
          </cell>
        </row>
        <row r="4477">
          <cell r="A4477" t="str">
            <v>5-00-911-135-7710 : DEPRECIATION</v>
          </cell>
        </row>
        <row r="4478">
          <cell r="A4478" t="str">
            <v/>
          </cell>
        </row>
        <row r="4479">
          <cell r="A4479" t="str">
            <v>5-00-000-000-7785 : TAXES, NON-INCOME</v>
          </cell>
        </row>
        <row r="4480">
          <cell r="A4480" t="str">
            <v>5-00-000-000-9801 : INTEREST EXPENSE-CORPORATE</v>
          </cell>
        </row>
        <row r="4481">
          <cell r="A4481" t="str">
            <v>5-00-000-000-9803 : INTEREST EXPENSE-BANK</v>
          </cell>
        </row>
        <row r="4482">
          <cell r="A4482" t="str">
            <v>5-00-000-000-9805 : INTERST INCOME</v>
          </cell>
        </row>
        <row r="4483">
          <cell r="A4483" t="str">
            <v>5-00-000-000-9807 : INTEREST EXPENSE-OTHER</v>
          </cell>
        </row>
        <row r="4484">
          <cell r="A4484" t="str">
            <v>5-00-000-000-9809 : INTEREST EXPENSE-LEASES</v>
          </cell>
        </row>
        <row r="4485">
          <cell r="A4485" t="str">
            <v>5-00-000-000-9811 : INTEREST EXPENSE-LATE PAY PENA</v>
          </cell>
        </row>
        <row r="4486">
          <cell r="A4486" t="str">
            <v>5-00-000-000-9813 : INTEREST EXPENSE-DEF FINANCING</v>
          </cell>
        </row>
        <row r="4487">
          <cell r="A4487" t="str">
            <v>5-00-000-000-9814 : INTEREST EXPENSE-HELLER FINAN</v>
          </cell>
        </row>
        <row r="4488">
          <cell r="A4488" t="str">
            <v>5-00-000-000-9817 : AP VENDOR DISCOUNTS</v>
          </cell>
        </row>
        <row r="4489">
          <cell r="A4489" t="str">
            <v>5-00-000-000-9830 : GAIN-LOSS ON DISPOSAL OF F/A</v>
          </cell>
        </row>
        <row r="4490">
          <cell r="A4490" t="str">
            <v>5-00-000-000-9999 : P &amp; L CLEARING</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2:U127"/>
  <sheetViews>
    <sheetView showGridLines="0" tabSelected="1" zoomScaleNormal="100" workbookViewId="0">
      <selection activeCell="B2" sqref="B2:J2"/>
    </sheetView>
  </sheetViews>
  <sheetFormatPr defaultRowHeight="12.75" x14ac:dyDescent="0.2"/>
  <cols>
    <col min="1" max="1" width="2.85546875" customWidth="1"/>
    <col min="2" max="2" width="29" customWidth="1"/>
    <col min="3" max="3" width="17.28515625" customWidth="1"/>
    <col min="4" max="5" width="15" customWidth="1"/>
    <col min="6" max="6" width="13.28515625" bestFit="1" customWidth="1"/>
    <col min="7" max="7" width="12.7109375" bestFit="1" customWidth="1"/>
    <col min="8" max="8" width="12.7109375" customWidth="1"/>
    <col min="9" max="9" width="12.7109375" style="1" customWidth="1"/>
    <col min="10" max="10" width="12.7109375" customWidth="1"/>
    <col min="11" max="11" width="13.28515625" bestFit="1" customWidth="1"/>
    <col min="12" max="12" width="11.140625" bestFit="1" customWidth="1"/>
    <col min="13" max="13" width="15.28515625" customWidth="1"/>
    <col min="14" max="14" width="12.7109375" bestFit="1" customWidth="1"/>
    <col min="15" max="15" width="14.7109375" customWidth="1"/>
    <col min="16" max="16" width="13.42578125" customWidth="1"/>
    <col min="17" max="17" width="1.5703125" hidden="1" customWidth="1"/>
    <col min="18" max="18" width="13.5703125" customWidth="1"/>
    <col min="19" max="19" width="29.28515625" customWidth="1"/>
    <col min="20" max="25" width="12.85546875" bestFit="1" customWidth="1"/>
  </cols>
  <sheetData>
    <row r="2" spans="2:13" ht="18" x14ac:dyDescent="0.2">
      <c r="B2" s="226" t="s">
        <v>110</v>
      </c>
      <c r="C2" s="226"/>
      <c r="D2" s="226"/>
      <c r="E2" s="226"/>
      <c r="F2" s="226"/>
      <c r="G2" s="226"/>
      <c r="H2" s="226"/>
      <c r="I2" s="226"/>
      <c r="J2" s="226"/>
    </row>
    <row r="3" spans="2:13" ht="18" x14ac:dyDescent="0.2">
      <c r="B3" s="226" t="s">
        <v>109</v>
      </c>
      <c r="C3" s="226"/>
      <c r="D3" s="226"/>
      <c r="E3" s="226"/>
      <c r="F3" s="226"/>
      <c r="G3" s="226"/>
      <c r="H3" s="226"/>
      <c r="I3" s="226"/>
      <c r="J3" s="226"/>
    </row>
    <row r="5" spans="2:13" ht="13.5" thickBot="1" x14ac:dyDescent="0.25">
      <c r="K5" s="5"/>
      <c r="L5" s="5"/>
    </row>
    <row r="6" spans="2:13" ht="51.75" thickBot="1" x14ac:dyDescent="0.25">
      <c r="B6" s="225"/>
      <c r="C6" s="56" t="s">
        <v>42</v>
      </c>
      <c r="D6" s="56" t="s">
        <v>5</v>
      </c>
      <c r="E6" s="56" t="s">
        <v>6</v>
      </c>
      <c r="F6" s="56" t="s">
        <v>7</v>
      </c>
      <c r="G6" s="56" t="s">
        <v>8</v>
      </c>
      <c r="H6" s="56" t="s">
        <v>9</v>
      </c>
      <c r="I6" s="56" t="s">
        <v>108</v>
      </c>
      <c r="J6" s="224" t="s">
        <v>10</v>
      </c>
      <c r="K6" s="227"/>
      <c r="L6" s="227"/>
    </row>
    <row r="7" spans="2:13" ht="13.5" thickBot="1" x14ac:dyDescent="0.25">
      <c r="B7" s="223" t="s">
        <v>11</v>
      </c>
      <c r="C7" s="222" t="s">
        <v>12</v>
      </c>
      <c r="D7" s="222" t="s">
        <v>12</v>
      </c>
      <c r="E7" s="222" t="s">
        <v>12</v>
      </c>
      <c r="F7" s="222" t="s">
        <v>12</v>
      </c>
      <c r="G7" s="222" t="s">
        <v>12</v>
      </c>
      <c r="H7" s="222" t="s">
        <v>13</v>
      </c>
      <c r="I7" s="222" t="s">
        <v>13</v>
      </c>
      <c r="J7" s="222" t="s">
        <v>13</v>
      </c>
      <c r="K7" s="221"/>
      <c r="L7" s="221"/>
    </row>
    <row r="8" spans="2:13" x14ac:dyDescent="0.2">
      <c r="B8" s="220" t="s">
        <v>69</v>
      </c>
      <c r="C8" s="219">
        <v>691315.66398167156</v>
      </c>
      <c r="D8" s="219">
        <v>789642.49999999988</v>
      </c>
      <c r="E8" s="219">
        <v>942500.18</v>
      </c>
      <c r="F8" s="219">
        <v>860401.66000000015</v>
      </c>
      <c r="G8" s="219">
        <v>897621.55999999982</v>
      </c>
      <c r="H8" s="219">
        <v>960773.80162067781</v>
      </c>
      <c r="I8" s="219">
        <v>828173.95787870069</v>
      </c>
      <c r="J8" s="218">
        <v>1088205</v>
      </c>
      <c r="K8" s="211"/>
      <c r="L8" s="211"/>
    </row>
    <row r="9" spans="2:13" x14ac:dyDescent="0.2">
      <c r="B9" s="193" t="s">
        <v>105</v>
      </c>
      <c r="C9" s="213">
        <v>1270827.7667354392</v>
      </c>
      <c r="D9" s="213">
        <v>1146781.08</v>
      </c>
      <c r="E9" s="213">
        <v>1126684.95</v>
      </c>
      <c r="F9" s="213">
        <v>1270844.8199999998</v>
      </c>
      <c r="G9" s="213">
        <v>1397536.63</v>
      </c>
      <c r="H9" s="213">
        <v>1536335</v>
      </c>
      <c r="I9" s="213">
        <v>1585026</v>
      </c>
      <c r="J9" s="212">
        <v>1721330.7432488699</v>
      </c>
      <c r="K9" s="211"/>
      <c r="L9" s="211"/>
      <c r="M9" s="217"/>
    </row>
    <row r="10" spans="2:13" x14ac:dyDescent="0.2">
      <c r="B10" s="191" t="s">
        <v>107</v>
      </c>
      <c r="C10" s="190">
        <f t="shared" ref="C10:J10" si="0">SUM(C8:C9)</f>
        <v>1962143.4307171106</v>
      </c>
      <c r="D10" s="190">
        <f t="shared" si="0"/>
        <v>1936423.58</v>
      </c>
      <c r="E10" s="190">
        <f t="shared" si="0"/>
        <v>2069185.13</v>
      </c>
      <c r="F10" s="190">
        <f t="shared" si="0"/>
        <v>2131246.48</v>
      </c>
      <c r="G10" s="190">
        <f t="shared" si="0"/>
        <v>2295158.1899999995</v>
      </c>
      <c r="H10" s="190">
        <f t="shared" si="0"/>
        <v>2497108.801620678</v>
      </c>
      <c r="I10" s="190">
        <f t="shared" si="0"/>
        <v>2413199.9578787005</v>
      </c>
      <c r="J10" s="189">
        <f t="shared" si="0"/>
        <v>2809535.7432488697</v>
      </c>
      <c r="K10" s="203"/>
      <c r="L10" s="203"/>
    </row>
    <row r="11" spans="2:13" x14ac:dyDescent="0.2">
      <c r="B11" s="193" t="s">
        <v>101</v>
      </c>
      <c r="C11" s="210"/>
      <c r="D11" s="209">
        <f t="shared" ref="D11:I11" si="1">IF(ISERROR((D10-C10)/C10), "", (D10-C10)/C10)</f>
        <v>-1.3108038033545105E-2</v>
      </c>
      <c r="E11" s="209">
        <f t="shared" si="1"/>
        <v>6.8560180412593305E-2</v>
      </c>
      <c r="F11" s="209">
        <f t="shared" si="1"/>
        <v>2.9993135510305982E-2</v>
      </c>
      <c r="G11" s="209">
        <f t="shared" si="1"/>
        <v>7.690884725824837E-2</v>
      </c>
      <c r="H11" s="209">
        <f t="shared" si="1"/>
        <v>8.7989844229725458E-2</v>
      </c>
      <c r="I11" s="209">
        <f t="shared" si="1"/>
        <v>-3.3602397976219105E-2</v>
      </c>
      <c r="J11" s="205">
        <f>IF(ISERROR((J10-H10)/H10), "", (J10-H10)/H10)</f>
        <v>0.12511547010903959</v>
      </c>
      <c r="K11" s="201"/>
      <c r="L11" s="201"/>
    </row>
    <row r="12" spans="2:13" ht="24" x14ac:dyDescent="0.2">
      <c r="B12" s="193" t="s">
        <v>106</v>
      </c>
      <c r="C12" s="208"/>
      <c r="D12" s="207"/>
      <c r="E12" s="207"/>
      <c r="F12" s="207"/>
      <c r="G12" s="207"/>
      <c r="H12" s="206"/>
      <c r="I12" s="206"/>
      <c r="J12" s="205">
        <f>IF(ISERROR((J10-D10)/D10), "", (J10-D10)/D10)</f>
        <v>0.45088903701992183</v>
      </c>
      <c r="K12" s="201"/>
      <c r="L12" s="201"/>
    </row>
    <row r="13" spans="2:13" x14ac:dyDescent="0.2">
      <c r="B13" s="193" t="s">
        <v>104</v>
      </c>
      <c r="C13" s="213">
        <v>1144086.8812450641</v>
      </c>
      <c r="D13" s="213">
        <v>910352.55</v>
      </c>
      <c r="E13" s="213">
        <v>887267.45999999985</v>
      </c>
      <c r="F13" s="213">
        <v>1056106.6000000001</v>
      </c>
      <c r="G13" s="213">
        <v>1019133.35</v>
      </c>
      <c r="H13" s="213">
        <v>1604983.1424692411</v>
      </c>
      <c r="I13" s="213">
        <v>1639995.13</v>
      </c>
      <c r="J13" s="212">
        <v>1243809.9461094122</v>
      </c>
      <c r="K13" s="211"/>
      <c r="L13" s="211"/>
    </row>
    <row r="14" spans="2:13" x14ac:dyDescent="0.2">
      <c r="B14" s="216" t="s">
        <v>103</v>
      </c>
      <c r="C14" s="215">
        <f>112000-15000</f>
        <v>97000</v>
      </c>
      <c r="D14" s="215">
        <v>0</v>
      </c>
      <c r="E14" s="215">
        <v>-784.3</v>
      </c>
      <c r="F14" s="215">
        <v>35050.009999999995</v>
      </c>
      <c r="G14" s="215">
        <v>-6800</v>
      </c>
      <c r="H14" s="215">
        <v>1502</v>
      </c>
      <c r="I14" s="215">
        <v>774</v>
      </c>
      <c r="J14" s="214">
        <v>2200</v>
      </c>
      <c r="K14" s="211"/>
      <c r="L14" s="211"/>
    </row>
    <row r="15" spans="2:13" x14ac:dyDescent="0.2">
      <c r="B15" s="193" t="s">
        <v>102</v>
      </c>
      <c r="C15" s="213">
        <v>2462178.9678942109</v>
      </c>
      <c r="D15" s="213">
        <v>2158328.4600000004</v>
      </c>
      <c r="E15" s="213">
        <f>2510743.26-102765.82</f>
        <v>2407977.44</v>
      </c>
      <c r="F15" s="213">
        <v>2309975.9700000007</v>
      </c>
      <c r="G15" s="213">
        <v>2397459.8300000005</v>
      </c>
      <c r="H15" s="213">
        <v>2704380.9075487722</v>
      </c>
      <c r="I15" s="213">
        <v>2480597</v>
      </c>
      <c r="J15" s="212">
        <f>2934297+15000+1</f>
        <v>2949298</v>
      </c>
      <c r="K15" s="211"/>
      <c r="L15" s="211"/>
    </row>
    <row r="16" spans="2:13" x14ac:dyDescent="0.2">
      <c r="B16" s="191" t="s">
        <v>107</v>
      </c>
      <c r="C16" s="190">
        <f t="shared" ref="C16:J16" si="2">SUM(C13:C15)</f>
        <v>3703265.849139275</v>
      </c>
      <c r="D16" s="190">
        <f t="shared" si="2"/>
        <v>3068681.0100000007</v>
      </c>
      <c r="E16" s="190">
        <f t="shared" si="2"/>
        <v>3294460.5999999996</v>
      </c>
      <c r="F16" s="190">
        <f t="shared" si="2"/>
        <v>3401132.580000001</v>
      </c>
      <c r="G16" s="190">
        <f t="shared" si="2"/>
        <v>3409793.1800000006</v>
      </c>
      <c r="H16" s="190">
        <f t="shared" si="2"/>
        <v>4310866.0500180135</v>
      </c>
      <c r="I16" s="190">
        <f t="shared" si="2"/>
        <v>4121366.13</v>
      </c>
      <c r="J16" s="189">
        <f t="shared" si="2"/>
        <v>4195307.9461094122</v>
      </c>
      <c r="K16" s="203"/>
      <c r="L16" s="203"/>
    </row>
    <row r="17" spans="2:14" x14ac:dyDescent="0.2">
      <c r="B17" s="193" t="s">
        <v>101</v>
      </c>
      <c r="C17" s="210"/>
      <c r="D17" s="209">
        <f t="shared" ref="D17:I17" si="3">IF(ISERROR((D16-C16)/C16), "", (D16-C16)/C16)</f>
        <v>-0.1713581646553316</v>
      </c>
      <c r="E17" s="209">
        <f t="shared" si="3"/>
        <v>7.3575451232710198E-2</v>
      </c>
      <c r="F17" s="209">
        <f t="shared" si="3"/>
        <v>3.2379194336092952E-2</v>
      </c>
      <c r="G17" s="209">
        <f t="shared" si="3"/>
        <v>2.5463870626294799E-3</v>
      </c>
      <c r="H17" s="209">
        <f t="shared" si="3"/>
        <v>0.26426027106371675</v>
      </c>
      <c r="I17" s="209">
        <f t="shared" si="3"/>
        <v>-4.3958665803875238E-2</v>
      </c>
      <c r="J17" s="205">
        <f>IF(ISERROR((J16-H16)/H16), "", (J16-H16)/H16)</f>
        <v>-2.6806238599809507E-2</v>
      </c>
      <c r="K17" s="201"/>
      <c r="L17" s="201"/>
      <c r="M17" s="127"/>
      <c r="N17" s="127"/>
    </row>
    <row r="18" spans="2:14" ht="24" x14ac:dyDescent="0.2">
      <c r="B18" s="193" t="s">
        <v>106</v>
      </c>
      <c r="C18" s="208"/>
      <c r="D18" s="207"/>
      <c r="E18" s="207"/>
      <c r="F18" s="207"/>
      <c r="G18" s="207"/>
      <c r="H18" s="206"/>
      <c r="I18" s="206"/>
      <c r="J18" s="205">
        <f>IF(ISERROR((J16-D16)/D16), "", (J16-D16)/D16)</f>
        <v>0.36713719426621383</v>
      </c>
      <c r="K18" s="201"/>
      <c r="L18" s="201"/>
      <c r="M18" s="204"/>
      <c r="N18" s="127"/>
    </row>
    <row r="19" spans="2:14" x14ac:dyDescent="0.2">
      <c r="B19" s="191" t="s">
        <v>35</v>
      </c>
      <c r="C19" s="190">
        <f t="shared" ref="C19:J19" si="4">SUM(C16,C10)</f>
        <v>5665409.2798563857</v>
      </c>
      <c r="D19" s="190">
        <f t="shared" si="4"/>
        <v>5005104.5900000008</v>
      </c>
      <c r="E19" s="190">
        <f t="shared" si="4"/>
        <v>5363645.7299999995</v>
      </c>
      <c r="F19" s="190">
        <f t="shared" si="4"/>
        <v>5532379.0600000005</v>
      </c>
      <c r="G19" s="190">
        <f t="shared" si="4"/>
        <v>5704951.3700000001</v>
      </c>
      <c r="H19" s="190">
        <f t="shared" si="4"/>
        <v>6807974.8516386915</v>
      </c>
      <c r="I19" s="190">
        <f t="shared" si="4"/>
        <v>6534566.0878787003</v>
      </c>
      <c r="J19" s="189">
        <f t="shared" si="4"/>
        <v>7004843.6893582819</v>
      </c>
      <c r="K19" s="203"/>
      <c r="L19" s="202"/>
      <c r="M19" s="127"/>
      <c r="N19" s="127"/>
    </row>
    <row r="20" spans="2:14" ht="13.5" thickBot="1" x14ac:dyDescent="0.25">
      <c r="B20" s="188" t="s">
        <v>101</v>
      </c>
      <c r="C20" s="187"/>
      <c r="D20" s="186">
        <f t="shared" ref="D20:I20" si="5">IF(ISERROR((D19-C19)/C19), "", (D19-C19)/C19)</f>
        <v>-0.11655021857010887</v>
      </c>
      <c r="E20" s="186">
        <f t="shared" si="5"/>
        <v>7.1635094442651537E-2</v>
      </c>
      <c r="F20" s="186">
        <f t="shared" si="5"/>
        <v>3.1458701505254157E-2</v>
      </c>
      <c r="G20" s="186">
        <f t="shared" si="5"/>
        <v>3.1193146407433547E-2</v>
      </c>
      <c r="H20" s="186">
        <f t="shared" si="5"/>
        <v>0.19334494022841975</v>
      </c>
      <c r="I20" s="186">
        <f t="shared" si="5"/>
        <v>-4.0160072520564791E-2</v>
      </c>
      <c r="J20" s="185">
        <f>IF(ISERROR((J19-H19)/H19), "", (J19-H19)/H19)</f>
        <v>2.8917386155180014E-2</v>
      </c>
      <c r="K20" s="201"/>
      <c r="L20" s="201"/>
      <c r="M20" s="127"/>
      <c r="N20" s="127"/>
    </row>
    <row r="21" spans="2:14" x14ac:dyDescent="0.2">
      <c r="B21" s="197"/>
      <c r="C21" s="199"/>
      <c r="D21" s="199"/>
      <c r="E21" s="199"/>
      <c r="F21" s="200"/>
      <c r="G21" s="200"/>
      <c r="H21" s="200"/>
      <c r="I21" s="200"/>
      <c r="J21" s="199"/>
      <c r="K21" s="198"/>
      <c r="L21" s="198"/>
      <c r="M21" s="127"/>
      <c r="N21" s="127"/>
    </row>
    <row r="22" spans="2:14" ht="13.5" thickBot="1" x14ac:dyDescent="0.25">
      <c r="B22" s="197"/>
      <c r="C22" s="197"/>
      <c r="D22" s="197"/>
      <c r="E22" s="197"/>
      <c r="F22" s="197"/>
      <c r="G22" s="197"/>
      <c r="H22" s="197"/>
      <c r="I22" s="197"/>
      <c r="J22" s="197"/>
      <c r="K22" s="127"/>
      <c r="L22" s="127"/>
      <c r="M22" s="127"/>
      <c r="N22" s="127"/>
    </row>
    <row r="23" spans="2:14" ht="36" x14ac:dyDescent="0.2">
      <c r="B23" s="196"/>
      <c r="C23" s="195" t="str">
        <f t="shared" ref="C23:J23" si="6">C6</f>
        <v>Last Rebasing Year  Board-Approved Less LEAP</v>
      </c>
      <c r="D23" s="195" t="str">
        <f t="shared" si="6"/>
        <v>Last Rebasing Year (2010 Actuals)</v>
      </c>
      <c r="E23" s="195" t="str">
        <f t="shared" si="6"/>
        <v>2011 Actuals</v>
      </c>
      <c r="F23" s="195" t="str">
        <f t="shared" si="6"/>
        <v>2012 Actuals</v>
      </c>
      <c r="G23" s="195" t="str">
        <f t="shared" si="6"/>
        <v>2013 Actuals</v>
      </c>
      <c r="H23" s="195" t="str">
        <f t="shared" si="6"/>
        <v>2014 Bridge Year</v>
      </c>
      <c r="I23" s="195" t="str">
        <f t="shared" si="6"/>
        <v>2014 Actuals</v>
      </c>
      <c r="J23" s="194" t="str">
        <f t="shared" si="6"/>
        <v>2015 Test Year</v>
      </c>
      <c r="K23" s="127"/>
      <c r="L23" s="127"/>
      <c r="M23" s="127"/>
      <c r="N23" s="127"/>
    </row>
    <row r="24" spans="2:14" x14ac:dyDescent="0.2">
      <c r="B24" s="193" t="s">
        <v>69</v>
      </c>
      <c r="C24" s="173">
        <f t="shared" ref="C24:J25" si="7">C8</f>
        <v>691315.66398167156</v>
      </c>
      <c r="D24" s="173">
        <f t="shared" si="7"/>
        <v>789642.49999999988</v>
      </c>
      <c r="E24" s="173">
        <f t="shared" si="7"/>
        <v>942500.18</v>
      </c>
      <c r="F24" s="173">
        <f t="shared" si="7"/>
        <v>860401.66000000015</v>
      </c>
      <c r="G24" s="173">
        <f t="shared" si="7"/>
        <v>897621.55999999982</v>
      </c>
      <c r="H24" s="173">
        <f t="shared" si="7"/>
        <v>960773.80162067781</v>
      </c>
      <c r="I24" s="173">
        <f t="shared" si="7"/>
        <v>828173.95787870069</v>
      </c>
      <c r="J24" s="192">
        <f t="shared" si="7"/>
        <v>1088205</v>
      </c>
      <c r="K24" s="127"/>
      <c r="L24" s="127"/>
      <c r="M24" s="127"/>
      <c r="N24" s="127"/>
    </row>
    <row r="25" spans="2:14" x14ac:dyDescent="0.2">
      <c r="B25" s="193" t="s">
        <v>105</v>
      </c>
      <c r="C25" s="173">
        <f t="shared" si="7"/>
        <v>1270827.7667354392</v>
      </c>
      <c r="D25" s="173">
        <f t="shared" si="7"/>
        <v>1146781.08</v>
      </c>
      <c r="E25" s="173">
        <f t="shared" si="7"/>
        <v>1126684.95</v>
      </c>
      <c r="F25" s="173">
        <f t="shared" si="7"/>
        <v>1270844.8199999998</v>
      </c>
      <c r="G25" s="173">
        <f t="shared" si="7"/>
        <v>1397536.63</v>
      </c>
      <c r="H25" s="173">
        <f t="shared" si="7"/>
        <v>1536335</v>
      </c>
      <c r="I25" s="173">
        <f t="shared" si="7"/>
        <v>1585026</v>
      </c>
      <c r="J25" s="192">
        <f t="shared" si="7"/>
        <v>1721330.7432488699</v>
      </c>
      <c r="K25" s="127"/>
      <c r="L25" s="127"/>
      <c r="M25" s="127"/>
      <c r="N25" s="127"/>
    </row>
    <row r="26" spans="2:14" x14ac:dyDescent="0.2">
      <c r="B26" s="193" t="s">
        <v>104</v>
      </c>
      <c r="C26" s="173">
        <f t="shared" ref="C26:J28" si="8">C13</f>
        <v>1144086.8812450641</v>
      </c>
      <c r="D26" s="173">
        <f t="shared" si="8"/>
        <v>910352.55</v>
      </c>
      <c r="E26" s="173">
        <f t="shared" si="8"/>
        <v>887267.45999999985</v>
      </c>
      <c r="F26" s="173">
        <f t="shared" si="8"/>
        <v>1056106.6000000001</v>
      </c>
      <c r="G26" s="173">
        <f t="shared" si="8"/>
        <v>1019133.35</v>
      </c>
      <c r="H26" s="173">
        <f t="shared" si="8"/>
        <v>1604983.1424692411</v>
      </c>
      <c r="I26" s="173">
        <f t="shared" si="8"/>
        <v>1639995.13</v>
      </c>
      <c r="J26" s="192">
        <f t="shared" si="8"/>
        <v>1243809.9461094122</v>
      </c>
      <c r="K26" s="127"/>
      <c r="L26" s="127"/>
      <c r="M26" s="127"/>
      <c r="N26" s="127"/>
    </row>
    <row r="27" spans="2:14" x14ac:dyDescent="0.2">
      <c r="B27" s="193" t="s">
        <v>103</v>
      </c>
      <c r="C27" s="173">
        <f t="shared" si="8"/>
        <v>97000</v>
      </c>
      <c r="D27" s="173">
        <f t="shared" si="8"/>
        <v>0</v>
      </c>
      <c r="E27" s="173">
        <f t="shared" si="8"/>
        <v>-784.3</v>
      </c>
      <c r="F27" s="173">
        <f t="shared" si="8"/>
        <v>35050.009999999995</v>
      </c>
      <c r="G27" s="173">
        <f t="shared" si="8"/>
        <v>-6800</v>
      </c>
      <c r="H27" s="173">
        <f t="shared" si="8"/>
        <v>1502</v>
      </c>
      <c r="I27" s="173">
        <f t="shared" si="8"/>
        <v>774</v>
      </c>
      <c r="J27" s="192">
        <f t="shared" si="8"/>
        <v>2200</v>
      </c>
      <c r="K27" s="127"/>
      <c r="L27" s="127"/>
      <c r="M27" s="127"/>
      <c r="N27" s="127"/>
    </row>
    <row r="28" spans="2:14" x14ac:dyDescent="0.2">
      <c r="B28" s="193" t="s">
        <v>102</v>
      </c>
      <c r="C28" s="173">
        <f t="shared" si="8"/>
        <v>2462178.9678942109</v>
      </c>
      <c r="D28" s="173">
        <f t="shared" si="8"/>
        <v>2158328.4600000004</v>
      </c>
      <c r="E28" s="173">
        <f t="shared" si="8"/>
        <v>2407977.44</v>
      </c>
      <c r="F28" s="173">
        <f t="shared" si="8"/>
        <v>2309975.9700000007</v>
      </c>
      <c r="G28" s="173">
        <f t="shared" si="8"/>
        <v>2397459.8300000005</v>
      </c>
      <c r="H28" s="173">
        <f t="shared" si="8"/>
        <v>2704380.9075487722</v>
      </c>
      <c r="I28" s="173">
        <f t="shared" si="8"/>
        <v>2480597</v>
      </c>
      <c r="J28" s="192">
        <f t="shared" si="8"/>
        <v>2949298</v>
      </c>
      <c r="K28" s="127"/>
      <c r="L28" s="127"/>
      <c r="M28" s="127"/>
      <c r="N28" s="127"/>
    </row>
    <row r="29" spans="2:14" x14ac:dyDescent="0.2">
      <c r="B29" s="191" t="s">
        <v>35</v>
      </c>
      <c r="C29" s="190">
        <f t="shared" ref="C29:J29" si="9">SUM(C24:C28)</f>
        <v>5665409.2798563857</v>
      </c>
      <c r="D29" s="190">
        <f t="shared" si="9"/>
        <v>5005104.59</v>
      </c>
      <c r="E29" s="190">
        <f t="shared" si="9"/>
        <v>5363645.7300000004</v>
      </c>
      <c r="F29" s="190">
        <f t="shared" si="9"/>
        <v>5532379.0600000005</v>
      </c>
      <c r="G29" s="190">
        <f t="shared" si="9"/>
        <v>5704951.3700000001</v>
      </c>
      <c r="H29" s="190">
        <f t="shared" si="9"/>
        <v>6807974.8516386915</v>
      </c>
      <c r="I29" s="190">
        <f t="shared" si="9"/>
        <v>6534566.0878787003</v>
      </c>
      <c r="J29" s="189">
        <f t="shared" si="9"/>
        <v>7004843.6893582819</v>
      </c>
      <c r="K29" s="127"/>
      <c r="L29" s="127"/>
      <c r="M29" s="127"/>
      <c r="N29" s="127"/>
    </row>
    <row r="30" spans="2:14" ht="13.5" thickBot="1" x14ac:dyDescent="0.25">
      <c r="B30" s="188" t="s">
        <v>101</v>
      </c>
      <c r="C30" s="187"/>
      <c r="D30" s="186">
        <f t="shared" ref="D30:I30" si="10">IF(ISERROR((D29-C29)/C29), "", (D29-C29)/C29)</f>
        <v>-0.11655021857010904</v>
      </c>
      <c r="E30" s="186">
        <f t="shared" si="10"/>
        <v>7.1635094442651912E-2</v>
      </c>
      <c r="F30" s="186">
        <f t="shared" si="10"/>
        <v>3.1458701505253976E-2</v>
      </c>
      <c r="G30" s="186">
        <f t="shared" si="10"/>
        <v>3.1193146407433547E-2</v>
      </c>
      <c r="H30" s="186">
        <f t="shared" si="10"/>
        <v>0.19334494022841975</v>
      </c>
      <c r="I30" s="186">
        <f t="shared" si="10"/>
        <v>-4.0160072520564791E-2</v>
      </c>
      <c r="J30" s="185">
        <f>IF(ISERROR((J29-H29)/H29), "", (J29-H29)/H29)</f>
        <v>2.8917386155180014E-2</v>
      </c>
      <c r="K30" s="127"/>
      <c r="L30" s="127"/>
      <c r="M30" s="127"/>
      <c r="N30" s="127"/>
    </row>
    <row r="31" spans="2:14" x14ac:dyDescent="0.2">
      <c r="B31" s="127"/>
      <c r="C31" s="127"/>
      <c r="D31" s="127"/>
      <c r="E31" s="127"/>
      <c r="F31" s="127"/>
      <c r="G31" s="127"/>
      <c r="H31" s="127"/>
      <c r="I31" s="128"/>
      <c r="J31" s="127"/>
      <c r="K31" s="127"/>
      <c r="L31" s="127"/>
      <c r="M31" s="127"/>
      <c r="N31" s="127"/>
    </row>
    <row r="32" spans="2:14" ht="16.5" customHeight="1" thickBot="1" x14ac:dyDescent="0.25">
      <c r="B32" s="127"/>
      <c r="C32" s="127"/>
      <c r="D32" s="127"/>
      <c r="E32" s="127"/>
      <c r="F32" s="127"/>
      <c r="G32" s="127"/>
      <c r="H32" s="127"/>
      <c r="I32" s="128"/>
      <c r="J32" s="127"/>
      <c r="K32" s="127"/>
      <c r="L32" s="127"/>
      <c r="M32" s="127"/>
      <c r="N32" s="127"/>
    </row>
    <row r="33" spans="2:21" ht="39.75" customHeight="1" thickBot="1" x14ac:dyDescent="0.25">
      <c r="B33" s="184"/>
      <c r="C33" s="183" t="str">
        <f>C6</f>
        <v>Last Rebasing Year  Board-Approved Less LEAP</v>
      </c>
      <c r="D33" s="183" t="str">
        <f>D6</f>
        <v>Last Rebasing Year (2010 Actuals)</v>
      </c>
      <c r="E33" s="183" t="s">
        <v>113</v>
      </c>
      <c r="F33" s="183" t="str">
        <f>E6</f>
        <v>2011 Actuals</v>
      </c>
      <c r="G33" s="183" t="s">
        <v>114</v>
      </c>
      <c r="H33" s="183" t="str">
        <f>F6</f>
        <v>2012 Actuals</v>
      </c>
      <c r="I33" s="183" t="s">
        <v>115</v>
      </c>
      <c r="J33" s="183" t="str">
        <f>G6</f>
        <v>2013 Actuals</v>
      </c>
      <c r="K33" s="183" t="s">
        <v>116</v>
      </c>
      <c r="L33" s="183" t="str">
        <f>H6</f>
        <v>2014 Bridge Year</v>
      </c>
      <c r="M33" s="183" t="s">
        <v>117</v>
      </c>
      <c r="N33" s="183" t="str">
        <f>+I6</f>
        <v>2014 Actuals</v>
      </c>
      <c r="O33" s="182" t="s">
        <v>100</v>
      </c>
      <c r="P33" s="181" t="str">
        <f>J6</f>
        <v>2015 Test Year</v>
      </c>
      <c r="Q33" s="180" t="s">
        <v>112</v>
      </c>
      <c r="U33" s="179"/>
    </row>
    <row r="34" spans="2:21" x14ac:dyDescent="0.2">
      <c r="B34" s="178" t="s">
        <v>69</v>
      </c>
      <c r="C34" s="177">
        <f>C8</f>
        <v>691315.66398167156</v>
      </c>
      <c r="D34" s="177">
        <f>D8</f>
        <v>789642.49999999988</v>
      </c>
      <c r="E34" s="172">
        <f>C34-D34</f>
        <v>-98326.836018328322</v>
      </c>
      <c r="F34" s="172">
        <f>E8</f>
        <v>942500.18</v>
      </c>
      <c r="G34" s="172">
        <f>F34-D34</f>
        <v>152857.68000000017</v>
      </c>
      <c r="H34" s="172">
        <f>F8</f>
        <v>860401.66000000015</v>
      </c>
      <c r="I34" s="172">
        <f>H34-F34</f>
        <v>-82098.519999999902</v>
      </c>
      <c r="J34" s="172">
        <f>G8</f>
        <v>897621.55999999982</v>
      </c>
      <c r="K34" s="172">
        <f>J34-H34</f>
        <v>37219.899999999674</v>
      </c>
      <c r="L34" s="172">
        <f>H8</f>
        <v>960773.80162067781</v>
      </c>
      <c r="M34" s="172">
        <f>L34-J34</f>
        <v>63152.241620677989</v>
      </c>
      <c r="N34" s="172">
        <f>+I8</f>
        <v>828173.95787870069</v>
      </c>
      <c r="O34" s="176">
        <f t="shared" ref="O34:O39" si="11">+N34-L34</f>
        <v>-132599.84374197712</v>
      </c>
      <c r="P34" s="175">
        <f>J8</f>
        <v>1088205</v>
      </c>
      <c r="Q34" s="174">
        <f>P34-L34</f>
        <v>127431.19837932219</v>
      </c>
      <c r="U34" s="125"/>
    </row>
    <row r="35" spans="2:21" x14ac:dyDescent="0.2">
      <c r="B35" s="147" t="s">
        <v>99</v>
      </c>
      <c r="C35" s="173">
        <f>C9</f>
        <v>1270827.7667354392</v>
      </c>
      <c r="D35" s="173">
        <f>D9</f>
        <v>1146781.08</v>
      </c>
      <c r="E35" s="164">
        <f>C35-D35</f>
        <v>124046.68673543911</v>
      </c>
      <c r="F35" s="172">
        <f>E9</f>
        <v>1126684.95</v>
      </c>
      <c r="G35" s="164">
        <f>F35-D35</f>
        <v>-20096.130000000121</v>
      </c>
      <c r="H35" s="164">
        <f>F9</f>
        <v>1270844.8199999998</v>
      </c>
      <c r="I35" s="172">
        <f>H35-F35</f>
        <v>144159.86999999988</v>
      </c>
      <c r="J35" s="164">
        <f>G9</f>
        <v>1397536.63</v>
      </c>
      <c r="K35" s="164">
        <f>J35-H35</f>
        <v>126691.81000000006</v>
      </c>
      <c r="L35" s="164">
        <f>H9</f>
        <v>1536335</v>
      </c>
      <c r="M35" s="164">
        <f>L35-J35</f>
        <v>138798.37000000011</v>
      </c>
      <c r="N35" s="164">
        <f>+I9</f>
        <v>1585026</v>
      </c>
      <c r="O35" s="164">
        <f t="shared" si="11"/>
        <v>48691</v>
      </c>
      <c r="P35" s="162">
        <f>J9</f>
        <v>1721330.7432488699</v>
      </c>
      <c r="Q35" s="170">
        <f>P35-L35</f>
        <v>184995.7432488699</v>
      </c>
      <c r="U35" s="125"/>
    </row>
    <row r="36" spans="2:21" x14ac:dyDescent="0.2">
      <c r="B36" s="147" t="s">
        <v>98</v>
      </c>
      <c r="C36" s="173">
        <f t="shared" ref="C36:D38" si="12">C13</f>
        <v>1144086.8812450641</v>
      </c>
      <c r="D36" s="173">
        <f t="shared" si="12"/>
        <v>910352.55</v>
      </c>
      <c r="E36" s="164">
        <f>C36-D36</f>
        <v>233734.33124506404</v>
      </c>
      <c r="F36" s="164">
        <f>E13</f>
        <v>887267.45999999985</v>
      </c>
      <c r="G36" s="164">
        <f>F36-D36</f>
        <v>-23085.0900000002</v>
      </c>
      <c r="H36" s="164">
        <f>F13</f>
        <v>1056106.6000000001</v>
      </c>
      <c r="I36" s="172">
        <f>H36-F36</f>
        <v>168839.14000000025</v>
      </c>
      <c r="J36" s="164">
        <f>G13</f>
        <v>1019133.35</v>
      </c>
      <c r="K36" s="164">
        <f>J36-H36</f>
        <v>-36973.250000000116</v>
      </c>
      <c r="L36" s="164">
        <f>H13</f>
        <v>1604983.1424692411</v>
      </c>
      <c r="M36" s="164">
        <f>L36-J36</f>
        <v>585849.79246924107</v>
      </c>
      <c r="N36" s="164">
        <f>+I13</f>
        <v>1639995.13</v>
      </c>
      <c r="O36" s="164">
        <f t="shared" si="11"/>
        <v>35011.987530758837</v>
      </c>
      <c r="P36" s="162">
        <f>J13</f>
        <v>1243809.9461094122</v>
      </c>
      <c r="Q36" s="170">
        <f>P36-L36</f>
        <v>-361173.19635982881</v>
      </c>
      <c r="U36" s="125"/>
    </row>
    <row r="37" spans="2:21" x14ac:dyDescent="0.2">
      <c r="B37" s="147" t="s">
        <v>97</v>
      </c>
      <c r="C37" s="173">
        <f t="shared" si="12"/>
        <v>97000</v>
      </c>
      <c r="D37" s="173">
        <f t="shared" si="12"/>
        <v>0</v>
      </c>
      <c r="E37" s="164">
        <f>C37-D37</f>
        <v>97000</v>
      </c>
      <c r="F37" s="164">
        <f>E14</f>
        <v>-784.3</v>
      </c>
      <c r="G37" s="164">
        <f>F37-D37</f>
        <v>-784.3</v>
      </c>
      <c r="H37" s="164">
        <f>F14</f>
        <v>35050.009999999995</v>
      </c>
      <c r="I37" s="172">
        <f>H37-F37</f>
        <v>35834.31</v>
      </c>
      <c r="J37" s="164">
        <f>G14</f>
        <v>-6800</v>
      </c>
      <c r="K37" s="164">
        <f>J37-H37</f>
        <v>-41850.009999999995</v>
      </c>
      <c r="L37" s="164">
        <f>H14</f>
        <v>1502</v>
      </c>
      <c r="M37" s="164">
        <f>L37-J37</f>
        <v>8302</v>
      </c>
      <c r="N37" s="164">
        <f>+I14</f>
        <v>774</v>
      </c>
      <c r="O37" s="164">
        <f t="shared" si="11"/>
        <v>-728</v>
      </c>
      <c r="P37" s="162">
        <f>J14</f>
        <v>2200</v>
      </c>
      <c r="Q37" s="170">
        <f>P37-L37</f>
        <v>698</v>
      </c>
    </row>
    <row r="38" spans="2:21" x14ac:dyDescent="0.2">
      <c r="B38" s="147" t="s">
        <v>96</v>
      </c>
      <c r="C38" s="173">
        <f t="shared" si="12"/>
        <v>2462178.9678942109</v>
      </c>
      <c r="D38" s="173">
        <f t="shared" si="12"/>
        <v>2158328.4600000004</v>
      </c>
      <c r="E38" s="164">
        <f>C38-D38</f>
        <v>303850.50789421052</v>
      </c>
      <c r="F38" s="164">
        <f>E15</f>
        <v>2407977.44</v>
      </c>
      <c r="G38" s="164">
        <f>F38-D38</f>
        <v>249648.97999999952</v>
      </c>
      <c r="H38" s="164">
        <f>F15</f>
        <v>2309975.9700000007</v>
      </c>
      <c r="I38" s="172">
        <f>H38-F38</f>
        <v>-98001.469999999274</v>
      </c>
      <c r="J38" s="164">
        <f>G15</f>
        <v>2397459.8300000005</v>
      </c>
      <c r="K38" s="164">
        <f>J38-H38</f>
        <v>87483.85999999987</v>
      </c>
      <c r="L38" s="164">
        <f>H15</f>
        <v>2704380.9075487722</v>
      </c>
      <c r="M38" s="164">
        <f>L38-J38</f>
        <v>306921.07754877163</v>
      </c>
      <c r="N38" s="164">
        <f>+I15</f>
        <v>2480597</v>
      </c>
      <c r="O38" s="171">
        <f t="shared" si="11"/>
        <v>-223783.90754877217</v>
      </c>
      <c r="P38" s="162">
        <f>J15</f>
        <v>2949298</v>
      </c>
      <c r="Q38" s="170">
        <f>P38-L38</f>
        <v>244917.09245122783</v>
      </c>
    </row>
    <row r="39" spans="2:21" x14ac:dyDescent="0.2">
      <c r="B39" s="147" t="s">
        <v>95</v>
      </c>
      <c r="C39" s="164">
        <f t="shared" ref="C39:N39" si="13">SUM(C34:C38)</f>
        <v>5665409.2798563857</v>
      </c>
      <c r="D39" s="164">
        <f t="shared" si="13"/>
        <v>5005104.59</v>
      </c>
      <c r="E39" s="164">
        <f t="shared" si="13"/>
        <v>660304.68985638535</v>
      </c>
      <c r="F39" s="164">
        <f t="shared" si="13"/>
        <v>5363645.7300000004</v>
      </c>
      <c r="G39" s="164">
        <f t="shared" si="13"/>
        <v>358541.13999999937</v>
      </c>
      <c r="H39" s="164">
        <f t="shared" si="13"/>
        <v>5532379.0600000005</v>
      </c>
      <c r="I39" s="164">
        <f t="shared" si="13"/>
        <v>168733.33000000095</v>
      </c>
      <c r="J39" s="164">
        <f t="shared" si="13"/>
        <v>5704951.3700000001</v>
      </c>
      <c r="K39" s="164">
        <f t="shared" si="13"/>
        <v>172572.30999999947</v>
      </c>
      <c r="L39" s="164">
        <f t="shared" si="13"/>
        <v>6807974.8516386915</v>
      </c>
      <c r="M39" s="164">
        <f t="shared" si="13"/>
        <v>1103023.4816386909</v>
      </c>
      <c r="N39" s="164">
        <f t="shared" si="13"/>
        <v>6534566.0878787003</v>
      </c>
      <c r="O39" s="164">
        <f t="shared" si="11"/>
        <v>-273408.76375999115</v>
      </c>
      <c r="P39" s="162">
        <f>SUM(P34:P38)</f>
        <v>7004843.6893582819</v>
      </c>
      <c r="Q39" s="170">
        <f>SUM(Q34:Q38)</f>
        <v>196868.8377195911</v>
      </c>
    </row>
    <row r="40" spans="2:21" ht="36" x14ac:dyDescent="0.2">
      <c r="B40" s="147" t="s">
        <v>94</v>
      </c>
      <c r="C40" s="164">
        <v>0</v>
      </c>
      <c r="D40" s="164">
        <v>0</v>
      </c>
      <c r="E40" s="164">
        <v>0</v>
      </c>
      <c r="F40" s="164">
        <v>0</v>
      </c>
      <c r="G40" s="164">
        <v>0</v>
      </c>
      <c r="H40" s="164">
        <v>0</v>
      </c>
      <c r="I40" s="164">
        <v>0</v>
      </c>
      <c r="J40" s="164">
        <v>0</v>
      </c>
      <c r="K40" s="164">
        <v>0</v>
      </c>
      <c r="L40" s="164">
        <v>0</v>
      </c>
      <c r="M40" s="164">
        <v>0</v>
      </c>
      <c r="N40" s="164"/>
      <c r="O40" s="164"/>
      <c r="P40" s="162">
        <v>0</v>
      </c>
      <c r="Q40" s="169">
        <v>0</v>
      </c>
    </row>
    <row r="41" spans="2:21" ht="24" x14ac:dyDescent="0.2">
      <c r="B41" s="147" t="s">
        <v>93</v>
      </c>
      <c r="C41" s="164">
        <f>C39-C40</f>
        <v>5665409.2798563857</v>
      </c>
      <c r="D41" s="164">
        <f>D39-D40</f>
        <v>5005104.59</v>
      </c>
      <c r="E41" s="164">
        <f>E39-E40</f>
        <v>660304.68985638535</v>
      </c>
      <c r="F41" s="164">
        <f>F39-F40</f>
        <v>5363645.7300000004</v>
      </c>
      <c r="G41" s="164"/>
      <c r="H41" s="164">
        <f t="shared" ref="H41:Q41" si="14">H39-H40</f>
        <v>5532379.0600000005</v>
      </c>
      <c r="I41" s="164">
        <f t="shared" si="14"/>
        <v>168733.33000000095</v>
      </c>
      <c r="J41" s="164">
        <f t="shared" si="14"/>
        <v>5704951.3700000001</v>
      </c>
      <c r="K41" s="164">
        <f t="shared" si="14"/>
        <v>172572.30999999947</v>
      </c>
      <c r="L41" s="164">
        <f t="shared" si="14"/>
        <v>6807974.8516386915</v>
      </c>
      <c r="M41" s="164">
        <f t="shared" si="14"/>
        <v>1103023.4816386909</v>
      </c>
      <c r="N41" s="164">
        <f t="shared" si="14"/>
        <v>6534566.0878787003</v>
      </c>
      <c r="O41" s="164">
        <f t="shared" si="14"/>
        <v>-273408.76375999115</v>
      </c>
      <c r="P41" s="162">
        <f t="shared" si="14"/>
        <v>7004843.6893582819</v>
      </c>
      <c r="Q41" s="169">
        <f t="shared" si="14"/>
        <v>196868.8377195911</v>
      </c>
    </row>
    <row r="42" spans="2:21" x14ac:dyDescent="0.2">
      <c r="B42" s="147" t="s">
        <v>92</v>
      </c>
      <c r="C42" s="168"/>
      <c r="D42" s="167"/>
      <c r="E42" s="167"/>
      <c r="F42" s="164">
        <f>F41-D41</f>
        <v>358541.1400000006</v>
      </c>
      <c r="G42" s="166"/>
      <c r="H42" s="164">
        <f>H41-F41</f>
        <v>168733.33000000007</v>
      </c>
      <c r="I42" s="166"/>
      <c r="J42" s="164">
        <f>J41-H41</f>
        <v>172572.30999999959</v>
      </c>
      <c r="K42" s="165"/>
      <c r="L42" s="164">
        <f>L41-J41</f>
        <v>1103023.4816386914</v>
      </c>
      <c r="M42" s="163"/>
      <c r="N42" s="164">
        <f>N41-L41</f>
        <v>-273408.76375999115</v>
      </c>
      <c r="O42" s="163"/>
      <c r="P42" s="162">
        <f>P41-L41</f>
        <v>196868.8377195904</v>
      </c>
      <c r="Q42" s="161"/>
    </row>
    <row r="43" spans="2:21" x14ac:dyDescent="0.2">
      <c r="B43" s="147" t="s">
        <v>91</v>
      </c>
      <c r="C43" s="160"/>
      <c r="D43" s="159"/>
      <c r="E43" s="159"/>
      <c r="F43" s="156">
        <f>IF(ISERROR(F42/D41), "", F42/D41)</f>
        <v>7.1635094442651912E-2</v>
      </c>
      <c r="G43" s="158"/>
      <c r="H43" s="156">
        <f>IF(ISERROR(H42/F41), "", H42/F41)</f>
        <v>3.1458701505253976E-2</v>
      </c>
      <c r="I43" s="158"/>
      <c r="J43" s="156">
        <f>IF(ISERROR(J42/H41), "", J42/H41)</f>
        <v>3.1193146407433547E-2</v>
      </c>
      <c r="K43" s="157"/>
      <c r="L43" s="156">
        <f>IF(ISERROR(L42/J41), "", L42/J41)</f>
        <v>0.19334494022841975</v>
      </c>
      <c r="M43" s="155"/>
      <c r="N43" s="156">
        <f>IF(ISERROR(N42/L41), "", N42/L41)</f>
        <v>-4.0160072520564791E-2</v>
      </c>
      <c r="O43" s="155"/>
      <c r="P43" s="154">
        <f>IF(ISERROR(P42/L41), "", P42/L41)</f>
        <v>2.8917386155180014E-2</v>
      </c>
      <c r="Q43" s="153"/>
    </row>
    <row r="44" spans="2:21" ht="24" x14ac:dyDescent="0.2">
      <c r="B44" s="147" t="s">
        <v>90</v>
      </c>
      <c r="C44" s="146"/>
      <c r="D44" s="145"/>
      <c r="E44" s="145"/>
      <c r="F44" s="145"/>
      <c r="G44" s="143"/>
      <c r="H44" s="143"/>
      <c r="I44" s="152"/>
      <c r="J44" s="151">
        <f>IF(ISERROR((P41-J41)/J41), "", (P41-J41)/J41)</f>
        <v>0.22785335668133519</v>
      </c>
      <c r="K44" s="150"/>
      <c r="L44" s="149"/>
      <c r="M44" s="143"/>
      <c r="N44" s="143"/>
      <c r="O44" s="143"/>
      <c r="P44" s="148"/>
      <c r="Q44" s="142"/>
    </row>
    <row r="45" spans="2:21" ht="24" x14ac:dyDescent="0.2">
      <c r="B45" s="147" t="s">
        <v>89</v>
      </c>
      <c r="C45" s="146"/>
      <c r="D45" s="145"/>
      <c r="E45" s="145"/>
      <c r="F45" s="145"/>
      <c r="G45" s="143"/>
      <c r="H45" s="143"/>
      <c r="I45" s="143"/>
      <c r="J45" s="144"/>
      <c r="K45" s="143"/>
      <c r="L45" s="143"/>
      <c r="M45" s="143"/>
      <c r="N45" s="143"/>
      <c r="O45" s="143"/>
      <c r="P45" s="142"/>
      <c r="Q45" s="141">
        <f>IF(ISERROR(AVERAGE(H43,J43,L43,P43,F43)), "", AVERAGE(H43,J43,L43,P43,F43))</f>
        <v>7.1309853747787838E-2</v>
      </c>
    </row>
    <row r="46" spans="2:21" ht="24" x14ac:dyDescent="0.2">
      <c r="B46" s="147" t="s">
        <v>88</v>
      </c>
      <c r="C46" s="146"/>
      <c r="D46" s="145"/>
      <c r="E46" s="145"/>
      <c r="F46" s="145"/>
      <c r="G46" s="143"/>
      <c r="H46" s="143"/>
      <c r="I46" s="143"/>
      <c r="J46" s="144"/>
      <c r="K46" s="143"/>
      <c r="L46" s="143"/>
      <c r="M46" s="143"/>
      <c r="N46" s="143"/>
      <c r="O46" s="143"/>
      <c r="P46" s="142"/>
      <c r="Q46" s="141">
        <f>IF((P41-D41)=0, "", (P41/D41)^(1/5)-1)</f>
        <v>6.9540065938861639E-2</v>
      </c>
    </row>
    <row r="47" spans="2:21" ht="24.75" thickBot="1" x14ac:dyDescent="0.25">
      <c r="B47" s="140" t="s">
        <v>118</v>
      </c>
      <c r="C47" s="139"/>
      <c r="D47" s="138"/>
      <c r="E47" s="138"/>
      <c r="F47" s="138"/>
      <c r="G47" s="138"/>
      <c r="H47" s="134"/>
      <c r="I47" s="137"/>
      <c r="J47" s="136">
        <f>IF(ISERROR((J41/D41)^(1/(3)) - 1), "", (J41/D41)^(1/(3)) - 1)</f>
        <v>4.4590960232320898E-2</v>
      </c>
      <c r="K47" s="135"/>
      <c r="L47" s="134"/>
      <c r="M47" s="134"/>
      <c r="N47" s="134"/>
      <c r="O47" s="134"/>
      <c r="P47" s="133"/>
      <c r="Q47" s="133"/>
    </row>
    <row r="48" spans="2:21" x14ac:dyDescent="0.2">
      <c r="B48" s="127"/>
      <c r="C48" s="127"/>
      <c r="D48" s="127"/>
      <c r="E48" s="127"/>
      <c r="F48" s="127"/>
      <c r="G48" s="127"/>
      <c r="H48" s="127"/>
      <c r="I48" s="128"/>
      <c r="J48" s="127"/>
      <c r="K48" s="127"/>
      <c r="L48" s="127"/>
      <c r="M48" s="127"/>
      <c r="N48" s="127"/>
    </row>
    <row r="49" spans="2:15" x14ac:dyDescent="0.2">
      <c r="B49" s="132" t="s">
        <v>87</v>
      </c>
      <c r="C49" s="127"/>
      <c r="D49" s="127"/>
      <c r="E49" s="127"/>
      <c r="F49" s="127"/>
      <c r="G49" s="127"/>
      <c r="H49" s="127"/>
      <c r="I49" s="128"/>
      <c r="J49" s="127"/>
      <c r="K49" s="127"/>
      <c r="L49" s="127"/>
      <c r="M49" s="127"/>
      <c r="N49" s="127"/>
    </row>
    <row r="50" spans="2:15" x14ac:dyDescent="0.2">
      <c r="B50" s="132"/>
      <c r="C50" s="127"/>
      <c r="D50" s="127"/>
      <c r="E50" s="127"/>
      <c r="F50" s="127"/>
      <c r="G50" s="127"/>
      <c r="H50" s="127"/>
      <c r="I50" s="128"/>
      <c r="J50" s="127"/>
      <c r="K50" s="127"/>
      <c r="L50" s="127"/>
      <c r="M50" s="127"/>
      <c r="N50" s="127"/>
    </row>
    <row r="51" spans="2:15" x14ac:dyDescent="0.2">
      <c r="B51" s="131" t="s">
        <v>86</v>
      </c>
      <c r="C51" s="127"/>
      <c r="D51" s="127"/>
      <c r="E51" s="127"/>
      <c r="F51" s="127"/>
      <c r="G51" s="127"/>
      <c r="H51" s="127"/>
      <c r="I51" s="128"/>
      <c r="J51" s="127"/>
      <c r="K51" s="127"/>
      <c r="L51" s="127"/>
      <c r="M51" s="127"/>
      <c r="N51" s="127"/>
    </row>
    <row r="52" spans="2:15" ht="12.75" customHeight="1" x14ac:dyDescent="0.2">
      <c r="B52" s="228" t="s">
        <v>85</v>
      </c>
      <c r="C52" s="228"/>
      <c r="D52" s="228"/>
      <c r="E52" s="228"/>
      <c r="F52" s="228"/>
      <c r="G52" s="228"/>
      <c r="H52" s="228"/>
      <c r="I52" s="228"/>
      <c r="J52" s="228"/>
      <c r="K52" s="228"/>
      <c r="L52" s="228"/>
      <c r="M52" s="228"/>
      <c r="N52" s="228"/>
      <c r="O52" s="228"/>
    </row>
    <row r="53" spans="2:15" x14ac:dyDescent="0.2">
      <c r="B53" s="228"/>
      <c r="C53" s="228"/>
      <c r="D53" s="228"/>
      <c r="E53" s="228"/>
      <c r="F53" s="228"/>
      <c r="G53" s="228"/>
      <c r="H53" s="228"/>
      <c r="I53" s="228"/>
      <c r="J53" s="228"/>
      <c r="K53" s="228"/>
      <c r="L53" s="228"/>
      <c r="M53" s="228"/>
      <c r="N53" s="228"/>
      <c r="O53" s="228"/>
    </row>
    <row r="54" spans="2:15" x14ac:dyDescent="0.2">
      <c r="B54" s="130" t="s">
        <v>84</v>
      </c>
      <c r="C54" s="129"/>
      <c r="D54" s="129"/>
      <c r="E54" s="129"/>
      <c r="F54" s="129"/>
      <c r="G54" s="129"/>
      <c r="H54" s="129"/>
      <c r="I54" s="46"/>
      <c r="J54" s="129"/>
      <c r="K54" s="129"/>
      <c r="L54" s="129"/>
      <c r="M54" s="129"/>
      <c r="N54" s="129"/>
      <c r="O54" s="129"/>
    </row>
    <row r="55" spans="2:15" x14ac:dyDescent="0.2">
      <c r="B55" s="129"/>
      <c r="C55" s="129"/>
      <c r="D55" s="129"/>
      <c r="E55" s="129"/>
      <c r="F55" s="129"/>
      <c r="G55" s="129"/>
      <c r="H55" s="129"/>
      <c r="I55" s="46"/>
      <c r="J55" s="129"/>
      <c r="K55" s="129"/>
      <c r="L55" s="129"/>
      <c r="M55" s="129"/>
      <c r="N55" s="129"/>
      <c r="O55" s="129"/>
    </row>
    <row r="56" spans="2:15" x14ac:dyDescent="0.2">
      <c r="B56" s="130"/>
      <c r="C56" s="129"/>
      <c r="D56" s="129"/>
      <c r="E56" s="129"/>
      <c r="F56" s="129"/>
      <c r="G56" s="129"/>
      <c r="H56" s="129"/>
      <c r="I56" s="46"/>
      <c r="J56" s="127"/>
      <c r="K56" s="127"/>
      <c r="L56" s="127"/>
      <c r="M56" s="127"/>
      <c r="N56" s="127"/>
    </row>
    <row r="57" spans="2:15" x14ac:dyDescent="0.2">
      <c r="C57" s="228"/>
      <c r="D57" s="228"/>
      <c r="E57" s="228"/>
      <c r="F57" s="228"/>
      <c r="G57" s="228"/>
      <c r="H57" s="228"/>
      <c r="I57" s="44"/>
      <c r="J57" s="127"/>
      <c r="K57" s="127"/>
      <c r="L57" s="127"/>
      <c r="M57" s="127"/>
      <c r="N57" s="127"/>
    </row>
    <row r="58" spans="2:15" x14ac:dyDescent="0.2">
      <c r="B58" s="125"/>
      <c r="C58" s="228"/>
      <c r="D58" s="228"/>
      <c r="E58" s="228"/>
      <c r="F58" s="228"/>
      <c r="G58" s="228"/>
      <c r="H58" s="228"/>
      <c r="I58" s="44"/>
      <c r="J58" s="127"/>
      <c r="K58" s="127"/>
      <c r="L58" s="127"/>
      <c r="M58" s="127"/>
      <c r="N58" s="127"/>
    </row>
    <row r="59" spans="2:15" x14ac:dyDescent="0.2">
      <c r="B59" s="127"/>
      <c r="C59" s="127"/>
      <c r="D59" s="127"/>
      <c r="E59" s="127"/>
      <c r="F59" s="127"/>
      <c r="G59" s="127"/>
      <c r="H59" s="127"/>
      <c r="I59" s="128"/>
      <c r="J59" s="127"/>
      <c r="K59" s="127"/>
      <c r="L59" s="127"/>
      <c r="M59" s="127"/>
      <c r="N59" s="127"/>
    </row>
    <row r="60" spans="2:15" x14ac:dyDescent="0.2">
      <c r="B60" s="127"/>
      <c r="C60" s="127"/>
      <c r="D60" s="127"/>
      <c r="E60" s="127"/>
      <c r="F60" s="127"/>
      <c r="G60" s="127"/>
      <c r="H60" s="127"/>
      <c r="I60" s="128"/>
      <c r="J60" s="127"/>
      <c r="K60" s="127"/>
      <c r="L60" s="127"/>
      <c r="M60" s="127"/>
      <c r="N60" s="127"/>
    </row>
    <row r="61" spans="2:15" x14ac:dyDescent="0.2">
      <c r="B61" s="127"/>
      <c r="C61" s="127"/>
      <c r="D61" s="127"/>
      <c r="E61" s="127"/>
      <c r="F61" s="127"/>
      <c r="G61" s="127"/>
      <c r="H61" s="127"/>
      <c r="I61" s="128"/>
      <c r="J61" s="127"/>
      <c r="K61" s="127"/>
      <c r="L61" s="127"/>
      <c r="M61" s="127"/>
      <c r="N61" s="127"/>
    </row>
    <row r="62" spans="2:15" x14ac:dyDescent="0.2">
      <c r="B62" s="127"/>
      <c r="C62" s="127"/>
      <c r="D62" s="127"/>
      <c r="E62" s="127"/>
      <c r="F62" s="127"/>
      <c r="G62" s="127"/>
      <c r="H62" s="127"/>
      <c r="I62" s="128"/>
      <c r="J62" s="127"/>
      <c r="K62" s="127"/>
      <c r="L62" s="127"/>
      <c r="M62" s="127"/>
      <c r="N62" s="127"/>
    </row>
    <row r="63" spans="2:15" x14ac:dyDescent="0.2">
      <c r="B63" s="127"/>
      <c r="C63" s="127"/>
      <c r="D63" s="127"/>
      <c r="E63" s="127"/>
      <c r="F63" s="127"/>
      <c r="G63" s="127"/>
      <c r="H63" s="127"/>
      <c r="I63" s="128"/>
      <c r="J63" s="127"/>
      <c r="K63" s="127"/>
      <c r="L63" s="127"/>
      <c r="M63" s="127"/>
      <c r="N63" s="127"/>
    </row>
    <row r="64" spans="2:15" x14ac:dyDescent="0.2">
      <c r="B64" s="127"/>
      <c r="C64" s="127"/>
      <c r="D64" s="127"/>
      <c r="E64" s="127"/>
      <c r="F64" s="127"/>
      <c r="G64" s="127"/>
      <c r="H64" s="127"/>
      <c r="I64" s="128"/>
      <c r="J64" s="127"/>
      <c r="K64" s="127"/>
      <c r="L64" s="127"/>
      <c r="M64" s="127"/>
      <c r="N64" s="127"/>
    </row>
    <row r="65" spans="2:14" x14ac:dyDescent="0.2">
      <c r="B65" s="127"/>
      <c r="C65" s="127"/>
      <c r="D65" s="127"/>
      <c r="E65" s="127"/>
      <c r="F65" s="127"/>
      <c r="G65" s="127"/>
      <c r="H65" s="127"/>
      <c r="I65" s="128"/>
      <c r="J65" s="127"/>
      <c r="K65" s="127"/>
      <c r="L65" s="127"/>
      <c r="M65" s="127"/>
      <c r="N65" s="127"/>
    </row>
    <row r="66" spans="2:14" x14ac:dyDescent="0.2">
      <c r="B66" s="127"/>
      <c r="C66" s="127"/>
      <c r="D66" s="127"/>
      <c r="E66" s="127"/>
      <c r="F66" s="127"/>
      <c r="G66" s="127"/>
      <c r="H66" s="127"/>
      <c r="I66" s="128"/>
      <c r="J66" s="127"/>
      <c r="K66" s="127"/>
      <c r="L66" s="127"/>
      <c r="M66" s="127"/>
      <c r="N66" s="127"/>
    </row>
    <row r="67" spans="2:14" x14ac:dyDescent="0.2">
      <c r="B67" s="127"/>
      <c r="C67" s="127"/>
      <c r="D67" s="127"/>
      <c r="E67" s="127"/>
      <c r="F67" s="127"/>
      <c r="G67" s="127"/>
      <c r="H67" s="127"/>
      <c r="I67" s="128"/>
      <c r="J67" s="127"/>
      <c r="K67" s="127"/>
      <c r="L67" s="127"/>
      <c r="M67" s="127"/>
      <c r="N67" s="127"/>
    </row>
    <row r="68" spans="2:14" x14ac:dyDescent="0.2">
      <c r="B68" s="127"/>
      <c r="C68" s="127"/>
      <c r="D68" s="127"/>
      <c r="E68" s="127"/>
      <c r="F68" s="127"/>
      <c r="G68" s="127"/>
      <c r="H68" s="127"/>
      <c r="I68" s="128"/>
      <c r="J68" s="127"/>
      <c r="K68" s="127"/>
      <c r="L68" s="127"/>
      <c r="M68" s="127"/>
      <c r="N68" s="127"/>
    </row>
    <row r="69" spans="2:14" x14ac:dyDescent="0.2">
      <c r="B69" s="127"/>
      <c r="C69" s="127"/>
      <c r="D69" s="127"/>
      <c r="E69" s="127"/>
      <c r="F69" s="127"/>
      <c r="G69" s="127"/>
      <c r="H69" s="127"/>
      <c r="I69" s="128"/>
      <c r="J69" s="127"/>
      <c r="K69" s="127"/>
      <c r="L69" s="127"/>
      <c r="M69" s="127"/>
      <c r="N69" s="127"/>
    </row>
    <row r="70" spans="2:14" x14ac:dyDescent="0.2">
      <c r="B70" s="127"/>
      <c r="C70" s="127"/>
      <c r="D70" s="127"/>
      <c r="E70" s="127"/>
      <c r="F70" s="127"/>
      <c r="G70" s="127"/>
      <c r="H70" s="127"/>
      <c r="I70" s="128"/>
      <c r="J70" s="127"/>
      <c r="K70" s="127"/>
      <c r="L70" s="127"/>
      <c r="M70" s="127"/>
      <c r="N70" s="127"/>
    </row>
    <row r="71" spans="2:14" x14ac:dyDescent="0.2">
      <c r="B71" s="127"/>
      <c r="C71" s="127"/>
      <c r="D71" s="127"/>
      <c r="E71" s="127"/>
      <c r="F71" s="127"/>
      <c r="G71" s="127"/>
      <c r="H71" s="127"/>
      <c r="I71" s="128"/>
      <c r="J71" s="127"/>
      <c r="K71" s="127"/>
      <c r="L71" s="127"/>
      <c r="M71" s="127"/>
      <c r="N71" s="127"/>
    </row>
    <row r="72" spans="2:14" x14ac:dyDescent="0.2">
      <c r="B72" s="127"/>
      <c r="C72" s="127"/>
      <c r="D72" s="127"/>
      <c r="E72" s="127"/>
      <c r="F72" s="127"/>
      <c r="G72" s="127"/>
      <c r="H72" s="127"/>
      <c r="I72" s="128"/>
      <c r="J72" s="127"/>
      <c r="K72" s="127"/>
      <c r="L72" s="127"/>
      <c r="M72" s="127"/>
      <c r="N72" s="127"/>
    </row>
    <row r="73" spans="2:14" x14ac:dyDescent="0.2">
      <c r="B73" s="127"/>
      <c r="C73" s="127"/>
      <c r="D73" s="127"/>
      <c r="E73" s="127"/>
      <c r="F73" s="127"/>
      <c r="G73" s="127"/>
      <c r="H73" s="127"/>
      <c r="I73" s="128"/>
      <c r="J73" s="127"/>
      <c r="K73" s="127"/>
      <c r="L73" s="127"/>
      <c r="M73" s="127"/>
      <c r="N73" s="127"/>
    </row>
    <row r="74" spans="2:14" x14ac:dyDescent="0.2">
      <c r="B74" s="127"/>
      <c r="C74" s="127"/>
      <c r="D74" s="127"/>
      <c r="E74" s="127"/>
      <c r="F74" s="127"/>
      <c r="G74" s="127"/>
      <c r="H74" s="127"/>
      <c r="I74" s="128"/>
      <c r="J74" s="127"/>
      <c r="K74" s="127"/>
      <c r="L74" s="127"/>
      <c r="M74" s="127"/>
      <c r="N74" s="127"/>
    </row>
    <row r="75" spans="2:14" x14ac:dyDescent="0.2">
      <c r="B75" s="127"/>
      <c r="C75" s="127"/>
      <c r="D75" s="127"/>
      <c r="E75" s="127"/>
      <c r="F75" s="127"/>
      <c r="G75" s="127"/>
      <c r="H75" s="127"/>
      <c r="I75" s="128"/>
      <c r="J75" s="127"/>
      <c r="K75" s="127"/>
      <c r="L75" s="127"/>
      <c r="M75" s="127"/>
      <c r="N75" s="127"/>
    </row>
    <row r="76" spans="2:14" x14ac:dyDescent="0.2">
      <c r="B76" s="127"/>
      <c r="C76" s="127"/>
      <c r="D76" s="127"/>
      <c r="E76" s="127"/>
      <c r="F76" s="127"/>
      <c r="G76" s="127"/>
      <c r="H76" s="127"/>
      <c r="I76" s="128"/>
      <c r="J76" s="127"/>
      <c r="K76" s="127"/>
      <c r="L76" s="127"/>
      <c r="M76" s="127"/>
      <c r="N76" s="127"/>
    </row>
    <row r="77" spans="2:14" x14ac:dyDescent="0.2">
      <c r="B77" s="127"/>
      <c r="C77" s="127"/>
      <c r="D77" s="127"/>
      <c r="E77" s="127"/>
      <c r="F77" s="127"/>
      <c r="G77" s="127"/>
      <c r="H77" s="127"/>
      <c r="I77" s="128"/>
      <c r="J77" s="127"/>
      <c r="K77" s="127"/>
      <c r="L77" s="127"/>
      <c r="M77" s="127"/>
      <c r="N77" s="127"/>
    </row>
    <row r="78" spans="2:14" x14ac:dyDescent="0.2">
      <c r="B78" s="127"/>
      <c r="C78" s="127"/>
      <c r="D78" s="127"/>
      <c r="E78" s="127"/>
      <c r="F78" s="127"/>
      <c r="G78" s="127"/>
      <c r="H78" s="127"/>
      <c r="I78" s="128"/>
      <c r="J78" s="127"/>
      <c r="K78" s="127"/>
      <c r="L78" s="127"/>
      <c r="M78" s="127"/>
      <c r="N78" s="127"/>
    </row>
    <row r="79" spans="2:14" x14ac:dyDescent="0.2">
      <c r="B79" s="127"/>
      <c r="C79" s="127"/>
      <c r="D79" s="127"/>
      <c r="E79" s="127"/>
      <c r="F79" s="127"/>
      <c r="G79" s="127"/>
      <c r="H79" s="127"/>
      <c r="I79" s="128"/>
      <c r="J79" s="127"/>
      <c r="K79" s="127"/>
      <c r="L79" s="127"/>
      <c r="M79" s="127"/>
      <c r="N79" s="127"/>
    </row>
    <row r="80" spans="2:14" x14ac:dyDescent="0.2">
      <c r="B80" s="127"/>
      <c r="C80" s="127"/>
      <c r="D80" s="127"/>
      <c r="E80" s="127"/>
      <c r="F80" s="127"/>
      <c r="G80" s="127"/>
      <c r="H80" s="127"/>
      <c r="I80" s="128"/>
      <c r="J80" s="127"/>
      <c r="K80" s="127"/>
      <c r="L80" s="127"/>
      <c r="M80" s="127"/>
      <c r="N80" s="127"/>
    </row>
    <row r="81" spans="2:14" x14ac:dyDescent="0.2">
      <c r="B81" s="127"/>
      <c r="C81" s="127"/>
      <c r="D81" s="127"/>
      <c r="E81" s="127"/>
      <c r="F81" s="127"/>
      <c r="G81" s="127"/>
      <c r="H81" s="127"/>
      <c r="I81" s="128"/>
      <c r="J81" s="127"/>
      <c r="K81" s="127"/>
      <c r="L81" s="127"/>
      <c r="M81" s="127"/>
      <c r="N81" s="127"/>
    </row>
    <row r="82" spans="2:14" x14ac:dyDescent="0.2">
      <c r="B82" s="127"/>
      <c r="C82" s="127"/>
      <c r="D82" s="127"/>
      <c r="E82" s="127"/>
      <c r="F82" s="127"/>
      <c r="G82" s="127"/>
      <c r="H82" s="127"/>
      <c r="I82" s="128"/>
      <c r="J82" s="127"/>
      <c r="K82" s="127"/>
      <c r="L82" s="127"/>
      <c r="M82" s="127"/>
      <c r="N82" s="127"/>
    </row>
    <row r="83" spans="2:14" x14ac:dyDescent="0.2">
      <c r="B83" s="127"/>
      <c r="C83" s="127"/>
      <c r="D83" s="127"/>
      <c r="E83" s="127"/>
      <c r="F83" s="127"/>
      <c r="G83" s="127"/>
      <c r="H83" s="127"/>
      <c r="I83" s="128"/>
      <c r="J83" s="127"/>
      <c r="K83" s="127"/>
      <c r="L83" s="127"/>
      <c r="M83" s="127"/>
      <c r="N83" s="127"/>
    </row>
    <row r="84" spans="2:14" x14ac:dyDescent="0.2">
      <c r="B84" s="127"/>
      <c r="C84" s="127"/>
      <c r="D84" s="127"/>
      <c r="E84" s="127"/>
      <c r="F84" s="127"/>
      <c r="G84" s="127"/>
      <c r="H84" s="127"/>
      <c r="I84" s="128"/>
      <c r="J84" s="127"/>
      <c r="K84" s="127"/>
      <c r="L84" s="127"/>
      <c r="M84" s="127"/>
      <c r="N84" s="127"/>
    </row>
    <row r="85" spans="2:14" x14ac:dyDescent="0.2">
      <c r="B85" s="127"/>
      <c r="C85" s="127"/>
      <c r="D85" s="127"/>
      <c r="E85" s="127"/>
      <c r="F85" s="127"/>
      <c r="G85" s="127"/>
      <c r="H85" s="127"/>
      <c r="I85" s="128"/>
      <c r="J85" s="127"/>
      <c r="K85" s="127"/>
      <c r="L85" s="127"/>
      <c r="M85" s="127"/>
      <c r="N85" s="127"/>
    </row>
    <row r="86" spans="2:14" x14ac:dyDescent="0.2">
      <c r="B86" s="127"/>
      <c r="C86" s="127"/>
      <c r="D86" s="127"/>
      <c r="E86" s="127"/>
      <c r="F86" s="127"/>
      <c r="G86" s="127"/>
      <c r="H86" s="127"/>
      <c r="I86" s="128"/>
      <c r="J86" s="127"/>
      <c r="K86" s="127"/>
      <c r="L86" s="127"/>
      <c r="M86" s="127"/>
      <c r="N86" s="127"/>
    </row>
    <row r="87" spans="2:14" x14ac:dyDescent="0.2">
      <c r="B87" s="127"/>
      <c r="C87" s="127"/>
      <c r="D87" s="127"/>
      <c r="E87" s="127"/>
      <c r="F87" s="127"/>
      <c r="G87" s="127"/>
      <c r="H87" s="127"/>
      <c r="I87" s="128"/>
      <c r="J87" s="127"/>
      <c r="K87" s="127"/>
      <c r="L87" s="127"/>
      <c r="M87" s="127"/>
      <c r="N87" s="127"/>
    </row>
    <row r="88" spans="2:14" x14ac:dyDescent="0.2">
      <c r="B88" s="127"/>
      <c r="C88" s="127"/>
      <c r="D88" s="127"/>
      <c r="E88" s="127"/>
      <c r="F88" s="127"/>
      <c r="G88" s="127"/>
      <c r="H88" s="127"/>
      <c r="I88" s="128"/>
      <c r="J88" s="127"/>
      <c r="K88" s="127"/>
      <c r="L88" s="127"/>
      <c r="M88" s="127"/>
      <c r="N88" s="127"/>
    </row>
    <row r="89" spans="2:14" x14ac:dyDescent="0.2">
      <c r="B89" s="127"/>
      <c r="C89" s="127"/>
      <c r="D89" s="127"/>
      <c r="E89" s="127"/>
      <c r="F89" s="127"/>
      <c r="G89" s="127"/>
      <c r="H89" s="127"/>
      <c r="I89" s="128"/>
      <c r="J89" s="127"/>
      <c r="K89" s="127"/>
      <c r="L89" s="127"/>
      <c r="M89" s="127"/>
      <c r="N89" s="127"/>
    </row>
    <row r="90" spans="2:14" x14ac:dyDescent="0.2">
      <c r="B90" s="127"/>
      <c r="C90" s="127"/>
      <c r="D90" s="127"/>
      <c r="E90" s="127"/>
      <c r="F90" s="127"/>
      <c r="G90" s="127"/>
      <c r="H90" s="127"/>
      <c r="I90" s="128"/>
      <c r="J90" s="127"/>
      <c r="K90" s="127"/>
      <c r="L90" s="127"/>
      <c r="M90" s="127"/>
      <c r="N90" s="127"/>
    </row>
    <row r="91" spans="2:14" x14ac:dyDescent="0.2">
      <c r="B91" s="127"/>
      <c r="C91" s="127"/>
      <c r="D91" s="127"/>
      <c r="E91" s="127"/>
      <c r="F91" s="127"/>
      <c r="G91" s="127"/>
      <c r="H91" s="127"/>
      <c r="I91" s="128"/>
      <c r="J91" s="127"/>
      <c r="K91" s="127"/>
      <c r="L91" s="127"/>
      <c r="M91" s="127"/>
      <c r="N91" s="127"/>
    </row>
    <row r="92" spans="2:14" x14ac:dyDescent="0.2">
      <c r="B92" s="127"/>
      <c r="C92" s="127"/>
      <c r="D92" s="127"/>
      <c r="E92" s="127"/>
      <c r="F92" s="127"/>
      <c r="G92" s="127"/>
      <c r="H92" s="127"/>
      <c r="I92" s="128"/>
      <c r="J92" s="127"/>
      <c r="K92" s="127"/>
      <c r="L92" s="127"/>
      <c r="M92" s="127"/>
      <c r="N92" s="127"/>
    </row>
    <row r="93" spans="2:14" x14ac:dyDescent="0.2">
      <c r="B93" s="127"/>
      <c r="C93" s="127"/>
      <c r="D93" s="127"/>
      <c r="E93" s="127"/>
      <c r="F93" s="127"/>
      <c r="G93" s="127"/>
      <c r="H93" s="127"/>
      <c r="I93" s="128"/>
      <c r="J93" s="127"/>
      <c r="K93" s="127"/>
      <c r="L93" s="127"/>
      <c r="M93" s="127"/>
      <c r="N93" s="127"/>
    </row>
    <row r="94" spans="2:14" x14ac:dyDescent="0.2">
      <c r="B94" s="127"/>
      <c r="C94" s="127"/>
      <c r="D94" s="127"/>
      <c r="E94" s="127"/>
      <c r="F94" s="127"/>
      <c r="G94" s="127"/>
      <c r="H94" s="127"/>
      <c r="I94" s="128"/>
      <c r="J94" s="127"/>
      <c r="K94" s="127"/>
      <c r="L94" s="127"/>
      <c r="M94" s="127"/>
      <c r="N94" s="127"/>
    </row>
    <row r="95" spans="2:14" x14ac:dyDescent="0.2">
      <c r="B95" s="127"/>
      <c r="C95" s="127"/>
      <c r="D95" s="127"/>
      <c r="E95" s="127"/>
      <c r="F95" s="127"/>
      <c r="G95" s="127"/>
      <c r="H95" s="127"/>
      <c r="I95" s="128"/>
      <c r="J95" s="127"/>
      <c r="K95" s="127"/>
      <c r="L95" s="127"/>
      <c r="M95" s="127"/>
      <c r="N95" s="127"/>
    </row>
    <row r="96" spans="2:14" x14ac:dyDescent="0.2">
      <c r="B96" s="127"/>
      <c r="C96" s="127"/>
      <c r="D96" s="127"/>
      <c r="E96" s="127"/>
      <c r="F96" s="127"/>
      <c r="G96" s="127"/>
      <c r="H96" s="127"/>
      <c r="I96" s="128"/>
      <c r="J96" s="127"/>
      <c r="K96" s="127"/>
      <c r="L96" s="127"/>
      <c r="M96" s="127"/>
      <c r="N96" s="127"/>
    </row>
    <row r="97" spans="2:14" x14ac:dyDescent="0.2">
      <c r="B97" s="127"/>
      <c r="C97" s="127"/>
      <c r="D97" s="127"/>
      <c r="E97" s="127"/>
      <c r="F97" s="127"/>
      <c r="G97" s="127"/>
      <c r="H97" s="127"/>
      <c r="I97" s="128"/>
      <c r="J97" s="127"/>
      <c r="K97" s="127"/>
      <c r="L97" s="127"/>
      <c r="M97" s="127"/>
      <c r="N97" s="127"/>
    </row>
    <row r="98" spans="2:14" x14ac:dyDescent="0.2">
      <c r="B98" s="127"/>
      <c r="C98" s="127"/>
      <c r="D98" s="127"/>
      <c r="E98" s="127"/>
      <c r="F98" s="127"/>
      <c r="G98" s="127"/>
      <c r="H98" s="127"/>
      <c r="I98" s="128"/>
      <c r="J98" s="127"/>
      <c r="K98" s="127"/>
      <c r="L98" s="127"/>
      <c r="M98" s="127"/>
      <c r="N98" s="127"/>
    </row>
    <row r="99" spans="2:14" x14ac:dyDescent="0.2">
      <c r="B99" s="127"/>
      <c r="C99" s="127"/>
      <c r="D99" s="127"/>
      <c r="E99" s="127"/>
      <c r="F99" s="127"/>
      <c r="G99" s="127"/>
      <c r="H99" s="127"/>
      <c r="I99" s="128"/>
      <c r="J99" s="127"/>
      <c r="K99" s="127"/>
      <c r="L99" s="127"/>
      <c r="M99" s="127"/>
      <c r="N99" s="127"/>
    </row>
    <row r="100" spans="2:14" x14ac:dyDescent="0.2">
      <c r="B100" s="127"/>
      <c r="C100" s="127"/>
      <c r="D100" s="127"/>
      <c r="E100" s="127"/>
      <c r="F100" s="127"/>
      <c r="G100" s="127"/>
      <c r="H100" s="127"/>
      <c r="I100" s="128"/>
      <c r="J100" s="127"/>
      <c r="K100" s="127"/>
      <c r="L100" s="127"/>
      <c r="M100" s="127"/>
      <c r="N100" s="127"/>
    </row>
    <row r="101" spans="2:14" x14ac:dyDescent="0.2">
      <c r="B101" s="127"/>
      <c r="C101" s="127"/>
      <c r="D101" s="127"/>
      <c r="E101" s="127"/>
      <c r="F101" s="127"/>
      <c r="G101" s="127"/>
      <c r="H101" s="127"/>
      <c r="I101" s="128"/>
      <c r="J101" s="127"/>
      <c r="K101" s="127"/>
      <c r="L101" s="127"/>
      <c r="M101" s="127"/>
      <c r="N101" s="127"/>
    </row>
    <row r="102" spans="2:14" x14ac:dyDescent="0.2">
      <c r="B102" s="127"/>
      <c r="C102" s="127"/>
      <c r="D102" s="127"/>
      <c r="E102" s="127"/>
      <c r="F102" s="127"/>
      <c r="G102" s="127"/>
      <c r="H102" s="127"/>
      <c r="I102" s="128"/>
      <c r="J102" s="127"/>
      <c r="K102" s="127"/>
      <c r="L102" s="127"/>
      <c r="M102" s="127"/>
      <c r="N102" s="127"/>
    </row>
    <row r="103" spans="2:14" x14ac:dyDescent="0.2">
      <c r="B103" s="127"/>
      <c r="C103" s="127"/>
      <c r="D103" s="127"/>
      <c r="E103" s="127"/>
      <c r="F103" s="127"/>
      <c r="G103" s="127"/>
      <c r="H103" s="127"/>
      <c r="I103" s="128"/>
      <c r="J103" s="127"/>
      <c r="K103" s="127"/>
      <c r="L103" s="127"/>
      <c r="M103" s="127"/>
      <c r="N103" s="127"/>
    </row>
    <row r="104" spans="2:14" x14ac:dyDescent="0.2">
      <c r="B104" s="127"/>
      <c r="C104" s="127"/>
      <c r="D104" s="127"/>
      <c r="E104" s="127"/>
      <c r="F104" s="127"/>
      <c r="G104" s="127"/>
      <c r="H104" s="127"/>
      <c r="I104" s="128"/>
      <c r="J104" s="127"/>
      <c r="K104" s="127"/>
      <c r="L104" s="127"/>
      <c r="M104" s="127"/>
      <c r="N104" s="127"/>
    </row>
    <row r="105" spans="2:14" x14ac:dyDescent="0.2">
      <c r="B105" s="127"/>
      <c r="C105" s="127"/>
      <c r="D105" s="127"/>
      <c r="E105" s="127"/>
      <c r="F105" s="127"/>
      <c r="G105" s="127"/>
      <c r="H105" s="127"/>
      <c r="I105" s="128"/>
      <c r="J105" s="127"/>
      <c r="K105" s="127"/>
      <c r="L105" s="127"/>
      <c r="M105" s="127"/>
      <c r="N105" s="127"/>
    </row>
    <row r="106" spans="2:14" x14ac:dyDescent="0.2">
      <c r="B106" s="127"/>
      <c r="C106" s="127"/>
      <c r="D106" s="127"/>
      <c r="E106" s="127"/>
      <c r="F106" s="127"/>
      <c r="G106" s="127"/>
      <c r="H106" s="127"/>
      <c r="I106" s="128"/>
      <c r="J106" s="127"/>
      <c r="K106" s="127"/>
      <c r="L106" s="127"/>
      <c r="M106" s="127"/>
      <c r="N106" s="127"/>
    </row>
    <row r="107" spans="2:14" x14ac:dyDescent="0.2">
      <c r="B107" s="127"/>
      <c r="C107" s="127"/>
      <c r="D107" s="127"/>
      <c r="E107" s="127"/>
      <c r="F107" s="127"/>
      <c r="G107" s="127"/>
      <c r="H107" s="127"/>
      <c r="I107" s="128"/>
      <c r="J107" s="127"/>
      <c r="K107" s="127"/>
      <c r="L107" s="127"/>
      <c r="M107" s="127"/>
      <c r="N107" s="127"/>
    </row>
    <row r="108" spans="2:14" x14ac:dyDescent="0.2">
      <c r="B108" s="127"/>
      <c r="C108" s="127"/>
      <c r="D108" s="127"/>
      <c r="E108" s="127"/>
      <c r="F108" s="127"/>
      <c r="G108" s="127"/>
      <c r="H108" s="127"/>
      <c r="I108" s="128"/>
      <c r="J108" s="127"/>
      <c r="K108" s="127"/>
      <c r="L108" s="127"/>
      <c r="M108" s="127"/>
      <c r="N108" s="127"/>
    </row>
    <row r="109" spans="2:14" x14ac:dyDescent="0.2">
      <c r="B109" s="127"/>
      <c r="C109" s="127"/>
      <c r="D109" s="127"/>
      <c r="E109" s="127"/>
      <c r="F109" s="127"/>
      <c r="G109" s="127"/>
      <c r="H109" s="127"/>
      <c r="I109" s="128"/>
      <c r="J109" s="127"/>
      <c r="K109" s="127"/>
      <c r="L109" s="127"/>
      <c r="M109" s="127"/>
      <c r="N109" s="127"/>
    </row>
    <row r="110" spans="2:14" x14ac:dyDescent="0.2">
      <c r="B110" s="127"/>
      <c r="C110" s="127"/>
      <c r="D110" s="127"/>
      <c r="E110" s="127"/>
      <c r="F110" s="127"/>
      <c r="G110" s="127"/>
      <c r="H110" s="127"/>
      <c r="I110" s="128"/>
      <c r="J110" s="127"/>
      <c r="K110" s="127"/>
      <c r="L110" s="127"/>
      <c r="M110" s="127"/>
      <c r="N110" s="127"/>
    </row>
    <row r="111" spans="2:14" x14ac:dyDescent="0.2">
      <c r="B111" s="127"/>
      <c r="C111" s="127"/>
      <c r="D111" s="127"/>
      <c r="E111" s="127"/>
      <c r="F111" s="127"/>
      <c r="G111" s="127"/>
      <c r="H111" s="127"/>
      <c r="I111" s="128"/>
      <c r="J111" s="127"/>
      <c r="K111" s="127"/>
      <c r="L111" s="127"/>
      <c r="M111" s="127"/>
      <c r="N111" s="127"/>
    </row>
    <row r="112" spans="2:14" x14ac:dyDescent="0.2">
      <c r="B112" s="127"/>
      <c r="C112" s="127"/>
      <c r="D112" s="127"/>
      <c r="E112" s="127"/>
      <c r="F112" s="127"/>
      <c r="G112" s="127"/>
      <c r="H112" s="127"/>
      <c r="I112" s="128"/>
      <c r="J112" s="127"/>
      <c r="K112" s="127"/>
      <c r="L112" s="127"/>
      <c r="M112" s="127"/>
      <c r="N112" s="127"/>
    </row>
    <row r="113" spans="2:14" x14ac:dyDescent="0.2">
      <c r="B113" s="127"/>
      <c r="C113" s="127"/>
      <c r="D113" s="127"/>
      <c r="E113" s="127"/>
      <c r="F113" s="127"/>
      <c r="G113" s="127"/>
      <c r="H113" s="127"/>
      <c r="I113" s="128"/>
      <c r="J113" s="127"/>
      <c r="K113" s="127"/>
      <c r="L113" s="127"/>
      <c r="M113" s="127"/>
      <c r="N113" s="127"/>
    </row>
    <row r="114" spans="2:14" x14ac:dyDescent="0.2">
      <c r="B114" s="127"/>
      <c r="C114" s="127"/>
      <c r="D114" s="127"/>
      <c r="E114" s="127"/>
      <c r="F114" s="127"/>
      <c r="G114" s="127"/>
      <c r="H114" s="127"/>
      <c r="I114" s="128"/>
      <c r="J114" s="127"/>
      <c r="K114" s="127"/>
      <c r="L114" s="127"/>
      <c r="M114" s="127"/>
      <c r="N114" s="127"/>
    </row>
    <row r="115" spans="2:14" x14ac:dyDescent="0.2">
      <c r="B115" s="127"/>
      <c r="C115" s="127"/>
      <c r="D115" s="127"/>
      <c r="E115" s="127"/>
      <c r="F115" s="127"/>
      <c r="G115" s="127"/>
      <c r="H115" s="127"/>
      <c r="I115" s="128"/>
      <c r="J115" s="127"/>
      <c r="K115" s="127"/>
      <c r="L115" s="127"/>
      <c r="M115" s="127"/>
      <c r="N115" s="127"/>
    </row>
    <row r="116" spans="2:14" x14ac:dyDescent="0.2">
      <c r="B116" s="127"/>
      <c r="C116" s="127"/>
      <c r="D116" s="127"/>
      <c r="E116" s="127"/>
      <c r="F116" s="127"/>
      <c r="G116" s="127"/>
      <c r="H116" s="127"/>
      <c r="I116" s="128"/>
      <c r="J116" s="127"/>
      <c r="K116" s="127"/>
      <c r="L116" s="127"/>
      <c r="M116" s="127"/>
      <c r="N116" s="127"/>
    </row>
    <row r="117" spans="2:14" x14ac:dyDescent="0.2">
      <c r="B117" s="127"/>
      <c r="C117" s="127"/>
      <c r="D117" s="127"/>
      <c r="E117" s="127"/>
      <c r="F117" s="127"/>
      <c r="G117" s="127"/>
      <c r="H117" s="127"/>
      <c r="I117" s="128"/>
      <c r="J117" s="127"/>
      <c r="K117" s="127"/>
      <c r="L117" s="127"/>
      <c r="M117" s="127"/>
      <c r="N117" s="127"/>
    </row>
    <row r="118" spans="2:14" x14ac:dyDescent="0.2">
      <c r="B118" s="127"/>
      <c r="C118" s="127"/>
      <c r="D118" s="127"/>
      <c r="E118" s="127"/>
      <c r="F118" s="127"/>
      <c r="G118" s="127"/>
      <c r="H118" s="127"/>
      <c r="I118" s="128"/>
      <c r="J118" s="127"/>
      <c r="K118" s="127"/>
      <c r="L118" s="127"/>
      <c r="M118" s="127"/>
      <c r="N118" s="127"/>
    </row>
    <row r="119" spans="2:14" x14ac:dyDescent="0.2">
      <c r="B119" s="127"/>
      <c r="C119" s="127"/>
      <c r="D119" s="127"/>
      <c r="E119" s="127"/>
      <c r="F119" s="127"/>
      <c r="G119" s="127"/>
      <c r="H119" s="127"/>
      <c r="I119" s="128"/>
      <c r="J119" s="127"/>
      <c r="K119" s="127"/>
      <c r="L119" s="127"/>
      <c r="M119" s="127"/>
      <c r="N119" s="127"/>
    </row>
    <row r="120" spans="2:14" x14ac:dyDescent="0.2">
      <c r="B120" s="127"/>
      <c r="C120" s="127"/>
      <c r="D120" s="127"/>
      <c r="E120" s="127"/>
      <c r="F120" s="127"/>
      <c r="G120" s="127"/>
      <c r="H120" s="127"/>
      <c r="I120" s="128"/>
      <c r="J120" s="127"/>
      <c r="K120" s="127"/>
      <c r="L120" s="127"/>
      <c r="M120" s="127"/>
      <c r="N120" s="127"/>
    </row>
    <row r="121" spans="2:14" x14ac:dyDescent="0.2">
      <c r="B121" s="127"/>
      <c r="C121" s="127"/>
      <c r="D121" s="127"/>
      <c r="E121" s="127"/>
      <c r="F121" s="127"/>
      <c r="G121" s="127"/>
      <c r="H121" s="127"/>
      <c r="I121" s="128"/>
      <c r="J121" s="127"/>
      <c r="K121" s="127"/>
      <c r="L121" s="127"/>
      <c r="M121" s="127"/>
      <c r="N121" s="127"/>
    </row>
    <row r="122" spans="2:14" x14ac:dyDescent="0.2">
      <c r="B122" s="127"/>
      <c r="C122" s="127"/>
      <c r="D122" s="127"/>
      <c r="E122" s="127"/>
      <c r="F122" s="127"/>
      <c r="G122" s="127"/>
      <c r="H122" s="127"/>
      <c r="I122" s="128"/>
      <c r="J122" s="127"/>
      <c r="K122" s="127"/>
      <c r="L122" s="127"/>
      <c r="M122" s="127"/>
      <c r="N122" s="127"/>
    </row>
    <row r="123" spans="2:14" x14ac:dyDescent="0.2">
      <c r="B123" s="127"/>
      <c r="C123" s="127"/>
      <c r="D123" s="127"/>
      <c r="E123" s="127"/>
      <c r="F123" s="127"/>
      <c r="G123" s="127"/>
      <c r="H123" s="127"/>
      <c r="I123" s="128"/>
      <c r="J123" s="127"/>
      <c r="K123" s="127"/>
      <c r="L123" s="127"/>
      <c r="M123" s="127"/>
      <c r="N123" s="127"/>
    </row>
    <row r="124" spans="2:14" x14ac:dyDescent="0.2">
      <c r="B124" s="127"/>
      <c r="C124" s="127"/>
      <c r="D124" s="127"/>
      <c r="E124" s="127"/>
      <c r="F124" s="127"/>
      <c r="G124" s="127"/>
      <c r="H124" s="127"/>
      <c r="I124" s="128"/>
      <c r="J124" s="127"/>
      <c r="K124" s="127"/>
      <c r="L124" s="127"/>
      <c r="M124" s="127"/>
      <c r="N124" s="127"/>
    </row>
    <row r="125" spans="2:14" x14ac:dyDescent="0.2">
      <c r="B125" s="127"/>
      <c r="C125" s="127"/>
      <c r="D125" s="127"/>
      <c r="E125" s="127"/>
      <c r="F125" s="127"/>
      <c r="G125" s="127"/>
      <c r="H125" s="127"/>
      <c r="I125" s="128"/>
      <c r="J125" s="127"/>
      <c r="K125" s="127"/>
      <c r="L125" s="127"/>
      <c r="M125" s="127"/>
      <c r="N125" s="127"/>
    </row>
    <row r="126" spans="2:14" x14ac:dyDescent="0.2">
      <c r="B126" s="127"/>
      <c r="C126" s="127"/>
      <c r="D126" s="127"/>
      <c r="E126" s="127"/>
      <c r="F126" s="127"/>
      <c r="G126" s="127"/>
      <c r="H126" s="127"/>
      <c r="I126" s="128"/>
      <c r="J126" s="127"/>
      <c r="K126" s="127"/>
      <c r="L126" s="127"/>
      <c r="M126" s="127"/>
      <c r="N126" s="127"/>
    </row>
    <row r="127" spans="2:14" x14ac:dyDescent="0.2">
      <c r="B127" s="127"/>
      <c r="C127" s="127"/>
      <c r="D127" s="127"/>
      <c r="E127" s="127"/>
      <c r="F127" s="127"/>
      <c r="G127" s="127"/>
      <c r="H127" s="127"/>
      <c r="I127" s="128"/>
      <c r="J127" s="127"/>
      <c r="K127" s="127"/>
      <c r="L127" s="127"/>
      <c r="M127" s="127"/>
      <c r="N127" s="127"/>
    </row>
  </sheetData>
  <mergeCells count="5">
    <mergeCell ref="B2:J2"/>
    <mergeCell ref="B3:J3"/>
    <mergeCell ref="K6:L6"/>
    <mergeCell ref="B52:O53"/>
    <mergeCell ref="C57:H58"/>
  </mergeCells>
  <dataValidations count="1">
    <dataValidation type="list" allowBlank="1" showInputMessage="1" showErrorMessage="1" sqref="C7:J7">
      <formula1>"CGAAP, MIFRS, USGAAP, ASPE"</formula1>
    </dataValidation>
  </dataValidations>
  <pageMargins left="0.3" right="0.31" top="1" bottom="1" header="0.5" footer="0.5"/>
  <pageSetup scale="4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FJ69"/>
  <sheetViews>
    <sheetView showGridLines="0" zoomScaleNormal="100" workbookViewId="0">
      <selection activeCell="A45" sqref="A45"/>
    </sheetView>
  </sheetViews>
  <sheetFormatPr defaultRowHeight="12.75" x14ac:dyDescent="0.2"/>
  <cols>
    <col min="1" max="1" width="41.28515625" customWidth="1"/>
    <col min="2" max="2" width="14.140625" customWidth="1"/>
    <col min="3" max="4" width="12.140625" bestFit="1" customWidth="1"/>
    <col min="5" max="5" width="12.140625" customWidth="1"/>
    <col min="6" max="6" width="11.5703125" customWidth="1"/>
    <col min="7" max="8" width="12.140625" customWidth="1"/>
    <col min="9" max="9" width="1" style="47" customWidth="1"/>
    <col min="10" max="11" width="12.140625" style="52" customWidth="1"/>
    <col min="12" max="12" width="56.85546875" customWidth="1"/>
    <col min="13" max="20" width="12.85546875" customWidth="1"/>
    <col min="21" max="21" width="9.7109375" bestFit="1" customWidth="1"/>
  </cols>
  <sheetData>
    <row r="1" spans="1:166" x14ac:dyDescent="0.2">
      <c r="C1" s="1"/>
      <c r="H1" s="1"/>
    </row>
    <row r="2" spans="1:166" x14ac:dyDescent="0.2">
      <c r="H2" s="1"/>
    </row>
    <row r="3" spans="1:166" ht="18" x14ac:dyDescent="0.25">
      <c r="A3" s="229" t="s">
        <v>39</v>
      </c>
      <c r="B3" s="229"/>
      <c r="C3" s="229"/>
      <c r="D3" s="229"/>
      <c r="E3" s="229"/>
      <c r="F3" s="229"/>
      <c r="G3" s="229"/>
      <c r="H3" s="229"/>
    </row>
    <row r="4" spans="1:166" ht="18" x14ac:dyDescent="0.25">
      <c r="A4" s="229" t="s">
        <v>40</v>
      </c>
      <c r="B4" s="229"/>
      <c r="C4" s="229"/>
      <c r="D4" s="229"/>
      <c r="E4" s="229"/>
      <c r="F4" s="229"/>
      <c r="G4" s="229"/>
      <c r="H4" s="229"/>
    </row>
    <row r="5" spans="1:166" ht="13.5" thickBot="1" x14ac:dyDescent="0.25"/>
    <row r="6" spans="1:166" ht="51.75" customHeight="1" thickBot="1" x14ac:dyDescent="0.25">
      <c r="A6" s="53" t="s">
        <v>41</v>
      </c>
      <c r="B6" s="54" t="s">
        <v>42</v>
      </c>
      <c r="C6" s="55" t="s">
        <v>6</v>
      </c>
      <c r="D6" s="56" t="s">
        <v>7</v>
      </c>
      <c r="E6" s="56" t="s">
        <v>8</v>
      </c>
      <c r="F6" s="56" t="s">
        <v>9</v>
      </c>
      <c r="G6" s="56" t="s">
        <v>10</v>
      </c>
      <c r="H6" s="57" t="s">
        <v>35</v>
      </c>
      <c r="I6" s="9"/>
      <c r="J6" s="58" t="s">
        <v>43</v>
      </c>
      <c r="K6" s="58" t="s">
        <v>44</v>
      </c>
    </row>
    <row r="7" spans="1:166" ht="13.5" thickBot="1" x14ac:dyDescent="0.25">
      <c r="A7" s="59" t="s">
        <v>11</v>
      </c>
      <c r="B7" s="60" t="s">
        <v>12</v>
      </c>
      <c r="C7" s="61" t="s">
        <v>12</v>
      </c>
      <c r="D7" s="61" t="s">
        <v>12</v>
      </c>
      <c r="E7" s="61" t="s">
        <v>12</v>
      </c>
      <c r="F7" s="61" t="s">
        <v>13</v>
      </c>
      <c r="G7" s="61" t="s">
        <v>13</v>
      </c>
      <c r="H7" s="62"/>
      <c r="I7" s="15"/>
      <c r="J7" s="61" t="s">
        <v>13</v>
      </c>
      <c r="K7" s="61" t="s">
        <v>13</v>
      </c>
    </row>
    <row r="8" spans="1:166" x14ac:dyDescent="0.2">
      <c r="A8" s="63" t="s">
        <v>45</v>
      </c>
      <c r="B8" s="64">
        <f>'App.2-JA_OM&amp;A_Summary_Analys'!C19</f>
        <v>5665409.2798563857</v>
      </c>
      <c r="C8" s="65">
        <f>B58</f>
        <v>5005104.1019831924</v>
      </c>
      <c r="D8" s="66">
        <f>C58</f>
        <v>5363646.1719831927</v>
      </c>
      <c r="E8" s="66">
        <f t="shared" ref="E8:F8" si="0">D58</f>
        <v>5532378.611983194</v>
      </c>
      <c r="F8" s="66">
        <f t="shared" si="0"/>
        <v>5704951.3119831942</v>
      </c>
      <c r="G8" s="67">
        <f>F58</f>
        <v>6807974.3562225783</v>
      </c>
      <c r="H8" s="68">
        <f>+B8</f>
        <v>5665409.2798563857</v>
      </c>
      <c r="I8" s="69"/>
      <c r="J8" s="70">
        <f>+F8</f>
        <v>5704951.3119831942</v>
      </c>
      <c r="K8" s="70">
        <f>+J8-F8</f>
        <v>0</v>
      </c>
    </row>
    <row r="9" spans="1:166" x14ac:dyDescent="0.2">
      <c r="A9" s="63"/>
      <c r="B9" s="71"/>
      <c r="C9" s="72"/>
      <c r="D9" s="67"/>
      <c r="E9" s="67"/>
      <c r="F9" s="67"/>
      <c r="G9" s="67"/>
      <c r="H9" s="73"/>
      <c r="I9" s="69"/>
      <c r="J9" s="67"/>
      <c r="K9" s="67"/>
    </row>
    <row r="10" spans="1:166" x14ac:dyDescent="0.2">
      <c r="A10" s="63" t="s">
        <v>46</v>
      </c>
      <c r="B10" s="74"/>
      <c r="C10" s="72"/>
      <c r="D10" s="67"/>
      <c r="E10" s="67"/>
      <c r="F10" s="67"/>
      <c r="G10" s="67"/>
      <c r="H10" s="73"/>
      <c r="I10" s="69"/>
      <c r="J10" s="67"/>
      <c r="K10" s="67"/>
    </row>
    <row r="11" spans="1:166" s="28" customFormat="1" x14ac:dyDescent="0.2">
      <c r="A11" s="75" t="s">
        <v>47</v>
      </c>
      <c r="B11" s="76">
        <v>80168.110888440162</v>
      </c>
      <c r="C11" s="76">
        <v>56359.270000000019</v>
      </c>
      <c r="D11" s="77">
        <v>210733.00000000047</v>
      </c>
      <c r="E11" s="77">
        <v>113502.14000000013</v>
      </c>
      <c r="F11" s="78">
        <v>166808.54659639765</v>
      </c>
      <c r="G11" s="78">
        <v>108225.4454750577</v>
      </c>
      <c r="H11" s="79">
        <f>SUM(B11:G11)</f>
        <v>735796.51295989612</v>
      </c>
      <c r="I11" s="80"/>
      <c r="J11" s="77">
        <v>58217.55999999959</v>
      </c>
      <c r="K11" s="81">
        <f t="shared" ref="K11:K13" si="1">+J11-F11</f>
        <v>-108590.98659639806</v>
      </c>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row>
    <row r="12" spans="1:166" s="1" customFormat="1" x14ac:dyDescent="0.2">
      <c r="A12" s="82" t="s">
        <v>48</v>
      </c>
      <c r="B12" s="83">
        <v>-32421</v>
      </c>
      <c r="C12" s="83">
        <v>208128</v>
      </c>
      <c r="D12" s="84">
        <v>11877</v>
      </c>
      <c r="E12" s="84">
        <v>-59312</v>
      </c>
      <c r="F12" s="84">
        <v>-147341</v>
      </c>
      <c r="G12" s="84">
        <v>2604</v>
      </c>
      <c r="H12" s="85">
        <f t="shared" ref="H12:H13" si="2">SUM(B12:G12)</f>
        <v>-16465</v>
      </c>
      <c r="I12" s="80"/>
      <c r="J12" s="84">
        <v>-147065</v>
      </c>
      <c r="K12" s="84">
        <f t="shared" si="1"/>
        <v>276</v>
      </c>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row>
    <row r="13" spans="1:166" s="1" customFormat="1" x14ac:dyDescent="0.2">
      <c r="A13" s="86" t="s">
        <v>49</v>
      </c>
      <c r="B13" s="87">
        <f>SUM(B11:B12)</f>
        <v>47747.110888440162</v>
      </c>
      <c r="C13" s="87">
        <f t="shared" ref="C13:G13" si="3">SUM(C11:C12)</f>
        <v>264487.27</v>
      </c>
      <c r="D13" s="88">
        <f t="shared" si="3"/>
        <v>222610.00000000047</v>
      </c>
      <c r="E13" s="88">
        <f t="shared" si="3"/>
        <v>54190.14000000013</v>
      </c>
      <c r="F13" s="88">
        <f>SUM(F11:F12)</f>
        <v>19467.546596397646</v>
      </c>
      <c r="G13" s="88">
        <f t="shared" si="3"/>
        <v>110829.4454750577</v>
      </c>
      <c r="H13" s="89">
        <f t="shared" si="2"/>
        <v>719331.51295989612</v>
      </c>
      <c r="I13" s="90"/>
      <c r="J13" s="88">
        <f>SUM(J11:J12)</f>
        <v>-88847.44000000041</v>
      </c>
      <c r="K13" s="88">
        <f t="shared" si="1"/>
        <v>-108314.98659639806</v>
      </c>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row>
    <row r="14" spans="1:166" s="1" customFormat="1" x14ac:dyDescent="0.2">
      <c r="A14" s="91"/>
      <c r="B14" s="92"/>
      <c r="C14" s="19"/>
      <c r="D14" s="93"/>
      <c r="E14" s="93"/>
      <c r="F14" s="93"/>
      <c r="G14" s="93"/>
      <c r="H14" s="26"/>
      <c r="I14" s="94"/>
      <c r="J14" s="93"/>
      <c r="K14" s="93"/>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row>
    <row r="15" spans="1:166" s="1" customFormat="1" x14ac:dyDescent="0.2">
      <c r="A15" s="75" t="s">
        <v>50</v>
      </c>
      <c r="B15" s="92"/>
      <c r="C15" s="19"/>
      <c r="D15" s="93"/>
      <c r="E15" s="93"/>
      <c r="F15" s="93"/>
      <c r="G15" s="93"/>
      <c r="H15" s="26"/>
      <c r="I15" s="94"/>
      <c r="J15" s="93"/>
      <c r="K15" s="93"/>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row>
    <row r="16" spans="1:166" s="1" customFormat="1" x14ac:dyDescent="0.2">
      <c r="A16" s="91" t="s">
        <v>51</v>
      </c>
      <c r="B16" s="92">
        <v>-40000</v>
      </c>
      <c r="C16" s="19">
        <v>7500</v>
      </c>
      <c r="D16" s="93">
        <v>-7500</v>
      </c>
      <c r="E16" s="93">
        <v>10132</v>
      </c>
      <c r="F16" s="93">
        <v>110151</v>
      </c>
      <c r="G16" s="93">
        <v>1717</v>
      </c>
      <c r="H16" s="85">
        <f t="shared" ref="H16:H19" si="4">SUM(B16:G16)</f>
        <v>82000</v>
      </c>
      <c r="I16" s="80"/>
      <c r="J16" s="93">
        <v>108721</v>
      </c>
      <c r="K16" s="93">
        <f t="shared" ref="K16:K19" si="5">+J16-F16</f>
        <v>-1430</v>
      </c>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row>
    <row r="17" spans="1:166" s="1" customFormat="1" x14ac:dyDescent="0.2">
      <c r="A17" s="82" t="s">
        <v>52</v>
      </c>
      <c r="B17" s="19">
        <v>-203915.43</v>
      </c>
      <c r="C17" s="19">
        <v>168547.08</v>
      </c>
      <c r="D17" s="93">
        <v>-120568.26</v>
      </c>
      <c r="E17" s="93">
        <v>-90481.42</v>
      </c>
      <c r="F17" s="93">
        <v>167497.03</v>
      </c>
      <c r="G17" s="93">
        <v>0</v>
      </c>
      <c r="H17" s="85">
        <f t="shared" si="4"/>
        <v>-78920.999999999971</v>
      </c>
      <c r="I17" s="80"/>
      <c r="J17" s="93">
        <v>187745.03</v>
      </c>
      <c r="K17" s="93">
        <f t="shared" si="5"/>
        <v>20248</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row>
    <row r="18" spans="1:166" s="1" customFormat="1" x14ac:dyDescent="0.2">
      <c r="A18" s="95" t="s">
        <v>53</v>
      </c>
      <c r="B18" s="96">
        <v>24220.800000000017</v>
      </c>
      <c r="C18" s="96">
        <v>42615.499999999971</v>
      </c>
      <c r="D18" s="97">
        <v>8420.8300000000163</v>
      </c>
      <c r="E18" s="97">
        <v>-67444.37</v>
      </c>
      <c r="F18" s="97">
        <v>-6302.0200000000186</v>
      </c>
      <c r="G18" s="97">
        <v>12123.761999999988</v>
      </c>
      <c r="H18" s="85">
        <f t="shared" si="4"/>
        <v>13634.501999999979</v>
      </c>
      <c r="I18" s="80"/>
      <c r="J18" s="97">
        <v>-4032.7600000000093</v>
      </c>
      <c r="K18" s="97">
        <f t="shared" si="5"/>
        <v>2269.2600000000093</v>
      </c>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row>
    <row r="19" spans="1:166" s="2" customFormat="1" x14ac:dyDescent="0.2">
      <c r="A19" s="86" t="s">
        <v>49</v>
      </c>
      <c r="B19" s="87">
        <f t="shared" ref="B19:G19" si="6">SUM(B16:B18)</f>
        <v>-219694.62999999998</v>
      </c>
      <c r="C19" s="87">
        <f t="shared" si="6"/>
        <v>218662.57999999996</v>
      </c>
      <c r="D19" s="88">
        <f t="shared" si="6"/>
        <v>-119647.42999999998</v>
      </c>
      <c r="E19" s="88">
        <f t="shared" si="6"/>
        <v>-147793.78999999998</v>
      </c>
      <c r="F19" s="88">
        <f t="shared" si="6"/>
        <v>271346.01</v>
      </c>
      <c r="G19" s="88">
        <f t="shared" si="6"/>
        <v>13840.761999999988</v>
      </c>
      <c r="H19" s="98">
        <f t="shared" si="4"/>
        <v>16713.502000000037</v>
      </c>
      <c r="I19" s="90"/>
      <c r="J19" s="88">
        <f t="shared" ref="J19" si="7">SUM(J16:J18)</f>
        <v>292433.27</v>
      </c>
      <c r="K19" s="88">
        <f t="shared" si="5"/>
        <v>21087.260000000009</v>
      </c>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row>
    <row r="20" spans="1:166" s="1" customFormat="1" x14ac:dyDescent="0.2">
      <c r="A20" s="91"/>
      <c r="B20" s="92"/>
      <c r="C20" s="19"/>
      <c r="D20" s="93"/>
      <c r="E20" s="93"/>
      <c r="F20" s="93"/>
      <c r="G20" s="93"/>
      <c r="H20" s="26"/>
      <c r="I20" s="94"/>
      <c r="J20" s="93"/>
      <c r="K20" s="93"/>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row>
    <row r="21" spans="1:166" s="1" customFormat="1" x14ac:dyDescent="0.2">
      <c r="A21" s="75" t="s">
        <v>54</v>
      </c>
      <c r="B21" s="92"/>
      <c r="C21" s="19"/>
      <c r="D21" s="93"/>
      <c r="E21" s="93"/>
      <c r="F21" s="93"/>
      <c r="G21" s="93"/>
      <c r="H21" s="26"/>
      <c r="I21" s="94"/>
      <c r="J21" s="93"/>
      <c r="K21" s="93"/>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row>
    <row r="22" spans="1:166" s="1" customFormat="1" x14ac:dyDescent="0.2">
      <c r="A22" s="99" t="s">
        <v>55</v>
      </c>
      <c r="B22" s="92">
        <v>-85000</v>
      </c>
      <c r="C22" s="19">
        <v>0</v>
      </c>
      <c r="D22" s="93">
        <v>0</v>
      </c>
      <c r="E22" s="93">
        <v>0</v>
      </c>
      <c r="F22" s="93">
        <v>0</v>
      </c>
      <c r="G22" s="93">
        <v>0</v>
      </c>
      <c r="H22" s="85">
        <f t="shared" ref="H22:H27" si="8">SUM(B22:G22)</f>
        <v>-85000</v>
      </c>
      <c r="I22" s="80"/>
      <c r="J22" s="93">
        <v>0</v>
      </c>
      <c r="K22" s="93">
        <f t="shared" ref="K22:K27" si="9">+J22-F22</f>
        <v>0</v>
      </c>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row>
    <row r="23" spans="1:166" s="1" customFormat="1" x14ac:dyDescent="0.2">
      <c r="A23" s="82" t="s">
        <v>56</v>
      </c>
      <c r="B23" s="92">
        <v>0</v>
      </c>
      <c r="C23" s="19">
        <v>0</v>
      </c>
      <c r="D23" s="93">
        <v>18980</v>
      </c>
      <c r="E23" s="93">
        <v>-1283</v>
      </c>
      <c r="F23" s="93">
        <v>-17697</v>
      </c>
      <c r="G23" s="93">
        <v>100000</v>
      </c>
      <c r="H23" s="85">
        <f t="shared" si="8"/>
        <v>100000</v>
      </c>
      <c r="I23" s="80"/>
      <c r="J23" s="93">
        <v>-17697</v>
      </c>
      <c r="K23" s="93">
        <f t="shared" si="9"/>
        <v>0</v>
      </c>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row>
    <row r="24" spans="1:166" s="1" customFormat="1" x14ac:dyDescent="0.2">
      <c r="A24" s="82" t="s">
        <v>57</v>
      </c>
      <c r="B24" s="92">
        <v>-18742.330000000002</v>
      </c>
      <c r="C24" s="19">
        <v>34888.619999999995</v>
      </c>
      <c r="D24" s="93">
        <v>-8664.39</v>
      </c>
      <c r="E24" s="93">
        <v>-1114.6300000000047</v>
      </c>
      <c r="F24" s="93">
        <v>-60650.869999999995</v>
      </c>
      <c r="G24" s="93">
        <v>122475.70306666661</v>
      </c>
      <c r="H24" s="85">
        <f t="shared" si="8"/>
        <v>68192.103066666605</v>
      </c>
      <c r="I24" s="80"/>
      <c r="J24" s="93">
        <v>-63063.869999999995</v>
      </c>
      <c r="K24" s="93">
        <f t="shared" si="9"/>
        <v>-2413</v>
      </c>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row>
    <row r="25" spans="1:166" s="1" customFormat="1" x14ac:dyDescent="0.2">
      <c r="A25" s="100" t="s">
        <v>58</v>
      </c>
      <c r="B25" s="92">
        <v>-10317.14</v>
      </c>
      <c r="C25" s="19">
        <v>25125.479999999996</v>
      </c>
      <c r="D25" s="93">
        <v>1772.3000000000029</v>
      </c>
      <c r="E25" s="93">
        <v>-6333.609999999986</v>
      </c>
      <c r="F25" s="93">
        <v>36978.969999999987</v>
      </c>
      <c r="G25" s="93">
        <v>-19521</v>
      </c>
      <c r="H25" s="85">
        <f t="shared" si="8"/>
        <v>27705</v>
      </c>
      <c r="I25" s="80"/>
      <c r="J25" s="93">
        <v>28180.969999999987</v>
      </c>
      <c r="K25" s="93">
        <f t="shared" si="9"/>
        <v>-8798</v>
      </c>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row>
    <row r="26" spans="1:166" s="1" customFormat="1" ht="13.5" customHeight="1" x14ac:dyDescent="0.2">
      <c r="A26" s="82" t="s">
        <v>59</v>
      </c>
      <c r="B26" s="92">
        <v>-4130.8169999999809</v>
      </c>
      <c r="C26" s="19">
        <v>15483.919999999984</v>
      </c>
      <c r="D26" s="93">
        <v>-53359.039999999994</v>
      </c>
      <c r="E26" s="93">
        <v>18924.069999999992</v>
      </c>
      <c r="F26" s="93">
        <v>19761.450000000012</v>
      </c>
      <c r="G26" s="93">
        <v>19035</v>
      </c>
      <c r="H26" s="85">
        <f t="shared" si="8"/>
        <v>15714.583000000013</v>
      </c>
      <c r="I26" s="80"/>
      <c r="J26" s="93">
        <v>20302.450000000012</v>
      </c>
      <c r="K26" s="93">
        <f t="shared" si="9"/>
        <v>541</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row>
    <row r="27" spans="1:166" s="2" customFormat="1" x14ac:dyDescent="0.2">
      <c r="A27" s="86" t="s">
        <v>49</v>
      </c>
      <c r="B27" s="87">
        <f t="shared" ref="B27:G27" si="10">SUM(B22:B26)</f>
        <v>-118190.28699999998</v>
      </c>
      <c r="C27" s="87">
        <f t="shared" si="10"/>
        <v>75498.019999999975</v>
      </c>
      <c r="D27" s="88">
        <f t="shared" si="10"/>
        <v>-41271.12999999999</v>
      </c>
      <c r="E27" s="88">
        <f t="shared" si="10"/>
        <v>10192.830000000002</v>
      </c>
      <c r="F27" s="88">
        <f t="shared" si="10"/>
        <v>-21607.449999999997</v>
      </c>
      <c r="G27" s="88">
        <f t="shared" si="10"/>
        <v>221989.70306666661</v>
      </c>
      <c r="H27" s="101">
        <f t="shared" si="8"/>
        <v>126611.68606666662</v>
      </c>
      <c r="I27" s="102"/>
      <c r="J27" s="88">
        <f t="shared" ref="J27" si="11">SUM(J22:J26)</f>
        <v>-32277.449999999997</v>
      </c>
      <c r="K27" s="88">
        <f t="shared" si="9"/>
        <v>-10670</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row>
    <row r="28" spans="1:166" s="1" customFormat="1" x14ac:dyDescent="0.2">
      <c r="A28" s="91"/>
      <c r="B28" s="92"/>
      <c r="C28" s="19"/>
      <c r="D28" s="93"/>
      <c r="E28" s="93"/>
      <c r="F28" s="93"/>
      <c r="G28" s="93"/>
      <c r="H28" s="26"/>
      <c r="I28" s="94"/>
      <c r="J28" s="93"/>
      <c r="K28" s="93"/>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row>
    <row r="29" spans="1:166" s="1" customFormat="1" x14ac:dyDescent="0.2">
      <c r="A29" s="75" t="s">
        <v>60</v>
      </c>
      <c r="B29" s="92"/>
      <c r="C29" s="19"/>
      <c r="D29" s="93"/>
      <c r="E29" s="93"/>
      <c r="F29" s="93"/>
      <c r="G29" s="93"/>
      <c r="H29" s="26"/>
      <c r="I29" s="94"/>
      <c r="J29" s="93"/>
      <c r="K29" s="93"/>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row>
    <row r="30" spans="1:166" s="1" customFormat="1" x14ac:dyDescent="0.2">
      <c r="A30" s="82" t="s">
        <v>61</v>
      </c>
      <c r="B30" s="92">
        <v>-30989.773333332996</v>
      </c>
      <c r="C30" s="19">
        <v>19876</v>
      </c>
      <c r="D30" s="93">
        <v>10050</v>
      </c>
      <c r="E30" s="93">
        <v>13013</v>
      </c>
      <c r="F30" s="93">
        <v>39359.468916666985</v>
      </c>
      <c r="G30" s="93">
        <v>46083.233083333005</v>
      </c>
      <c r="H30" s="85">
        <f>SUM(B30:G30)</f>
        <v>97391.928666666994</v>
      </c>
      <c r="I30" s="80"/>
      <c r="J30" s="93">
        <v>4286</v>
      </c>
      <c r="K30" s="93">
        <f>+J30-F30</f>
        <v>-35073.468916666985</v>
      </c>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row>
    <row r="31" spans="1:166" s="1" customFormat="1" x14ac:dyDescent="0.2">
      <c r="A31" s="82"/>
      <c r="B31" s="92"/>
      <c r="C31" s="19"/>
      <c r="D31" s="93"/>
      <c r="E31" s="93"/>
      <c r="F31" s="93"/>
      <c r="G31" s="93"/>
      <c r="H31" s="26"/>
      <c r="I31" s="94"/>
      <c r="J31" s="93"/>
      <c r="K31" s="93"/>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row>
    <row r="32" spans="1:166" s="1" customFormat="1" x14ac:dyDescent="0.2">
      <c r="A32" s="75" t="s">
        <v>62</v>
      </c>
      <c r="B32" s="92"/>
      <c r="C32" s="19"/>
      <c r="D32" s="93"/>
      <c r="E32" s="93"/>
      <c r="F32" s="93"/>
      <c r="G32" s="93"/>
      <c r="H32" s="26"/>
      <c r="I32" s="94"/>
      <c r="J32" s="93"/>
      <c r="K32" s="93"/>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row>
    <row r="33" spans="1:166" s="1" customFormat="1" x14ac:dyDescent="0.2">
      <c r="A33" s="91" t="s">
        <v>63</v>
      </c>
      <c r="B33" s="92">
        <v>0</v>
      </c>
      <c r="C33" s="19">
        <v>0</v>
      </c>
      <c r="D33" s="93">
        <v>0</v>
      </c>
      <c r="E33" s="93">
        <v>0</v>
      </c>
      <c r="F33" s="93">
        <v>412548</v>
      </c>
      <c r="G33" s="93">
        <v>-412548</v>
      </c>
      <c r="H33" s="85">
        <f t="shared" ref="H33:H36" si="12">SUM(B33:G33)</f>
        <v>0</v>
      </c>
      <c r="I33" s="80"/>
      <c r="J33" s="93">
        <v>412548</v>
      </c>
      <c r="K33" s="93">
        <f t="shared" ref="K33:K36" si="13">+J33-F33</f>
        <v>0</v>
      </c>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row>
    <row r="34" spans="1:166" s="1" customFormat="1" x14ac:dyDescent="0.2">
      <c r="A34" s="100" t="s">
        <v>64</v>
      </c>
      <c r="B34" s="92">
        <v>0</v>
      </c>
      <c r="C34" s="19">
        <v>0</v>
      </c>
      <c r="D34" s="93">
        <v>0</v>
      </c>
      <c r="E34" s="93">
        <v>38860</v>
      </c>
      <c r="F34" s="93">
        <v>17323</v>
      </c>
      <c r="G34" s="93">
        <v>1388.9999999999927</v>
      </c>
      <c r="H34" s="85">
        <f t="shared" si="12"/>
        <v>57571.999999999993</v>
      </c>
      <c r="I34" s="80"/>
      <c r="J34" s="93">
        <v>20432</v>
      </c>
      <c r="K34" s="93">
        <f t="shared" si="13"/>
        <v>3109</v>
      </c>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row>
    <row r="35" spans="1:166" s="1" customFormat="1" x14ac:dyDescent="0.2">
      <c r="A35" s="82" t="s">
        <v>65</v>
      </c>
      <c r="B35" s="92">
        <v>-20515.959999999992</v>
      </c>
      <c r="C35" s="92">
        <v>-174379.62</v>
      </c>
      <c r="D35" s="103">
        <v>167224.06999999998</v>
      </c>
      <c r="E35" s="103">
        <v>56079.12</v>
      </c>
      <c r="F35" s="103">
        <v>23168.07</v>
      </c>
      <c r="G35" s="103">
        <v>-2395.1200000000026</v>
      </c>
      <c r="H35" s="85">
        <f t="shared" si="12"/>
        <v>49180.55999999999</v>
      </c>
      <c r="I35" s="80"/>
      <c r="J35" s="103">
        <v>24677.999999999985</v>
      </c>
      <c r="K35" s="103">
        <f t="shared" si="13"/>
        <v>1509.9299999999857</v>
      </c>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row>
    <row r="36" spans="1:166" s="2" customFormat="1" x14ac:dyDescent="0.2">
      <c r="A36" s="86" t="s">
        <v>49</v>
      </c>
      <c r="B36" s="87">
        <f>SUM(B33:B35)</f>
        <v>-20515.959999999992</v>
      </c>
      <c r="C36" s="87">
        <f t="shared" ref="C36:G36" si="14">SUM(C33:C35)</f>
        <v>-174379.62</v>
      </c>
      <c r="D36" s="88">
        <f t="shared" si="14"/>
        <v>167224.06999999998</v>
      </c>
      <c r="E36" s="88">
        <f t="shared" si="14"/>
        <v>94939.12</v>
      </c>
      <c r="F36" s="88">
        <f t="shared" si="14"/>
        <v>453039.07</v>
      </c>
      <c r="G36" s="88">
        <f t="shared" si="14"/>
        <v>-413554.12</v>
      </c>
      <c r="H36" s="89">
        <f t="shared" si="12"/>
        <v>106752.56</v>
      </c>
      <c r="I36" s="90"/>
      <c r="J36" s="88">
        <f t="shared" ref="J36" si="15">SUM(J33:J35)</f>
        <v>457658</v>
      </c>
      <c r="K36" s="88">
        <f t="shared" si="13"/>
        <v>4618.929999999993</v>
      </c>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row>
    <row r="37" spans="1:166" s="1" customFormat="1" x14ac:dyDescent="0.2">
      <c r="A37" s="82"/>
      <c r="B37" s="92"/>
      <c r="C37" s="19"/>
      <c r="D37" s="93"/>
      <c r="E37" s="93"/>
      <c r="F37" s="93"/>
      <c r="G37" s="93"/>
      <c r="H37" s="26"/>
      <c r="I37" s="94"/>
      <c r="J37" s="93"/>
      <c r="K37" s="93"/>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row>
    <row r="38" spans="1:166" s="1" customFormat="1" x14ac:dyDescent="0.2">
      <c r="A38" s="75" t="s">
        <v>66</v>
      </c>
      <c r="B38" s="92"/>
      <c r="C38" s="19"/>
      <c r="D38" s="93"/>
      <c r="E38" s="93"/>
      <c r="F38" s="93"/>
      <c r="G38" s="93"/>
      <c r="H38" s="26"/>
      <c r="I38" s="94"/>
      <c r="J38" s="93"/>
      <c r="K38" s="93"/>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row>
    <row r="39" spans="1:166" s="1" customFormat="1" x14ac:dyDescent="0.2">
      <c r="A39" s="91" t="s">
        <v>67</v>
      </c>
      <c r="B39" s="92">
        <v>-28854</v>
      </c>
      <c r="C39" s="19">
        <v>8030.23</v>
      </c>
      <c r="D39" s="93">
        <v>-5551.23</v>
      </c>
      <c r="E39" s="93">
        <v>-4944</v>
      </c>
      <c r="F39" s="93">
        <v>4291</v>
      </c>
      <c r="G39" s="93">
        <v>-2952</v>
      </c>
      <c r="H39" s="85">
        <f t="shared" ref="H39:H41" si="16">SUM(B39:G39)</f>
        <v>-29980</v>
      </c>
      <c r="I39" s="80"/>
      <c r="J39" s="93">
        <v>1459</v>
      </c>
      <c r="K39" s="93">
        <f t="shared" ref="K39:K41" si="17">+J39-F39</f>
        <v>-2832</v>
      </c>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row>
    <row r="40" spans="1:166" s="1" customFormat="1" x14ac:dyDescent="0.2">
      <c r="A40" s="91" t="s">
        <v>68</v>
      </c>
      <c r="B40" s="92">
        <v>-11661</v>
      </c>
      <c r="C40" s="19">
        <v>-40167.32</v>
      </c>
      <c r="D40" s="93">
        <v>3541.3199999999997</v>
      </c>
      <c r="E40" s="93">
        <v>-313</v>
      </c>
      <c r="F40" s="93">
        <v>41627</v>
      </c>
      <c r="G40" s="93">
        <v>-18926</v>
      </c>
      <c r="H40" s="85">
        <f t="shared" si="16"/>
        <v>-25899</v>
      </c>
      <c r="I40" s="80"/>
      <c r="J40" s="93">
        <v>37095</v>
      </c>
      <c r="K40" s="93">
        <f t="shared" si="17"/>
        <v>-4532</v>
      </c>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row>
    <row r="41" spans="1:166" s="1" customFormat="1" x14ac:dyDescent="0.2">
      <c r="A41" s="86" t="s">
        <v>49</v>
      </c>
      <c r="B41" s="87">
        <f>SUM(B39:B40)</f>
        <v>-40515</v>
      </c>
      <c r="C41" s="87">
        <f t="shared" ref="C41:G41" si="18">SUM(C39:C40)</f>
        <v>-32137.09</v>
      </c>
      <c r="D41" s="88">
        <f t="shared" si="18"/>
        <v>-2009.9099999999999</v>
      </c>
      <c r="E41" s="88">
        <f t="shared" si="18"/>
        <v>-5257</v>
      </c>
      <c r="F41" s="88">
        <f t="shared" si="18"/>
        <v>45918</v>
      </c>
      <c r="G41" s="88">
        <f t="shared" si="18"/>
        <v>-21878</v>
      </c>
      <c r="H41" s="89">
        <f t="shared" si="16"/>
        <v>-55879</v>
      </c>
      <c r="I41" s="90"/>
      <c r="J41" s="88">
        <f t="shared" ref="J41" si="19">SUM(J39:J40)</f>
        <v>38554</v>
      </c>
      <c r="K41" s="88">
        <f t="shared" si="17"/>
        <v>-7364</v>
      </c>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row>
    <row r="42" spans="1:166" s="1" customFormat="1" x14ac:dyDescent="0.2">
      <c r="A42" s="91"/>
      <c r="B42" s="104"/>
      <c r="C42" s="105"/>
      <c r="D42" s="106"/>
      <c r="E42" s="106"/>
      <c r="F42" s="106"/>
      <c r="G42" s="106"/>
      <c r="H42" s="107"/>
      <c r="I42" s="69"/>
      <c r="J42" s="106"/>
      <c r="K42" s="106"/>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row>
    <row r="43" spans="1:166" s="1" customFormat="1" x14ac:dyDescent="0.2">
      <c r="A43" s="75" t="s">
        <v>69</v>
      </c>
      <c r="B43" s="104"/>
      <c r="C43" s="105"/>
      <c r="D43" s="106"/>
      <c r="E43" s="106"/>
      <c r="F43" s="106"/>
      <c r="G43" s="106"/>
      <c r="H43" s="107"/>
      <c r="I43" s="69"/>
      <c r="J43" s="106"/>
      <c r="K43" s="106"/>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row>
    <row r="44" spans="1:166" s="1" customFormat="1" x14ac:dyDescent="0.2">
      <c r="A44" s="100" t="s">
        <v>70</v>
      </c>
      <c r="B44" s="104">
        <v>0</v>
      </c>
      <c r="C44" s="105">
        <v>0</v>
      </c>
      <c r="D44" s="106">
        <v>0</v>
      </c>
      <c r="E44" s="106">
        <v>0</v>
      </c>
      <c r="F44" s="106">
        <v>0</v>
      </c>
      <c r="G44" s="106">
        <v>41600</v>
      </c>
      <c r="H44" s="85">
        <f t="shared" ref="H44:H50" si="20">SUM(B44:G44)</f>
        <v>41600</v>
      </c>
      <c r="I44" s="80"/>
      <c r="J44" s="106">
        <v>0</v>
      </c>
      <c r="K44" s="106">
        <f t="shared" ref="K44:K50" si="21">+J44-F44</f>
        <v>0</v>
      </c>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row>
    <row r="45" spans="1:166" s="1" customFormat="1" x14ac:dyDescent="0.2">
      <c r="A45" s="99" t="s">
        <v>71</v>
      </c>
      <c r="B45" s="92">
        <v>0</v>
      </c>
      <c r="C45" s="92">
        <v>0</v>
      </c>
      <c r="D45" s="103">
        <v>0</v>
      </c>
      <c r="E45" s="103">
        <v>0</v>
      </c>
      <c r="F45" s="103">
        <v>0</v>
      </c>
      <c r="G45" s="103">
        <v>20000</v>
      </c>
      <c r="H45" s="85">
        <f t="shared" si="20"/>
        <v>20000</v>
      </c>
      <c r="I45" s="80"/>
      <c r="J45" s="103">
        <v>0</v>
      </c>
      <c r="K45" s="103">
        <f t="shared" si="21"/>
        <v>0</v>
      </c>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row>
    <row r="46" spans="1:166" s="1" customFormat="1" x14ac:dyDescent="0.2">
      <c r="A46" s="100" t="s">
        <v>72</v>
      </c>
      <c r="B46" s="92">
        <v>-140787.88</v>
      </c>
      <c r="C46" s="19">
        <v>-9109.57</v>
      </c>
      <c r="D46" s="93">
        <v>8979.3299999999945</v>
      </c>
      <c r="E46" s="93">
        <v>-26413.35</v>
      </c>
      <c r="F46" s="93">
        <v>-2994.5300000000007</v>
      </c>
      <c r="G46" s="93">
        <v>-1281</v>
      </c>
      <c r="H46" s="85">
        <f t="shared" si="20"/>
        <v>-171607.00000000003</v>
      </c>
      <c r="I46" s="80"/>
      <c r="J46" s="93">
        <v>14782.47</v>
      </c>
      <c r="K46" s="93">
        <f t="shared" si="21"/>
        <v>17777</v>
      </c>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row>
    <row r="47" spans="1:166" s="1" customFormat="1" x14ac:dyDescent="0.2">
      <c r="A47" s="100" t="s">
        <v>73</v>
      </c>
      <c r="B47" s="92">
        <v>-30503.242667792074</v>
      </c>
      <c r="C47" s="19">
        <v>132330.35999999993</v>
      </c>
      <c r="D47" s="93">
        <v>-224245.90999999995</v>
      </c>
      <c r="E47" s="93">
        <v>163870.88999999993</v>
      </c>
      <c r="F47" s="93">
        <v>166839.1057128681</v>
      </c>
      <c r="G47" s="93">
        <v>138363.65503145551</v>
      </c>
      <c r="H47" s="85">
        <f t="shared" si="20"/>
        <v>346654.85807653144</v>
      </c>
      <c r="I47" s="80"/>
      <c r="J47" s="93">
        <v>230744.57000000007</v>
      </c>
      <c r="K47" s="93">
        <f t="shared" si="21"/>
        <v>63905.464287131967</v>
      </c>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row>
    <row r="48" spans="1:166" s="1" customFormat="1" x14ac:dyDescent="0.2">
      <c r="A48" s="100" t="s">
        <v>74</v>
      </c>
      <c r="B48" s="92">
        <v>-38198.089365943037</v>
      </c>
      <c r="C48" s="19">
        <v>5287.3899999999921</v>
      </c>
      <c r="D48" s="93">
        <v>1502.9599999999991</v>
      </c>
      <c r="E48" s="93">
        <v>-15780.659999999996</v>
      </c>
      <c r="F48" s="93">
        <v>5781.0350134519358</v>
      </c>
      <c r="G48" s="93">
        <v>361.38748071557711</v>
      </c>
      <c r="H48" s="85">
        <f t="shared" si="20"/>
        <v>-41045.976871775521</v>
      </c>
      <c r="I48" s="80"/>
      <c r="J48" s="93">
        <v>473.02999999999884</v>
      </c>
      <c r="K48" s="93">
        <f t="shared" si="21"/>
        <v>-5308.005013451937</v>
      </c>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row>
    <row r="49" spans="1:166" s="1" customFormat="1" x14ac:dyDescent="0.2">
      <c r="A49" s="100" t="s">
        <v>75</v>
      </c>
      <c r="B49" s="92">
        <v>-9464.9959866949939</v>
      </c>
      <c r="C49" s="19">
        <v>-304.26999999998952</v>
      </c>
      <c r="D49" s="19">
        <v>-28913.540000000008</v>
      </c>
      <c r="E49" s="19">
        <v>-1658.4799999999814</v>
      </c>
      <c r="F49" s="19">
        <v>-28335.212</v>
      </c>
      <c r="G49" s="19">
        <v>-792.50356861401815</v>
      </c>
      <c r="H49" s="85">
        <f t="shared" si="20"/>
        <v>-69469.001555308991</v>
      </c>
      <c r="I49" s="80"/>
      <c r="J49" s="93">
        <v>15795.907878700702</v>
      </c>
      <c r="K49" s="93">
        <f t="shared" si="21"/>
        <v>44131.119878700702</v>
      </c>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row>
    <row r="50" spans="1:166" s="1" customFormat="1" x14ac:dyDescent="0.2">
      <c r="A50" s="86" t="s">
        <v>49</v>
      </c>
      <c r="B50" s="87">
        <f>SUM(B44:B49)</f>
        <v>-218954.20802043012</v>
      </c>
      <c r="C50" s="108">
        <f t="shared" ref="C50:G50" si="22">SUM(C44:C49)</f>
        <v>128203.90999999992</v>
      </c>
      <c r="D50" s="108">
        <f t="shared" si="22"/>
        <v>-242677.15999999997</v>
      </c>
      <c r="E50" s="108">
        <f t="shared" si="22"/>
        <v>120018.39999999994</v>
      </c>
      <c r="F50" s="108">
        <f t="shared" si="22"/>
        <v>141290.39872632004</v>
      </c>
      <c r="G50" s="108">
        <f t="shared" si="22"/>
        <v>198251.53894355707</v>
      </c>
      <c r="H50" s="98">
        <f t="shared" si="20"/>
        <v>126132.87964944687</v>
      </c>
      <c r="I50" s="90"/>
      <c r="J50" s="109">
        <f t="shared" ref="J50" si="23">SUM(J44:J49)</f>
        <v>261795.97787870077</v>
      </c>
      <c r="K50" s="109">
        <f t="shared" si="21"/>
        <v>120505.57915238073</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row>
    <row r="51" spans="1:166" s="1" customFormat="1" x14ac:dyDescent="0.2">
      <c r="A51" s="100"/>
      <c r="B51" s="92"/>
      <c r="C51" s="19"/>
      <c r="D51" s="19"/>
      <c r="E51" s="19"/>
      <c r="F51" s="19"/>
      <c r="G51" s="19"/>
      <c r="H51" s="26"/>
      <c r="I51" s="94"/>
      <c r="J51" s="93"/>
      <c r="K51" s="93"/>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row>
    <row r="52" spans="1:166" s="1" customFormat="1" x14ac:dyDescent="0.2">
      <c r="A52" s="75" t="s">
        <v>76</v>
      </c>
      <c r="B52" s="92"/>
      <c r="C52" s="19"/>
      <c r="D52" s="19"/>
      <c r="E52" s="19"/>
      <c r="F52" s="19"/>
      <c r="G52" s="19"/>
      <c r="H52" s="26"/>
      <c r="I52" s="94"/>
      <c r="J52" s="93"/>
      <c r="K52" s="93"/>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row>
    <row r="53" spans="1:166" s="1" customFormat="1" x14ac:dyDescent="0.2">
      <c r="A53" s="82" t="s">
        <v>77</v>
      </c>
      <c r="B53" s="92">
        <v>-18575</v>
      </c>
      <c r="C53" s="19"/>
      <c r="D53" s="93"/>
      <c r="E53" s="93"/>
      <c r="F53" s="93"/>
      <c r="G53" s="93"/>
      <c r="H53" s="85">
        <f t="shared" ref="H53:H56" si="24">SUM(B53:G53)</f>
        <v>-18575</v>
      </c>
      <c r="I53" s="80"/>
      <c r="J53" s="93"/>
      <c r="K53" s="93">
        <f t="shared" ref="K53:K56" si="25">+J53-F53</f>
        <v>0</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row>
    <row r="54" spans="1:166" s="1" customFormat="1" x14ac:dyDescent="0.2">
      <c r="A54" s="82" t="s">
        <v>78</v>
      </c>
      <c r="B54" s="92">
        <v>-24773.430407870299</v>
      </c>
      <c r="C54" s="19"/>
      <c r="D54" s="93"/>
      <c r="E54" s="93"/>
      <c r="F54" s="93"/>
      <c r="G54" s="93"/>
      <c r="H54" s="85">
        <f t="shared" si="24"/>
        <v>-24773.430407870299</v>
      </c>
      <c r="I54" s="80"/>
      <c r="J54" s="93"/>
      <c r="K54" s="93">
        <f t="shared" si="25"/>
        <v>0</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row>
    <row r="55" spans="1:166" s="1" customFormat="1" x14ac:dyDescent="0.2">
      <c r="A55" s="82" t="s">
        <v>76</v>
      </c>
      <c r="B55" s="92">
        <f>-30844+15000</f>
        <v>-15844</v>
      </c>
      <c r="C55" s="92">
        <v>-141669</v>
      </c>
      <c r="D55" s="103">
        <v>174454</v>
      </c>
      <c r="E55" s="103">
        <v>33270</v>
      </c>
      <c r="F55" s="110">
        <v>154210</v>
      </c>
      <c r="G55" s="110">
        <v>41307</v>
      </c>
      <c r="H55" s="79">
        <f t="shared" si="24"/>
        <v>245728</v>
      </c>
      <c r="I55" s="80"/>
      <c r="J55" s="103">
        <v>-103988</v>
      </c>
      <c r="K55" s="103">
        <f t="shared" si="25"/>
        <v>-258198</v>
      </c>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row>
    <row r="56" spans="1:166" s="1" customFormat="1" x14ac:dyDescent="0.2">
      <c r="A56" s="86" t="s">
        <v>49</v>
      </c>
      <c r="B56" s="87">
        <f>SUM(B53:B55)</f>
        <v>-59192.430407870299</v>
      </c>
      <c r="C56" s="108">
        <f t="shared" ref="C56:G56" si="26">SUM(C53:C55)</f>
        <v>-141669</v>
      </c>
      <c r="D56" s="108">
        <f t="shared" si="26"/>
        <v>174454</v>
      </c>
      <c r="E56" s="108">
        <f t="shared" si="26"/>
        <v>33270</v>
      </c>
      <c r="F56" s="108">
        <f t="shared" si="26"/>
        <v>154210</v>
      </c>
      <c r="G56" s="108">
        <f t="shared" si="26"/>
        <v>41307</v>
      </c>
      <c r="H56" s="98">
        <f t="shared" si="24"/>
        <v>202379.5695921297</v>
      </c>
      <c r="I56" s="90"/>
      <c r="J56" s="109">
        <f t="shared" ref="J56" si="27">SUM(J53:J55)</f>
        <v>-103988</v>
      </c>
      <c r="K56" s="109">
        <f t="shared" si="25"/>
        <v>-258198</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row>
    <row r="57" spans="1:166" s="1" customFormat="1" ht="13.5" thickBot="1" x14ac:dyDescent="0.25">
      <c r="A57" s="111"/>
      <c r="B57" s="112"/>
      <c r="C57" s="112"/>
      <c r="D57" s="113"/>
      <c r="E57" s="113"/>
      <c r="F57" s="113"/>
      <c r="G57" s="113"/>
      <c r="H57" s="114"/>
      <c r="I57" s="69"/>
      <c r="J57" s="113"/>
      <c r="K57" s="113"/>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row>
    <row r="58" spans="1:166" ht="14.25" thickTop="1" thickBot="1" x14ac:dyDescent="0.25">
      <c r="A58" s="115" t="s">
        <v>79</v>
      </c>
      <c r="B58" s="116">
        <f>+B8+B13+B19+B27+B30+B36+B41+B50+B56</f>
        <v>5005104.1019831924</v>
      </c>
      <c r="C58" s="116">
        <f t="shared" ref="C58:H58" si="28">+C8+C13+C19+C27+C30+C36+C41+C50+C56</f>
        <v>5363646.1719831927</v>
      </c>
      <c r="D58" s="116">
        <f t="shared" si="28"/>
        <v>5532378.611983194</v>
      </c>
      <c r="E58" s="116">
        <f t="shared" si="28"/>
        <v>5704951.3119831942</v>
      </c>
      <c r="F58" s="117">
        <f t="shared" si="28"/>
        <v>6807974.3562225783</v>
      </c>
      <c r="G58" s="117">
        <f t="shared" si="28"/>
        <v>7004843.9187911926</v>
      </c>
      <c r="H58" s="118">
        <f t="shared" si="28"/>
        <v>7004843.9187911917</v>
      </c>
      <c r="I58" s="69"/>
      <c r="J58" s="119">
        <f>+J8+J13+J19+J27+J30+J36+J41+J50+J56</f>
        <v>6534565.669861895</v>
      </c>
      <c r="K58" s="109">
        <f>+J58-F58</f>
        <v>-273408.68636068329</v>
      </c>
    </row>
    <row r="59" spans="1:166" x14ac:dyDescent="0.2">
      <c r="A59" s="120"/>
      <c r="B59" s="121"/>
      <c r="C59" s="121"/>
      <c r="D59" s="121"/>
      <c r="E59" s="121"/>
      <c r="F59" s="121"/>
      <c r="G59" s="121"/>
      <c r="H59" s="52"/>
      <c r="J59" s="121"/>
      <c r="K59" s="121"/>
    </row>
    <row r="60" spans="1:166" x14ac:dyDescent="0.2">
      <c r="J60"/>
      <c r="K60"/>
    </row>
    <row r="61" spans="1:166" x14ac:dyDescent="0.2">
      <c r="A61" s="122" t="s">
        <v>36</v>
      </c>
      <c r="B61" s="123"/>
      <c r="C61" s="123"/>
      <c r="D61" s="123"/>
      <c r="E61" s="123"/>
      <c r="F61" s="123"/>
      <c r="G61" s="123"/>
      <c r="H61" s="123"/>
      <c r="J61"/>
      <c r="K61"/>
    </row>
    <row r="62" spans="1:166" x14ac:dyDescent="0.2">
      <c r="J62"/>
      <c r="K62"/>
    </row>
    <row r="63" spans="1:166" x14ac:dyDescent="0.2">
      <c r="A63" s="124">
        <v>1</v>
      </c>
      <c r="B63" s="125" t="s">
        <v>80</v>
      </c>
    </row>
    <row r="64" spans="1:166" ht="26.25" customHeight="1" x14ac:dyDescent="0.2">
      <c r="A64" s="126">
        <v>2</v>
      </c>
      <c r="B64" s="230" t="s">
        <v>81</v>
      </c>
      <c r="C64" s="230"/>
      <c r="D64" s="230"/>
      <c r="E64" s="230"/>
      <c r="F64" s="230"/>
      <c r="G64" s="230"/>
      <c r="H64" s="230"/>
    </row>
    <row r="65" spans="1:166" x14ac:dyDescent="0.2">
      <c r="A65" s="124">
        <v>3</v>
      </c>
      <c r="B65" s="231" t="s">
        <v>82</v>
      </c>
      <c r="C65" s="231"/>
      <c r="D65" s="231"/>
      <c r="E65" s="231"/>
      <c r="F65" s="231"/>
      <c r="G65" s="231"/>
      <c r="H65" s="231"/>
    </row>
    <row r="66" spans="1:166" x14ac:dyDescent="0.2">
      <c r="A66" s="125"/>
      <c r="B66" s="231"/>
      <c r="C66" s="231"/>
      <c r="D66" s="231"/>
      <c r="E66" s="231"/>
      <c r="F66" s="231"/>
      <c r="G66" s="231"/>
      <c r="H66" s="231"/>
    </row>
    <row r="67" spans="1:166" s="47" customFormat="1" ht="26.25" customHeight="1" x14ac:dyDescent="0.2">
      <c r="A67" s="125"/>
      <c r="B67" s="231"/>
      <c r="C67" s="231"/>
      <c r="D67" s="231"/>
      <c r="E67" s="231"/>
      <c r="F67" s="231"/>
      <c r="G67" s="231"/>
      <c r="H67" s="231"/>
      <c r="J67" s="52"/>
      <c r="K67" s="52"/>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row>
    <row r="68" spans="1:166" s="47" customFormat="1" x14ac:dyDescent="0.2">
      <c r="A68" s="124">
        <v>4</v>
      </c>
      <c r="B68" s="228" t="s">
        <v>83</v>
      </c>
      <c r="C68" s="228"/>
      <c r="D68" s="232"/>
      <c r="E68" s="232"/>
      <c r="F68" s="232"/>
      <c r="G68" s="232"/>
      <c r="H68" s="232"/>
      <c r="J68" s="52"/>
      <c r="K68" s="52"/>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row>
    <row r="69" spans="1:166" s="47" customFormat="1" ht="3.75" customHeight="1" x14ac:dyDescent="0.2">
      <c r="A69"/>
      <c r="B69" s="232"/>
      <c r="C69" s="232"/>
      <c r="D69" s="232"/>
      <c r="E69" s="232"/>
      <c r="F69" s="232"/>
      <c r="G69" s="232"/>
      <c r="H69" s="232"/>
      <c r="J69" s="52"/>
      <c r="K69" s="52"/>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row>
  </sheetData>
  <mergeCells count="5">
    <mergeCell ref="A3:H3"/>
    <mergeCell ref="A4:H4"/>
    <mergeCell ref="B64:H64"/>
    <mergeCell ref="B65:H67"/>
    <mergeCell ref="B68:H69"/>
  </mergeCells>
  <dataValidations disablePrompts="1" count="1">
    <dataValidation type="list" allowBlank="1" showInputMessage="1" showErrorMessage="1" sqref="B7:G7 J7:K7">
      <formula1>"CGAAP, MIFRS, USGAAP, ASPE"</formula1>
    </dataValidation>
  </dataValidations>
  <pageMargins left="0.25" right="0.25" top="0.75" bottom="0.75" header="0.3" footer="0.3"/>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BZ40"/>
  <sheetViews>
    <sheetView showGridLines="0" zoomScaleNormal="100" workbookViewId="0">
      <selection activeCell="B6" sqref="B6"/>
    </sheetView>
  </sheetViews>
  <sheetFormatPr defaultRowHeight="12.75" x14ac:dyDescent="0.2"/>
  <cols>
    <col min="1" max="1" width="2.42578125" style="1" customWidth="1"/>
    <col min="2" max="2" width="48" style="1" customWidth="1"/>
    <col min="3" max="3" width="12.140625" style="1" customWidth="1"/>
    <col min="4" max="5" width="12.140625" style="1" hidden="1" customWidth="1"/>
    <col min="6" max="6" width="16.28515625" style="1" hidden="1" customWidth="1"/>
    <col min="7" max="9" width="12.140625" style="1" customWidth="1"/>
    <col min="10" max="10" width="14.42578125" style="1" customWidth="1"/>
    <col min="11" max="11" width="1.85546875" style="1" customWidth="1"/>
    <col min="12" max="12" width="13.42578125" style="1" customWidth="1"/>
    <col min="13" max="14" width="13.28515625" style="1" customWidth="1"/>
    <col min="15" max="15" width="2.85546875" style="1" customWidth="1"/>
    <col min="16" max="16" width="84.7109375" customWidth="1"/>
    <col min="17" max="17" width="64.85546875" customWidth="1"/>
    <col min="18" max="18" width="71.5703125" customWidth="1"/>
    <col min="19" max="19" width="16.28515625" customWidth="1"/>
    <col min="22" max="26" width="10.28515625" bestFit="1" customWidth="1"/>
    <col min="27" max="27" width="10.28515625" customWidth="1"/>
    <col min="73" max="16384" width="9.140625" style="1"/>
  </cols>
  <sheetData>
    <row r="2" spans="2:15" ht="18" x14ac:dyDescent="0.25">
      <c r="B2" s="233" t="s">
        <v>0</v>
      </c>
      <c r="C2" s="233"/>
      <c r="D2" s="233"/>
      <c r="E2" s="233"/>
      <c r="F2" s="233"/>
      <c r="G2" s="233"/>
      <c r="H2" s="233"/>
      <c r="I2" s="233"/>
      <c r="J2" s="233"/>
      <c r="K2" s="233"/>
      <c r="L2" s="233"/>
      <c r="M2" s="233"/>
      <c r="N2" s="233"/>
      <c r="O2" s="4"/>
    </row>
    <row r="3" spans="2:15" ht="18" x14ac:dyDescent="0.25">
      <c r="B3" s="233" t="s">
        <v>1</v>
      </c>
      <c r="C3" s="233"/>
      <c r="D3" s="233"/>
      <c r="E3" s="233"/>
      <c r="F3" s="233"/>
      <c r="G3" s="233"/>
      <c r="H3" s="233"/>
      <c r="I3" s="233"/>
      <c r="J3" s="233"/>
      <c r="K3" s="233"/>
      <c r="L3" s="233"/>
      <c r="M3" s="233"/>
      <c r="N3" s="233"/>
      <c r="O3" s="4"/>
    </row>
    <row r="4" spans="2:15" ht="13.5" thickBot="1" x14ac:dyDescent="0.25">
      <c r="B4" s="234"/>
      <c r="C4" s="234"/>
      <c r="D4" s="234"/>
      <c r="E4" s="234"/>
      <c r="F4" s="234"/>
      <c r="G4" s="234"/>
      <c r="H4" s="234"/>
      <c r="I4" s="234"/>
      <c r="O4" s="5"/>
    </row>
    <row r="5" spans="2:15" ht="78" customHeight="1" thickBot="1" x14ac:dyDescent="0.25">
      <c r="B5" s="6" t="s">
        <v>2</v>
      </c>
      <c r="C5" s="7" t="s">
        <v>111</v>
      </c>
      <c r="D5" s="7" t="s">
        <v>5</v>
      </c>
      <c r="E5" s="7" t="s">
        <v>6</v>
      </c>
      <c r="F5" s="7" t="s">
        <v>7</v>
      </c>
      <c r="G5" s="7" t="s">
        <v>8</v>
      </c>
      <c r="H5" s="8" t="s">
        <v>10</v>
      </c>
      <c r="I5" s="8" t="str">
        <f>"Variance (Test Year vs. " &amp; G5 &amp;")"</f>
        <v>Variance (Test Year vs. 2013 Actuals)</v>
      </c>
      <c r="J5" s="8" t="str">
        <f>"Variance (Test Year vs. " &amp; C5</f>
        <v>Variance (Test Year vs. Last Rebasing Year (2010 Board-Approved)</v>
      </c>
      <c r="K5" s="9"/>
      <c r="L5" s="10" t="s">
        <v>9</v>
      </c>
      <c r="M5" s="11" t="s">
        <v>3</v>
      </c>
      <c r="N5" s="11" t="s">
        <v>4</v>
      </c>
      <c r="O5" s="9"/>
    </row>
    <row r="6" spans="2:15" ht="18" customHeight="1" thickBot="1" x14ac:dyDescent="0.25">
      <c r="B6" s="12" t="s">
        <v>11</v>
      </c>
      <c r="C6" s="13" t="s">
        <v>12</v>
      </c>
      <c r="D6" s="13" t="s">
        <v>12</v>
      </c>
      <c r="E6" s="13" t="s">
        <v>12</v>
      </c>
      <c r="F6" s="13" t="s">
        <v>12</v>
      </c>
      <c r="G6" s="13" t="s">
        <v>12</v>
      </c>
      <c r="H6" s="13" t="s">
        <v>13</v>
      </c>
      <c r="I6" s="13" t="s">
        <v>13</v>
      </c>
      <c r="J6" s="14" t="s">
        <v>13</v>
      </c>
      <c r="K6" s="15"/>
      <c r="L6" s="16" t="s">
        <v>13</v>
      </c>
      <c r="M6" s="16" t="s">
        <v>13</v>
      </c>
      <c r="N6" s="17" t="s">
        <v>13</v>
      </c>
      <c r="O6" s="15"/>
    </row>
    <row r="7" spans="2:15" x14ac:dyDescent="0.2">
      <c r="B7" s="18" t="s">
        <v>14</v>
      </c>
      <c r="C7" s="19">
        <v>954239.36296285817</v>
      </c>
      <c r="D7" s="19">
        <v>823054.66999999993</v>
      </c>
      <c r="E7" s="19">
        <v>787336.28999999992</v>
      </c>
      <c r="F7" s="19">
        <v>816219.28000000014</v>
      </c>
      <c r="G7" s="19">
        <v>794511.50000000023</v>
      </c>
      <c r="H7" s="19">
        <v>886075.2262373463</v>
      </c>
      <c r="I7" s="20">
        <f>+H7-G7</f>
        <v>91563.726237346069</v>
      </c>
      <c r="J7" s="21">
        <f>H7-C7</f>
        <v>-68164.136725511868</v>
      </c>
      <c r="K7" s="22"/>
      <c r="L7" s="23">
        <v>836319.58579313324</v>
      </c>
      <c r="M7" s="23">
        <v>808374</v>
      </c>
      <c r="N7" s="24">
        <f>+M7-L7</f>
        <v>-27945.585793133243</v>
      </c>
      <c r="O7" s="22"/>
    </row>
    <row r="8" spans="2:15" ht="12" customHeight="1" x14ac:dyDescent="0.2">
      <c r="B8" s="18" t="s">
        <v>15</v>
      </c>
      <c r="C8" s="19">
        <v>270000</v>
      </c>
      <c r="D8" s="19">
        <v>66084.570000000007</v>
      </c>
      <c r="E8" s="19">
        <v>234631.65</v>
      </c>
      <c r="F8" s="19">
        <v>114063.39</v>
      </c>
      <c r="G8" s="19">
        <v>23581.97</v>
      </c>
      <c r="H8" s="19">
        <v>191079</v>
      </c>
      <c r="I8" s="20">
        <f>+H8-G8</f>
        <v>167497.03</v>
      </c>
      <c r="J8" s="21">
        <f>H8-C8</f>
        <v>-78921</v>
      </c>
      <c r="K8" s="22"/>
      <c r="L8" s="23">
        <v>191079</v>
      </c>
      <c r="M8" s="23">
        <v>211327</v>
      </c>
      <c r="N8" s="24">
        <f t="shared" ref="N8:N27" si="0">+M8-L8</f>
        <v>20248</v>
      </c>
      <c r="O8" s="22"/>
    </row>
    <row r="9" spans="2:15" x14ac:dyDescent="0.2">
      <c r="B9" s="18" t="s">
        <v>16</v>
      </c>
      <c r="C9" s="19">
        <v>58256.806858417367</v>
      </c>
      <c r="D9" s="19">
        <v>140105.04000000004</v>
      </c>
      <c r="E9" s="19">
        <v>226756.98</v>
      </c>
      <c r="F9" s="19">
        <v>209628.58</v>
      </c>
      <c r="G9" s="19">
        <v>238103.63</v>
      </c>
      <c r="H9" s="19">
        <v>249856.84795810512</v>
      </c>
      <c r="I9" s="19">
        <f>+H9-G9</f>
        <v>11753.217958105117</v>
      </c>
      <c r="J9" s="21">
        <f>H9-C9</f>
        <v>191600.04109968775</v>
      </c>
      <c r="K9" s="22"/>
      <c r="L9" s="23">
        <v>218182.95612704294</v>
      </c>
      <c r="M9" s="23">
        <v>245983</v>
      </c>
      <c r="N9" s="24">
        <f t="shared" si="0"/>
        <v>27800.04387295706</v>
      </c>
      <c r="O9" s="22"/>
    </row>
    <row r="10" spans="2:15" x14ac:dyDescent="0.2">
      <c r="B10" s="18" t="s">
        <v>17</v>
      </c>
      <c r="C10" s="19">
        <v>40000</v>
      </c>
      <c r="D10" s="19">
        <v>0</v>
      </c>
      <c r="E10" s="19">
        <v>7500</v>
      </c>
      <c r="F10" s="19">
        <v>0</v>
      </c>
      <c r="G10" s="19">
        <v>10132</v>
      </c>
      <c r="H10" s="19">
        <v>122000</v>
      </c>
      <c r="I10" s="20">
        <f>+H10-G10</f>
        <v>111868</v>
      </c>
      <c r="J10" s="21">
        <f>H10-C10</f>
        <v>82000</v>
      </c>
      <c r="K10" s="22"/>
      <c r="L10" s="23">
        <v>120283</v>
      </c>
      <c r="M10" s="23">
        <v>118853</v>
      </c>
      <c r="N10" s="24">
        <f t="shared" si="0"/>
        <v>-1430</v>
      </c>
      <c r="O10" s="22"/>
    </row>
    <row r="11" spans="2:15" ht="12.95" customHeight="1" x14ac:dyDescent="0.2">
      <c r="B11" s="18" t="s">
        <v>18</v>
      </c>
      <c r="C11" s="19">
        <v>1114757.9559999998</v>
      </c>
      <c r="D11" s="19">
        <v>1049315.48</v>
      </c>
      <c r="E11" s="19">
        <v>1006167.1300000001</v>
      </c>
      <c r="F11" s="19">
        <v>959395.3</v>
      </c>
      <c r="G11" s="19">
        <v>942989.64000000025</v>
      </c>
      <c r="H11" s="19">
        <v>1218483.0443023152</v>
      </c>
      <c r="I11" s="20">
        <v>275493.40430231491</v>
      </c>
      <c r="J11" s="21">
        <v>103725.08830231513</v>
      </c>
      <c r="K11" s="22"/>
      <c r="L11" s="23">
        <v>1119601.8043750003</v>
      </c>
      <c r="M11" s="23">
        <v>1053216</v>
      </c>
      <c r="N11" s="25">
        <f t="shared" si="0"/>
        <v>-66385.804375000298</v>
      </c>
      <c r="O11" s="22"/>
    </row>
    <row r="12" spans="2:15" ht="12.95" customHeight="1" x14ac:dyDescent="0.2">
      <c r="B12" s="18" t="s">
        <v>19</v>
      </c>
      <c r="C12" s="19">
        <v>154359.6</v>
      </c>
      <c r="D12" s="19">
        <v>135617.27000000002</v>
      </c>
      <c r="E12" s="19">
        <v>170505.89</v>
      </c>
      <c r="F12" s="19">
        <v>161841.5</v>
      </c>
      <c r="G12" s="19">
        <v>243799.87</v>
      </c>
      <c r="H12" s="19">
        <v>341655.70306666661</v>
      </c>
      <c r="I12" s="20">
        <v>97855.833066666615</v>
      </c>
      <c r="J12" s="21">
        <v>187296.1030666666</v>
      </c>
      <c r="K12" s="22"/>
      <c r="L12" s="23">
        <v>193431</v>
      </c>
      <c r="M12" s="23">
        <v>192842</v>
      </c>
      <c r="N12" s="24">
        <f t="shared" si="0"/>
        <v>-589</v>
      </c>
      <c r="O12" s="22"/>
    </row>
    <row r="13" spans="2:15" ht="12.95" customHeight="1" x14ac:dyDescent="0.2">
      <c r="B13" s="18" t="s">
        <v>20</v>
      </c>
      <c r="C13" s="19">
        <v>369125.77333333297</v>
      </c>
      <c r="D13" s="19">
        <v>264963</v>
      </c>
      <c r="E13" s="19">
        <v>267538</v>
      </c>
      <c r="F13" s="19">
        <v>361691</v>
      </c>
      <c r="G13" s="19">
        <v>381633</v>
      </c>
      <c r="H13" s="19">
        <v>484961.94199999998</v>
      </c>
      <c r="I13" s="20">
        <f t="shared" ref="I13:I27" si="1">+H13-G13</f>
        <v>103328.94199999998</v>
      </c>
      <c r="J13" s="21">
        <f t="shared" ref="J13:J27" si="2">H13-C13</f>
        <v>115836.16866666701</v>
      </c>
      <c r="K13" s="22"/>
      <c r="L13" s="23">
        <v>435556.06891666702</v>
      </c>
      <c r="M13" s="23">
        <v>376310</v>
      </c>
      <c r="N13" s="24">
        <f t="shared" si="0"/>
        <v>-59246.06891666702</v>
      </c>
      <c r="O13" s="22"/>
    </row>
    <row r="14" spans="2:15" ht="12.95" customHeight="1" x14ac:dyDescent="0.2">
      <c r="B14" s="18" t="s">
        <v>21</v>
      </c>
      <c r="C14" s="19">
        <v>202307.57909693205</v>
      </c>
      <c r="D14" s="19">
        <v>181186.90000000002</v>
      </c>
      <c r="E14" s="19">
        <v>10348.329999999998</v>
      </c>
      <c r="F14" s="19">
        <v>249037.68</v>
      </c>
      <c r="G14" s="19">
        <v>341693.31</v>
      </c>
      <c r="H14" s="19">
        <v>383302.47781233204</v>
      </c>
      <c r="I14" s="19">
        <f t="shared" si="1"/>
        <v>41609.167812332045</v>
      </c>
      <c r="J14" s="21">
        <f t="shared" si="2"/>
        <v>180994.89871539999</v>
      </c>
      <c r="K14" s="22"/>
      <c r="L14" s="23">
        <v>782388.78404406575</v>
      </c>
      <c r="M14" s="23">
        <v>797277.61</v>
      </c>
      <c r="N14" s="24">
        <f t="shared" si="0"/>
        <v>14888.82595593424</v>
      </c>
      <c r="O14" s="22"/>
    </row>
    <row r="15" spans="2:15" ht="12.95" customHeight="1" x14ac:dyDescent="0.2">
      <c r="B15" s="18" t="s">
        <v>22</v>
      </c>
      <c r="C15" s="19">
        <v>277344</v>
      </c>
      <c r="D15" s="19">
        <v>244923</v>
      </c>
      <c r="E15" s="19">
        <v>453051</v>
      </c>
      <c r="F15" s="19">
        <v>464928</v>
      </c>
      <c r="G15" s="19">
        <v>405616</v>
      </c>
      <c r="H15" s="19">
        <v>260879</v>
      </c>
      <c r="I15" s="20">
        <f t="shared" si="1"/>
        <v>-144737</v>
      </c>
      <c r="J15" s="26">
        <f t="shared" si="2"/>
        <v>-16465</v>
      </c>
      <c r="K15" s="22"/>
      <c r="L15" s="23">
        <v>258275</v>
      </c>
      <c r="M15" s="23">
        <v>258551</v>
      </c>
      <c r="N15" s="24">
        <f t="shared" si="0"/>
        <v>276</v>
      </c>
      <c r="O15" s="22"/>
    </row>
    <row r="16" spans="2:15" ht="12.95" customHeight="1" x14ac:dyDescent="0.2">
      <c r="B16" s="18" t="s">
        <v>23</v>
      </c>
      <c r="C16" s="19">
        <v>217355</v>
      </c>
      <c r="D16" s="19">
        <v>137566</v>
      </c>
      <c r="E16" s="19">
        <v>116054.41000000003</v>
      </c>
      <c r="F16" s="19">
        <v>101342</v>
      </c>
      <c r="G16" s="19">
        <v>90072</v>
      </c>
      <c r="H16" s="19">
        <v>130229</v>
      </c>
      <c r="I16" s="19">
        <f t="shared" si="1"/>
        <v>40157</v>
      </c>
      <c r="J16" s="21">
        <f t="shared" si="2"/>
        <v>-87126</v>
      </c>
      <c r="K16" s="22"/>
      <c r="L16" s="23">
        <v>198052.76</v>
      </c>
      <c r="M16" s="23">
        <v>187587</v>
      </c>
      <c r="N16" s="24">
        <f t="shared" si="0"/>
        <v>-10465.760000000009</v>
      </c>
      <c r="O16" s="22"/>
    </row>
    <row r="17" spans="2:78" ht="12.95" customHeight="1" x14ac:dyDescent="0.2">
      <c r="B17" s="18" t="s">
        <v>24</v>
      </c>
      <c r="C17" s="19">
        <v>0</v>
      </c>
      <c r="D17" s="19">
        <v>0</v>
      </c>
      <c r="E17" s="19">
        <v>0</v>
      </c>
      <c r="F17" s="19">
        <v>0</v>
      </c>
      <c r="G17" s="19">
        <v>0</v>
      </c>
      <c r="H17" s="19">
        <v>41600</v>
      </c>
      <c r="I17" s="19">
        <f t="shared" si="1"/>
        <v>41600</v>
      </c>
      <c r="J17" s="26">
        <f t="shared" si="2"/>
        <v>41600</v>
      </c>
      <c r="K17" s="27"/>
      <c r="L17" s="23">
        <v>0</v>
      </c>
      <c r="M17" s="23">
        <v>0</v>
      </c>
      <c r="N17" s="24">
        <f t="shared" si="0"/>
        <v>0</v>
      </c>
      <c r="O17" s="27"/>
    </row>
    <row r="18" spans="2:78" ht="12.95" customHeight="1" x14ac:dyDescent="0.2">
      <c r="B18" s="18" t="s">
        <v>25</v>
      </c>
      <c r="C18" s="19">
        <v>0</v>
      </c>
      <c r="D18" s="19">
        <v>0</v>
      </c>
      <c r="E18" s="19">
        <v>0</v>
      </c>
      <c r="F18" s="19">
        <v>0</v>
      </c>
      <c r="G18" s="19">
        <v>0</v>
      </c>
      <c r="H18" s="19">
        <v>20000</v>
      </c>
      <c r="I18" s="19">
        <f t="shared" si="1"/>
        <v>20000</v>
      </c>
      <c r="J18" s="26">
        <f t="shared" si="2"/>
        <v>20000</v>
      </c>
      <c r="K18" s="27"/>
      <c r="L18" s="23">
        <v>0</v>
      </c>
      <c r="M18" s="23">
        <v>0</v>
      </c>
      <c r="N18" s="24">
        <f t="shared" si="0"/>
        <v>0</v>
      </c>
      <c r="O18" s="27"/>
    </row>
    <row r="19" spans="2:78" ht="12.95" customHeight="1" x14ac:dyDescent="0.2">
      <c r="B19" s="18" t="s">
        <v>26</v>
      </c>
      <c r="C19" s="19">
        <v>124518.32092944917</v>
      </c>
      <c r="D19" s="19">
        <v>238199.28999999998</v>
      </c>
      <c r="E19" s="19">
        <v>306479.40999999992</v>
      </c>
      <c r="F19" s="19">
        <v>220646.90999999997</v>
      </c>
      <c r="G19" s="19">
        <v>209789.49999999997</v>
      </c>
      <c r="H19" s="19">
        <v>222286.88294335158</v>
      </c>
      <c r="I19" s="19">
        <f t="shared" si="1"/>
        <v>12497.382943351608</v>
      </c>
      <c r="J19" s="21">
        <f t="shared" si="2"/>
        <v>97768.56201390241</v>
      </c>
      <c r="K19" s="22"/>
      <c r="L19" s="23">
        <v>256661.61453656573</v>
      </c>
      <c r="M19" s="23">
        <v>207981</v>
      </c>
      <c r="N19" s="24">
        <f t="shared" si="0"/>
        <v>-48680.614536565728</v>
      </c>
      <c r="O19" s="22"/>
    </row>
    <row r="20" spans="2:78" ht="12.95" customHeight="1" x14ac:dyDescent="0.2">
      <c r="B20" s="18" t="s">
        <v>27</v>
      </c>
      <c r="C20" s="19">
        <v>452937.36700792518</v>
      </c>
      <c r="D20" s="19">
        <v>452754.27999999997</v>
      </c>
      <c r="E20" s="19">
        <v>379674.51</v>
      </c>
      <c r="F20" s="19">
        <v>538805.84000000008</v>
      </c>
      <c r="G20" s="19">
        <v>601452.45999999985</v>
      </c>
      <c r="H20" s="19">
        <v>589640.31539173843</v>
      </c>
      <c r="I20" s="19">
        <f t="shared" si="1"/>
        <v>-11812.144608261413</v>
      </c>
      <c r="J20" s="21">
        <f t="shared" si="2"/>
        <v>136702.94838381326</v>
      </c>
      <c r="K20" s="22"/>
      <c r="L20" s="23">
        <v>546153.25699948415</v>
      </c>
      <c r="M20" s="23">
        <v>433286</v>
      </c>
      <c r="N20" s="25">
        <f t="shared" si="0"/>
        <v>-112867.25699948415</v>
      </c>
      <c r="O20" s="22"/>
    </row>
    <row r="21" spans="2:78" s="28" customFormat="1" ht="12.95" customHeight="1" x14ac:dyDescent="0.2">
      <c r="B21" s="18" t="s">
        <v>28</v>
      </c>
      <c r="C21" s="19">
        <v>106574.7064050231</v>
      </c>
      <c r="D21" s="19">
        <v>163986.57999999999</v>
      </c>
      <c r="E21" s="19">
        <v>192980.41000000003</v>
      </c>
      <c r="F21" s="19">
        <v>246537.27999999994</v>
      </c>
      <c r="G21" s="19">
        <v>231670.69000000006</v>
      </c>
      <c r="H21" s="19">
        <v>222242.94065923797</v>
      </c>
      <c r="I21" s="19">
        <f t="shared" si="1"/>
        <v>-9427.7493407620932</v>
      </c>
      <c r="J21" s="21">
        <f t="shared" si="2"/>
        <v>115668.23425421487</v>
      </c>
      <c r="K21" s="22"/>
      <c r="L21" s="23">
        <v>232418.00121334993</v>
      </c>
      <c r="M21" s="23">
        <v>272874</v>
      </c>
      <c r="N21" s="24">
        <f t="shared" si="0"/>
        <v>40455.998786650074</v>
      </c>
      <c r="O21" s="22"/>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s="1"/>
      <c r="BV21" s="1"/>
      <c r="BW21" s="1"/>
      <c r="BX21" s="1"/>
      <c r="BY21" s="1"/>
      <c r="BZ21" s="1"/>
    </row>
    <row r="22" spans="2:78" s="28" customFormat="1" ht="12.95" customHeight="1" x14ac:dyDescent="0.2">
      <c r="B22" s="29" t="s">
        <v>29</v>
      </c>
      <c r="C22" s="19">
        <v>171406.42342574397</v>
      </c>
      <c r="D22" s="19">
        <v>105419.91000000002</v>
      </c>
      <c r="E22" s="19">
        <v>131259.35999999999</v>
      </c>
      <c r="F22" s="19">
        <v>128249.21</v>
      </c>
      <c r="G22" s="19">
        <v>159431.6</v>
      </c>
      <c r="H22" s="19">
        <v>175868.33906775166</v>
      </c>
      <c r="I22" s="19">
        <f t="shared" si="1"/>
        <v>16436.739067751652</v>
      </c>
      <c r="J22" s="26">
        <f t="shared" si="2"/>
        <v>4461.9156420076906</v>
      </c>
      <c r="K22" s="22"/>
      <c r="L22" s="23">
        <v>128054.13858289929</v>
      </c>
      <c r="M22" s="23">
        <v>34192</v>
      </c>
      <c r="N22" s="25">
        <f t="shared" si="0"/>
        <v>-93862.138582899293</v>
      </c>
      <c r="O22" s="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s="1"/>
      <c r="BV22" s="1"/>
      <c r="BW22" s="1"/>
      <c r="BX22" s="1"/>
      <c r="BY22" s="1"/>
      <c r="BZ22" s="1"/>
    </row>
    <row r="23" spans="2:78" ht="12.95" customHeight="1" x14ac:dyDescent="0.2">
      <c r="B23" s="18" t="s">
        <v>30</v>
      </c>
      <c r="C23" s="19">
        <v>124986.42453635555</v>
      </c>
      <c r="D23" s="19">
        <v>49252.330000000009</v>
      </c>
      <c r="E23" s="19">
        <v>53979.46</v>
      </c>
      <c r="F23" s="19">
        <v>64293.2</v>
      </c>
      <c r="G23" s="19">
        <v>32386.52</v>
      </c>
      <c r="H23" s="19">
        <v>37948.102138197333</v>
      </c>
      <c r="I23" s="19">
        <f t="shared" si="1"/>
        <v>5561.5821381973328</v>
      </c>
      <c r="J23" s="21">
        <f t="shared" si="2"/>
        <v>-87038.322398158227</v>
      </c>
      <c r="K23" s="30"/>
      <c r="L23" s="23">
        <v>38409.061996120094</v>
      </c>
      <c r="M23" s="23">
        <v>31571</v>
      </c>
      <c r="N23" s="24">
        <f t="shared" si="0"/>
        <v>-6838.0619961200937</v>
      </c>
      <c r="O23" s="30"/>
    </row>
    <row r="24" spans="2:78" ht="12.95" customHeight="1" x14ac:dyDescent="0.2">
      <c r="B24" s="18" t="s">
        <v>31</v>
      </c>
      <c r="C24" s="19">
        <v>557293.95512503525</v>
      </c>
      <c r="D24" s="19">
        <v>408727.74000000005</v>
      </c>
      <c r="E24" s="19">
        <v>327351.62</v>
      </c>
      <c r="F24" s="19">
        <v>529727.97</v>
      </c>
      <c r="G24" s="19">
        <v>439641.38000000006</v>
      </c>
      <c r="H24" s="19">
        <v>510537.41566935583</v>
      </c>
      <c r="I24" s="20">
        <f t="shared" si="1"/>
        <v>70896.03566935577</v>
      </c>
      <c r="J24" s="26">
        <f t="shared" si="2"/>
        <v>-46756.53945567942</v>
      </c>
      <c r="K24" s="22"/>
      <c r="L24" s="23">
        <v>448992.60940006678</v>
      </c>
      <c r="M24" s="23">
        <v>467224</v>
      </c>
      <c r="N24" s="24">
        <f t="shared" si="0"/>
        <v>18231.39059993322</v>
      </c>
      <c r="O24" s="22"/>
    </row>
    <row r="25" spans="2:78" ht="12.95" customHeight="1" x14ac:dyDescent="0.2">
      <c r="B25" s="18" t="s">
        <v>32</v>
      </c>
      <c r="C25" s="19">
        <v>309539.3326677921</v>
      </c>
      <c r="D25" s="19">
        <v>279036.09000000003</v>
      </c>
      <c r="E25" s="19">
        <v>411366.44999999995</v>
      </c>
      <c r="F25" s="19">
        <v>187120.54</v>
      </c>
      <c r="G25" s="19">
        <v>350991.42999999993</v>
      </c>
      <c r="H25" s="19">
        <v>656194.19074432354</v>
      </c>
      <c r="I25" s="20">
        <f t="shared" si="1"/>
        <v>305202.7607443236</v>
      </c>
      <c r="J25" s="21">
        <f t="shared" si="2"/>
        <v>346654.85807653144</v>
      </c>
      <c r="K25" s="30"/>
      <c r="L25" s="23">
        <v>517830.53571286803</v>
      </c>
      <c r="M25" s="23">
        <v>581736</v>
      </c>
      <c r="N25" s="24">
        <f t="shared" si="0"/>
        <v>63905.464287131967</v>
      </c>
      <c r="O25" s="30"/>
    </row>
    <row r="26" spans="2:78" ht="12.95" customHeight="1" x14ac:dyDescent="0.2">
      <c r="B26" s="18" t="s">
        <v>33</v>
      </c>
      <c r="C26" s="19">
        <v>119216.38845041419</v>
      </c>
      <c r="D26" s="19">
        <v>229238.08</v>
      </c>
      <c r="E26" s="19">
        <v>286631.34999999998</v>
      </c>
      <c r="F26" s="19">
        <v>248273.37999999995</v>
      </c>
      <c r="G26" s="19">
        <v>260585.46000000002</v>
      </c>
      <c r="H26" s="19">
        <v>337870.37184671953</v>
      </c>
      <c r="I26" s="19">
        <f t="shared" si="1"/>
        <v>77284.911846719508</v>
      </c>
      <c r="J26" s="21">
        <f t="shared" si="2"/>
        <v>218653.98339630535</v>
      </c>
      <c r="K26" s="30"/>
      <c r="L26" s="23">
        <v>338081.8130475441</v>
      </c>
      <c r="M26" s="23">
        <v>263077</v>
      </c>
      <c r="N26" s="25">
        <f t="shared" si="0"/>
        <v>-75004.813047544099</v>
      </c>
      <c r="O26" s="30"/>
    </row>
    <row r="27" spans="2:78" ht="12.95" customHeight="1" x14ac:dyDescent="0.2">
      <c r="B27" s="18" t="s">
        <v>34</v>
      </c>
      <c r="C27" s="19">
        <v>41190.614036663821</v>
      </c>
      <c r="D27" s="19">
        <v>35674.799999999945</v>
      </c>
      <c r="E27" s="19">
        <v>-5965.9599999999737</v>
      </c>
      <c r="F27" s="19">
        <v>-69422.429999999935</v>
      </c>
      <c r="G27" s="19">
        <v>-53130.849999999977</v>
      </c>
      <c r="H27" s="19">
        <v>-77866.64392510349</v>
      </c>
      <c r="I27" s="19">
        <f t="shared" si="1"/>
        <v>-24735.793925103513</v>
      </c>
      <c r="J27" s="26">
        <f t="shared" si="2"/>
        <v>-119057.25796176732</v>
      </c>
      <c r="K27" s="22"/>
      <c r="L27" s="23">
        <v>-51796.013698163893</v>
      </c>
      <c r="M27" s="23">
        <v>-7695.522121299291</v>
      </c>
      <c r="N27" s="24">
        <f t="shared" si="0"/>
        <v>44100.491576864602</v>
      </c>
      <c r="O27" s="22"/>
    </row>
    <row r="28" spans="2:78" s="2" customFormat="1" x14ac:dyDescent="0.2">
      <c r="B28" s="31"/>
      <c r="C28" s="32"/>
      <c r="D28" s="32"/>
      <c r="E28" s="32"/>
      <c r="F28" s="32"/>
      <c r="G28" s="32"/>
      <c r="H28" s="32"/>
      <c r="I28" s="32"/>
      <c r="J28" s="33"/>
      <c r="K28" s="34"/>
      <c r="L28" s="31"/>
      <c r="M28" s="31"/>
      <c r="N28" s="35"/>
      <c r="O28" s="34"/>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s="1"/>
      <c r="BV28" s="1"/>
      <c r="BW28" s="1"/>
      <c r="BX28" s="1"/>
      <c r="BY28" s="1"/>
      <c r="BZ28" s="1"/>
    </row>
    <row r="29" spans="2:78" ht="13.5" thickBot="1" x14ac:dyDescent="0.25">
      <c r="B29" s="36" t="s">
        <v>35</v>
      </c>
      <c r="C29" s="37">
        <f>SUM(C7:C28)</f>
        <v>5665409.6108359424</v>
      </c>
      <c r="D29" s="37">
        <f t="shared" ref="D29:J29" si="3">SUM(D7:D28)</f>
        <v>5005105.03</v>
      </c>
      <c r="E29" s="37">
        <f t="shared" si="3"/>
        <v>5363646.29</v>
      </c>
      <c r="F29" s="37">
        <f t="shared" si="3"/>
        <v>5532378.6300000008</v>
      </c>
      <c r="G29" s="37">
        <f t="shared" si="3"/>
        <v>5704951.1099999994</v>
      </c>
      <c r="H29" s="37">
        <f t="shared" si="3"/>
        <v>7004844.1559123378</v>
      </c>
      <c r="I29" s="37">
        <f t="shared" si="3"/>
        <v>1299893.045912337</v>
      </c>
      <c r="J29" s="38">
        <f t="shared" si="3"/>
        <v>1339434.5450763949</v>
      </c>
      <c r="K29" s="34"/>
      <c r="L29" s="39">
        <f>SUM(L7:L28)</f>
        <v>6807974.9770466434</v>
      </c>
      <c r="M29" s="39">
        <f>SUM(M7:M28)</f>
        <v>6534566.0878787003</v>
      </c>
      <c r="N29" s="40">
        <f>SUM(N7:N28)</f>
        <v>-273408.88916794275</v>
      </c>
      <c r="O29" s="34"/>
    </row>
    <row r="30" spans="2:78" ht="15" customHeight="1" x14ac:dyDescent="0.2">
      <c r="B30" s="34"/>
      <c r="C30" s="34"/>
      <c r="D30" s="34"/>
      <c r="E30" s="34"/>
      <c r="F30" s="34"/>
      <c r="G30" s="34"/>
      <c r="H30" s="34"/>
      <c r="I30" s="34"/>
      <c r="J30" s="34"/>
      <c r="K30" s="34"/>
      <c r="L30" s="34"/>
      <c r="M30" s="34"/>
      <c r="N30" s="34"/>
      <c r="O30" s="34"/>
    </row>
    <row r="31" spans="2:78" x14ac:dyDescent="0.2">
      <c r="B31" s="41" t="s">
        <v>36</v>
      </c>
      <c r="C31" s="42"/>
      <c r="D31" s="43"/>
      <c r="F31" s="42"/>
      <c r="G31" s="42"/>
      <c r="H31" s="42"/>
      <c r="I31" s="42"/>
      <c r="J31" s="42"/>
      <c r="K31" s="42"/>
      <c r="L31" s="42"/>
      <c r="M31" s="42"/>
      <c r="N31" s="42"/>
      <c r="O31" s="42"/>
    </row>
    <row r="33" spans="2:15" ht="27.75" customHeight="1" x14ac:dyDescent="0.2">
      <c r="B33" s="235" t="s">
        <v>37</v>
      </c>
      <c r="C33" s="235"/>
      <c r="D33" s="235"/>
      <c r="E33" s="235"/>
      <c r="F33" s="235"/>
      <c r="G33" s="235"/>
      <c r="H33" s="235"/>
      <c r="I33" s="235"/>
      <c r="J33" s="235"/>
      <c r="K33" s="44"/>
      <c r="L33" s="44"/>
      <c r="M33" s="44"/>
      <c r="N33" s="44"/>
      <c r="O33" s="44"/>
    </row>
    <row r="34" spans="2:15" ht="42" customHeight="1" x14ac:dyDescent="0.2">
      <c r="B34" s="235" t="s">
        <v>38</v>
      </c>
      <c r="C34" s="235"/>
      <c r="D34" s="235"/>
      <c r="E34" s="235"/>
      <c r="F34" s="235"/>
      <c r="G34" s="235"/>
      <c r="H34" s="235"/>
      <c r="I34" s="235"/>
      <c r="J34" s="235"/>
      <c r="K34" s="44"/>
      <c r="L34" s="44"/>
      <c r="M34" s="44"/>
      <c r="N34" s="44"/>
      <c r="O34" s="44"/>
    </row>
    <row r="35" spans="2:15" ht="27" customHeight="1" x14ac:dyDescent="0.2">
      <c r="B35" s="45"/>
      <c r="C35" s="46"/>
      <c r="D35" s="46"/>
      <c r="E35" s="46"/>
      <c r="F35" s="46"/>
      <c r="G35" s="46"/>
      <c r="H35" s="46"/>
      <c r="I35" s="46"/>
    </row>
    <row r="36" spans="2:15" x14ac:dyDescent="0.2">
      <c r="B36" s="47"/>
      <c r="C36" s="47"/>
      <c r="D36" s="47"/>
      <c r="E36" s="47"/>
      <c r="F36" s="47"/>
      <c r="G36" s="47"/>
      <c r="H36" s="47"/>
      <c r="I36" s="47"/>
      <c r="J36" s="47"/>
      <c r="K36" s="47"/>
      <c r="L36" s="47"/>
      <c r="M36" s="47"/>
      <c r="N36" s="47"/>
    </row>
    <row r="37" spans="2:15" x14ac:dyDescent="0.2">
      <c r="B37" s="48"/>
      <c r="C37" s="49"/>
      <c r="D37" s="49"/>
      <c r="E37" s="49"/>
      <c r="F37" s="49"/>
      <c r="G37" s="49"/>
      <c r="H37" s="49"/>
      <c r="I37" s="49"/>
      <c r="J37" s="49"/>
      <c r="K37" s="49"/>
      <c r="L37" s="49"/>
      <c r="M37" s="49"/>
      <c r="N37" s="49"/>
      <c r="O37" s="50"/>
    </row>
    <row r="38" spans="2:15" x14ac:dyDescent="0.2">
      <c r="B38" s="48"/>
      <c r="C38" s="51"/>
      <c r="D38" s="51"/>
      <c r="E38" s="51"/>
      <c r="F38" s="51"/>
      <c r="G38" s="51"/>
      <c r="H38" s="51"/>
      <c r="I38" s="51"/>
      <c r="J38" s="51"/>
      <c r="K38" s="51"/>
      <c r="L38" s="51"/>
      <c r="M38" s="51"/>
      <c r="N38" s="51"/>
      <c r="O38" s="50"/>
    </row>
    <row r="39" spans="2:15" x14ac:dyDescent="0.2">
      <c r="C39" s="3"/>
      <c r="D39" s="3"/>
      <c r="E39" s="3"/>
      <c r="F39" s="3"/>
      <c r="G39" s="3"/>
      <c r="H39" s="3"/>
      <c r="I39" s="3"/>
      <c r="J39" s="3"/>
      <c r="K39" s="3"/>
      <c r="L39" s="3"/>
      <c r="M39" s="3"/>
      <c r="N39" s="3"/>
    </row>
    <row r="40" spans="2:15" x14ac:dyDescent="0.2">
      <c r="B40" s="2"/>
    </row>
  </sheetData>
  <mergeCells count="5">
    <mergeCell ref="B2:N2"/>
    <mergeCell ref="B3:N3"/>
    <mergeCell ref="B4:I4"/>
    <mergeCell ref="B33:J33"/>
    <mergeCell ref="B34:J34"/>
  </mergeCells>
  <dataValidations count="1">
    <dataValidation type="list" allowBlank="1" showInputMessage="1" showErrorMessage="1" sqref="C6:O6">
      <formula1>"CGAAP, MIFRS, USGAAP, ASPE"</formula1>
    </dataValidation>
  </dataValidations>
  <pageMargins left="0.15748031496063" right="0.23622047244094499" top="0.39370078740157499" bottom="0.196850393700787" header="0.196850393700787" footer="0.15748031496063"/>
  <pageSetup scale="45" orientation="landscape" r:id="rId1"/>
  <headerFooter alignWithMargins="0"/>
  <rowBreaks count="1" manualBreakCount="1">
    <brk id="29"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App.2-JA_OM&amp;A_Summary_Analys</vt:lpstr>
      <vt:lpstr>App.2-JB_OM&amp;A_CD </vt:lpstr>
      <vt:lpstr>App.2-JC_OMA Programs</vt:lpstr>
      <vt:lpstr>'App.2-JA_OM&amp;A_Summary_Analys'!Print_Area</vt:lpstr>
      <vt:lpstr>'App.2-JB_OM&amp;A_CD '!Print_Area</vt:lpstr>
      <vt:lpstr>'App.2-JC_OMA Programs'!Print_Area</vt:lpstr>
      <vt:lpstr>'App.2-JC_OMA Programs'!Print_Titles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Tennant</dc:creator>
  <cp:lastModifiedBy>Melissa Casson</cp:lastModifiedBy>
  <dcterms:created xsi:type="dcterms:W3CDTF">2015-05-06T16:37:49Z</dcterms:created>
  <dcterms:modified xsi:type="dcterms:W3CDTF">2015-05-07T14:42:37Z</dcterms:modified>
</cp:coreProperties>
</file>