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0730" windowHeight="11460" tabRatio="782"/>
  </bookViews>
  <sheets>
    <sheet name="TC1.7" sheetId="3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41825.6563194444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</workbook>
</file>

<file path=xl/calcChain.xml><?xml version="1.0" encoding="utf-8"?>
<calcChain xmlns="http://schemas.openxmlformats.org/spreadsheetml/2006/main">
  <c r="E4" i="3" l="1"/>
  <c r="E16" i="3" l="1"/>
  <c r="I16" i="3"/>
  <c r="I15" i="3"/>
  <c r="J15" i="3" s="1"/>
  <c r="E15" i="3"/>
  <c r="F15" i="3" s="1"/>
  <c r="I14" i="3"/>
  <c r="J14" i="3" s="1"/>
  <c r="E14" i="3"/>
  <c r="F14" i="3" s="1"/>
  <c r="I13" i="3"/>
  <c r="J13" i="3" s="1"/>
  <c r="E13" i="3"/>
  <c r="F13" i="3" s="1"/>
  <c r="I12" i="3"/>
  <c r="J12" i="3" s="1"/>
  <c r="E12" i="3"/>
  <c r="F12" i="3" s="1"/>
  <c r="I11" i="3"/>
  <c r="J11" i="3" s="1"/>
  <c r="E11" i="3"/>
  <c r="F11" i="3" s="1"/>
  <c r="I10" i="3"/>
  <c r="J10" i="3" s="1"/>
  <c r="E10" i="3"/>
  <c r="F10" i="3" s="1"/>
  <c r="I9" i="3"/>
  <c r="J9" i="3" s="1"/>
  <c r="E9" i="3"/>
  <c r="F9" i="3" s="1"/>
  <c r="I8" i="3"/>
  <c r="J8" i="3" s="1"/>
  <c r="E8" i="3"/>
  <c r="F8" i="3" s="1"/>
  <c r="I7" i="3"/>
  <c r="J7" i="3" s="1"/>
  <c r="E7" i="3"/>
  <c r="F7" i="3" s="1"/>
  <c r="I6" i="3"/>
  <c r="J6" i="3" s="1"/>
  <c r="E6" i="3"/>
  <c r="F6" i="3" s="1"/>
  <c r="I5" i="3"/>
  <c r="J5" i="3" s="1"/>
  <c r="E5" i="3"/>
  <c r="F5" i="3" s="1"/>
  <c r="I4" i="3"/>
  <c r="J4" i="3" s="1"/>
  <c r="J17" i="3" s="1"/>
  <c r="F4" i="3"/>
  <c r="F17" i="3" l="1"/>
</calcChain>
</file>

<file path=xl/sharedStrings.xml><?xml version="1.0" encoding="utf-8"?>
<sst xmlns="http://schemas.openxmlformats.org/spreadsheetml/2006/main" count="26" uniqueCount="26">
  <si>
    <t>Month</t>
  </si>
  <si>
    <t>2012 AR ($)</t>
  </si>
  <si>
    <t xml:space="preserve">2012 Sales </t>
  </si>
  <si>
    <t>2012 DSO</t>
  </si>
  <si>
    <t>2012 DSO Weight</t>
  </si>
  <si>
    <t>2013 AR ($)</t>
  </si>
  <si>
    <t>2013 Sales (inc HST) ($)</t>
  </si>
  <si>
    <t>2013 DSO</t>
  </si>
  <si>
    <t>2013 DSO Weight</t>
  </si>
  <si>
    <t>(inc HST) ($)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</si>
  <si>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</si>
  <si>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</si>
  <si>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</si>
  <si>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</si>
  <si>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</si>
  <si>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</si>
  <si>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</si>
  <si>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</si>
  <si>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</si>
  <si>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</si>
  <si>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</si>
  <si>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</si>
  <si>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</si>
  <si>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Weighted Average</t>
  </si>
  <si>
    <r>
      <t>Days</t>
    </r>
    <r>
      <rPr>
        <vertAlign val="superscript"/>
        <sz val="9"/>
        <color rgb="FFFFFFFF"/>
        <rFont val="Calibri"/>
        <family val="2"/>
        <scheme val="minor"/>
      </rPr>
      <t>1</t>
    </r>
  </si>
  <si>
    <t>NOTE: 1. Days applied to both 2012 and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</si>
</sst>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9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48A54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G22" sqref="G22"/>
    </sheetView>
  </sheetViews>
  <sheetFormatPr defaultRowHeight="15" x14ac:dyDescent="0.25"/>
  <cols>
    <col min="1" max="1" width="14.7109375" customWidth="1"/>
    <col min="2" max="2" width="7" customWidth="1"/>
    <col min="4" max="4" width="9.85546875" customWidth="1"/>
    <col min="5" max="5" width="8" customWidth="1"/>
    <col min="6" max="6" width="12.5703125" bestFit="1" customWidth="1"/>
    <col min="9" max="9" width="8.42578125" customWidth="1"/>
    <col min="10" max="10" width="11.28515625" customWidth="1"/>
  </cols>
  <sheetData>
    <row r="1" spans="1:10" ht="15.75" thickBot="1" x14ac:dyDescent="0.3"/>
    <row r="2" spans="1:10" x14ac:dyDescent="0.25">
      <c r="A2" s="12" t="s">
        <v>0</v>
      </c>
      <c r="B2" s="16" t="s">
        <v>24</v>
      </c>
      <c r="C2" s="12" t="s">
        <v>1</v>
      </c>
      <c r="D2" s="1" t="s">
        <v>2</v>
      </c>
      <c r="E2" s="14" t="s">
        <v>3</v>
      </c>
      <c r="F2" s="14" t="s">
        <v>4</v>
      </c>
      <c r="G2" s="12" t="s">
        <v>5</v>
      </c>
      <c r="H2" s="12" t="s">
        <v>6</v>
      </c>
      <c r="I2" s="14" t="s">
        <v>7</v>
      </c>
      <c r="J2" s="14" t="s">
        <v>8</v>
      </c>
    </row>
    <row r="3" spans="1:10" ht="24.75" thickBot="1" x14ac:dyDescent="0.3">
      <c r="A3" s="13"/>
      <c r="B3" s="17"/>
      <c r="C3" s="13"/>
      <c r="D3" s="2" t="s">
        <v>9</v>
      </c>
      <c r="E3" s="15"/>
      <c r="F3" s="15"/>
      <c r="G3" s="13"/>
      <c r="H3" s="13"/>
      <c r="I3" s="15"/>
      <c r="J3" s="15"/>
    </row>
    <row r="4" spans="1:10" ht="13.5" customHeight="1" thickBot="1" x14ac:dyDescent="0.3">
      <c r="A4" s="3" t="s">
        <v>10</v>
      </c>
      <c r="B4" s="4">
        <v>31</v>
      </c>
      <c r="C4" s="4">
        <v>8621347</v>
      </c>
      <c r="D4" s="4">
        <v>12109249</v>
      </c>
      <c r="E4" s="5">
        <f>IFERROR(C4/D4*$B$4,"")</f>
        <v>22.070877971045107</v>
      </c>
      <c r="F4" s="6">
        <f>E4*D4</f>
        <v>267261757</v>
      </c>
      <c r="G4" s="4">
        <v>7145042</v>
      </c>
      <c r="H4" s="4">
        <v>13078717</v>
      </c>
      <c r="I4" s="5">
        <f>IFERROR(G4/H4*$B$4,"")</f>
        <v>16.935629236415163</v>
      </c>
      <c r="J4" s="6">
        <f>I4*H4</f>
        <v>221496302.00000003</v>
      </c>
    </row>
    <row r="5" spans="1:10" ht="13.5" customHeight="1" thickBot="1" x14ac:dyDescent="0.3">
      <c r="A5" s="3" t="s">
        <v>11</v>
      </c>
      <c r="B5" s="4">
        <v>28</v>
      </c>
      <c r="C5" s="4">
        <v>8585264</v>
      </c>
      <c r="D5" s="4">
        <v>12044313</v>
      </c>
      <c r="E5" s="5">
        <f t="shared" ref="E5:E15" si="0">IFERROR(C5/D5*$B$4,"")</f>
        <v>22.096999970027351</v>
      </c>
      <c r="F5" s="6">
        <f t="shared" ref="F5:F15" si="1">E5*D5</f>
        <v>266143184.00000003</v>
      </c>
      <c r="G5" s="4">
        <v>8312164</v>
      </c>
      <c r="H5" s="4">
        <v>11116643</v>
      </c>
      <c r="I5" s="5">
        <f t="shared" ref="I5:I15" si="2">IFERROR(G5/H5*$B$4,"")</f>
        <v>23.179397233499358</v>
      </c>
      <c r="J5" s="6">
        <f t="shared" ref="J5:J15" si="3">I5*H5</f>
        <v>257677084</v>
      </c>
    </row>
    <row r="6" spans="1:10" ht="13.5" customHeight="1" thickBot="1" x14ac:dyDescent="0.3">
      <c r="A6" s="3" t="s">
        <v>12</v>
      </c>
      <c r="B6" s="4">
        <v>31</v>
      </c>
      <c r="C6" s="4">
        <v>7253461</v>
      </c>
      <c r="D6" s="4">
        <v>10288543</v>
      </c>
      <c r="E6" s="5">
        <f t="shared" si="0"/>
        <v>21.855115053705855</v>
      </c>
      <c r="F6" s="6">
        <f t="shared" si="1"/>
        <v>224857291</v>
      </c>
      <c r="G6" s="4">
        <v>9045331</v>
      </c>
      <c r="H6" s="4">
        <v>12630566</v>
      </c>
      <c r="I6" s="5">
        <f t="shared" si="2"/>
        <v>22.200530126678409</v>
      </c>
      <c r="J6" s="6">
        <f t="shared" si="3"/>
        <v>280405261</v>
      </c>
    </row>
    <row r="7" spans="1:10" ht="13.5" customHeight="1" thickBot="1" x14ac:dyDescent="0.3">
      <c r="A7" s="3" t="s">
        <v>13</v>
      </c>
      <c r="B7" s="4">
        <v>30</v>
      </c>
      <c r="C7" s="4">
        <v>8040385</v>
      </c>
      <c r="D7" s="4">
        <v>10598873</v>
      </c>
      <c r="E7" s="5">
        <f t="shared" si="0"/>
        <v>23.51683381808613</v>
      </c>
      <c r="F7" s="6">
        <f t="shared" si="1"/>
        <v>249251935</v>
      </c>
      <c r="G7" s="4">
        <v>8803925</v>
      </c>
      <c r="H7" s="4">
        <v>10529526</v>
      </c>
      <c r="I7" s="5">
        <f t="shared" si="2"/>
        <v>25.919654407995193</v>
      </c>
      <c r="J7" s="6">
        <f t="shared" si="3"/>
        <v>272921675</v>
      </c>
    </row>
    <row r="8" spans="1:10" ht="13.5" customHeight="1" thickBot="1" x14ac:dyDescent="0.3">
      <c r="A8" s="3" t="s">
        <v>14</v>
      </c>
      <c r="B8" s="4">
        <v>31</v>
      </c>
      <c r="C8" s="4">
        <v>6960374</v>
      </c>
      <c r="D8" s="4">
        <v>9314084</v>
      </c>
      <c r="E8" s="5">
        <f t="shared" si="0"/>
        <v>23.1661636291878</v>
      </c>
      <c r="F8" s="6">
        <f t="shared" si="1"/>
        <v>215771594.00000003</v>
      </c>
      <c r="G8" s="4">
        <v>7481134</v>
      </c>
      <c r="H8" s="4">
        <v>10312190</v>
      </c>
      <c r="I8" s="5">
        <f t="shared" si="2"/>
        <v>22.489418251603201</v>
      </c>
      <c r="J8" s="6">
        <f t="shared" si="3"/>
        <v>231915154</v>
      </c>
    </row>
    <row r="9" spans="1:10" ht="13.5" customHeight="1" thickBot="1" x14ac:dyDescent="0.3">
      <c r="A9" s="3" t="s">
        <v>15</v>
      </c>
      <c r="B9" s="4">
        <v>30</v>
      </c>
      <c r="C9" s="4">
        <v>6401592</v>
      </c>
      <c r="D9" s="4">
        <v>10104920</v>
      </c>
      <c r="E9" s="5">
        <f t="shared" si="0"/>
        <v>19.638884028770143</v>
      </c>
      <c r="F9" s="6">
        <f t="shared" si="1"/>
        <v>198449352</v>
      </c>
      <c r="G9" s="4">
        <v>8301779</v>
      </c>
      <c r="H9" s="4">
        <v>9515305</v>
      </c>
      <c r="I9" s="5">
        <f t="shared" si="2"/>
        <v>27.046442441939593</v>
      </c>
      <c r="J9" s="6">
        <f t="shared" si="3"/>
        <v>257355149.00000003</v>
      </c>
    </row>
    <row r="10" spans="1:10" ht="13.5" customHeight="1" thickBot="1" x14ac:dyDescent="0.3">
      <c r="A10" s="3" t="s">
        <v>16</v>
      </c>
      <c r="B10" s="4">
        <v>31</v>
      </c>
      <c r="C10" s="4">
        <v>8109612</v>
      </c>
      <c r="D10" s="4">
        <v>13121633</v>
      </c>
      <c r="E10" s="5">
        <f t="shared" si="0"/>
        <v>19.159046133968232</v>
      </c>
      <c r="F10" s="6">
        <f t="shared" si="1"/>
        <v>251397971.99999997</v>
      </c>
      <c r="G10" s="4">
        <v>7525979</v>
      </c>
      <c r="H10" s="4">
        <v>12174410</v>
      </c>
      <c r="I10" s="5">
        <f t="shared" si="2"/>
        <v>19.163585668627885</v>
      </c>
      <c r="J10" s="6">
        <f t="shared" si="3"/>
        <v>233305349</v>
      </c>
    </row>
    <row r="11" spans="1:10" ht="13.5" customHeight="1" thickBot="1" x14ac:dyDescent="0.3">
      <c r="A11" s="3" t="s">
        <v>17</v>
      </c>
      <c r="B11" s="4">
        <v>31</v>
      </c>
      <c r="C11" s="4">
        <v>8611755</v>
      </c>
      <c r="D11" s="4">
        <v>11256054</v>
      </c>
      <c r="E11" s="5">
        <f t="shared" si="0"/>
        <v>23.717406206473424</v>
      </c>
      <c r="F11" s="6">
        <f t="shared" si="1"/>
        <v>266964405</v>
      </c>
      <c r="G11" s="4">
        <v>8613383</v>
      </c>
      <c r="H11" s="4">
        <v>13646841</v>
      </c>
      <c r="I11" s="5">
        <f t="shared" si="2"/>
        <v>19.566057302199095</v>
      </c>
      <c r="J11" s="6">
        <f t="shared" si="3"/>
        <v>267014873</v>
      </c>
    </row>
    <row r="12" spans="1:10" ht="13.5" customHeight="1" thickBot="1" x14ac:dyDescent="0.3">
      <c r="A12" s="3" t="s">
        <v>18</v>
      </c>
      <c r="B12" s="4">
        <v>30</v>
      </c>
      <c r="C12" s="4">
        <v>9588859</v>
      </c>
      <c r="D12" s="4">
        <v>11049954</v>
      </c>
      <c r="E12" s="5">
        <f t="shared" si="0"/>
        <v>26.900983388709129</v>
      </c>
      <c r="F12" s="6">
        <f t="shared" si="1"/>
        <v>297254629</v>
      </c>
      <c r="G12" s="4">
        <v>8169114</v>
      </c>
      <c r="H12" s="4">
        <v>9207726</v>
      </c>
      <c r="I12" s="5">
        <f t="shared" si="2"/>
        <v>27.50326562714833</v>
      </c>
      <c r="J12" s="6">
        <f t="shared" si="3"/>
        <v>253242534</v>
      </c>
    </row>
    <row r="13" spans="1:10" ht="13.5" customHeight="1" thickBot="1" x14ac:dyDescent="0.3">
      <c r="A13" s="3" t="s">
        <v>19</v>
      </c>
      <c r="B13" s="4">
        <v>31</v>
      </c>
      <c r="C13" s="4">
        <v>5980441</v>
      </c>
      <c r="D13" s="4">
        <v>8649888</v>
      </c>
      <c r="E13" s="5">
        <f t="shared" si="0"/>
        <v>21.43307185017887</v>
      </c>
      <c r="F13" s="6">
        <f t="shared" si="1"/>
        <v>185393671</v>
      </c>
      <c r="G13" s="4">
        <v>7334893</v>
      </c>
      <c r="H13" s="4">
        <v>10844331</v>
      </c>
      <c r="I13" s="5">
        <f t="shared" si="2"/>
        <v>20.967792572912057</v>
      </c>
      <c r="J13" s="6">
        <f t="shared" si="3"/>
        <v>227381682.99999997</v>
      </c>
    </row>
    <row r="14" spans="1:10" ht="13.5" customHeight="1" thickBot="1" x14ac:dyDescent="0.3">
      <c r="A14" s="3" t="s">
        <v>20</v>
      </c>
      <c r="B14" s="4">
        <v>30</v>
      </c>
      <c r="C14" s="4">
        <v>6721068</v>
      </c>
      <c r="D14" s="4">
        <v>10550312</v>
      </c>
      <c r="E14" s="5">
        <f t="shared" si="0"/>
        <v>19.748525730803031</v>
      </c>
      <c r="F14" s="6">
        <f t="shared" si="1"/>
        <v>208353108</v>
      </c>
      <c r="G14" s="4">
        <v>7825589</v>
      </c>
      <c r="H14" s="4">
        <v>9752259</v>
      </c>
      <c r="I14" s="5">
        <f t="shared" si="2"/>
        <v>24.875596413097725</v>
      </c>
      <c r="J14" s="6">
        <f t="shared" si="3"/>
        <v>242593259</v>
      </c>
    </row>
    <row r="15" spans="1:10" ht="13.5" customHeight="1" thickBot="1" x14ac:dyDescent="0.3">
      <c r="A15" s="3" t="s">
        <v>21</v>
      </c>
      <c r="B15" s="4">
        <v>31</v>
      </c>
      <c r="C15" s="4">
        <v>7123147</v>
      </c>
      <c r="D15" s="4">
        <v>11141111</v>
      </c>
      <c r="E15" s="5">
        <f t="shared" si="0"/>
        <v>19.820066149596752</v>
      </c>
      <c r="F15" s="6">
        <f t="shared" si="1"/>
        <v>220817557.00000003</v>
      </c>
      <c r="G15" s="4">
        <v>8108450</v>
      </c>
      <c r="H15" s="4">
        <v>14113022</v>
      </c>
      <c r="I15" s="5">
        <f t="shared" si="2"/>
        <v>17.810639705656236</v>
      </c>
      <c r="J15" s="6">
        <f t="shared" si="3"/>
        <v>251361949.99999997</v>
      </c>
    </row>
    <row r="16" spans="1:10" ht="15.75" thickBot="1" x14ac:dyDescent="0.3">
      <c r="A16" s="7" t="s">
        <v>22</v>
      </c>
      <c r="B16" s="8"/>
      <c r="C16" s="9"/>
      <c r="D16" s="9"/>
      <c r="E16" s="10">
        <f>AVERAGE(E4:E15)</f>
        <v>21.926997827545986</v>
      </c>
      <c r="F16" s="10"/>
      <c r="G16" s="9"/>
      <c r="H16" s="9"/>
      <c r="I16" s="10">
        <f>AVERAGE(I4:I15)</f>
        <v>22.304834082314354</v>
      </c>
      <c r="J16" s="10"/>
    </row>
    <row r="17" spans="1:10" ht="15.75" thickBot="1" x14ac:dyDescent="0.3">
      <c r="A17" s="7" t="s">
        <v>23</v>
      </c>
      <c r="B17" s="8"/>
      <c r="C17" s="9"/>
      <c r="D17" s="9"/>
      <c r="E17" s="10"/>
      <c r="F17" s="10">
        <f>SUM(F4:F15)/SUM(D4:D15)</f>
        <v>21.899253625158291</v>
      </c>
      <c r="G17" s="9"/>
      <c r="H17" s="9"/>
      <c r="I17" s="10"/>
      <c r="J17" s="10">
        <f>SUM(J4:J15)/SUM(H4:H15)</f>
        <v>21.886040432675252</v>
      </c>
    </row>
    <row r="19" spans="1:10" x14ac:dyDescent="0.25">
      <c r="F19" s="11"/>
      <c r="J19" s="11"/>
    </row>
    <row r="21" spans="1:10" x14ac:dyDescent="0.25">
      <c r="A21" t="s">
        <v>25</v>
      </c>
    </row>
  </sheetData>
  <mergeCells count="9">
    <mergeCell ref="H2:H3"/>
    <mergeCell ref="I2:I3"/>
    <mergeCell ref="J2:J3"/>
    <mergeCell ref="A2:A3"/>
    <mergeCell ref="B2:B3"/>
    <mergeCell ref="C2:C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TC1.7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Tsai</dc:creator>
  <cp:lastModifiedBy>Phil Martin</cp:lastModifiedBy>
  <dcterms:created xsi:type="dcterms:W3CDTF">2015-04-23T16:55:30Z</dcterms:created>
  <dcterms:modified xsi:type="dcterms:W3CDTF">2015-05-27T12:54:00Z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