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15" windowWidth="14370" windowHeight="14700" tabRatio="869" firstSheet="2" activeTab="11"/>
  </bookViews>
  <sheets>
    <sheet name="App.2-BA_2010" sheetId="1" state="hidden" r:id="rId1"/>
    <sheet name="App.2-BA_2011" sheetId="2" r:id="rId2"/>
    <sheet name="App.2-BA_2012" sheetId="3" r:id="rId3"/>
    <sheet name="App.2-BA_2013 Old EUL" sheetId="4" r:id="rId4"/>
    <sheet name="App.2-BA_2013 New EUL" sheetId="6" r:id="rId5"/>
    <sheet name="App.2-BA_2014" sheetId="5" r:id="rId6"/>
    <sheet name="App.2-BA_2015_MIFRS" sheetId="7" r:id="rId7"/>
    <sheet name="App.2-BA_2016_MIFRS" sheetId="8" r:id="rId8"/>
    <sheet name="App.2-BA_2017_MIFRS" sheetId="9" r:id="rId9"/>
    <sheet name="App.2-BA_2018_MIFRS" sheetId="10" r:id="rId10"/>
    <sheet name="App.2-BA_2019_MIFRS" sheetId="11" r:id="rId11"/>
    <sheet name="App.2-BA_2020_MIFRS" sheetId="12" r:id="rId12"/>
  </sheets>
  <externalReferences>
    <externalReference r:id="rId13"/>
    <externalReference r:id="rId14"/>
    <externalReference r:id="rId15"/>
    <externalReference r:id="rId16"/>
    <externalReference r:id="rId17"/>
    <externalReference r:id="rId18"/>
  </externalReferences>
  <definedNames>
    <definedName name="BI_LDCLIST">'[1]3. Rate Class Selection'!$B$19:$B$21</definedName>
    <definedName name="BridgeYear">'[2]LDC Info'!$E$26</definedName>
    <definedName name="contactf" localSheetId="1">#REF!</definedName>
    <definedName name="contactf" localSheetId="2">#REF!</definedName>
    <definedName name="contactf" localSheetId="4">#REF!</definedName>
    <definedName name="contactf" localSheetId="3">#REF!</definedName>
    <definedName name="contactf" localSheetId="5">#REF!</definedName>
    <definedName name="contactf" localSheetId="6">#REF!</definedName>
    <definedName name="contactf" localSheetId="7">#REF!</definedName>
    <definedName name="contactf" localSheetId="9">#REF!</definedName>
    <definedName name="contactf" localSheetId="10">#REF!</definedName>
    <definedName name="contactf" localSheetId="11">#REF!</definedName>
    <definedName name="contactf">#REF!</definedName>
    <definedName name="CustomerAdministration">[2]lists!$Z$1:$Z$36</definedName>
    <definedName name="EBNUMBER">'[2]LDC Info'!$E$16</definedName>
    <definedName name="Fixed_Charges">[2]lists!$I$1:$I$212</definedName>
    <definedName name="histdate">[3]Financials!$E$76</definedName>
    <definedName name="Incr2000" localSheetId="1">#REF!</definedName>
    <definedName name="Incr2000" localSheetId="2">#REF!</definedName>
    <definedName name="Incr2000" localSheetId="4">#REF!</definedName>
    <definedName name="Incr2000" localSheetId="3">#REF!</definedName>
    <definedName name="Incr2000" localSheetId="5">#REF!</definedName>
    <definedName name="Incr2000" localSheetId="6">#REF!</definedName>
    <definedName name="Incr2000" localSheetId="7">#REF!</definedName>
    <definedName name="Incr2000" localSheetId="9">#REF!</definedName>
    <definedName name="Incr2000" localSheetId="10">#REF!</definedName>
    <definedName name="Incr2000" localSheetId="11">#REF!</definedName>
    <definedName name="Incr2000">#REF!</definedName>
    <definedName name="l" localSheetId="11">#REF!</definedName>
    <definedName name="l">#REF!</definedName>
    <definedName name="LDC_LIST">[4]lists!$AM$1:$AM$80</definedName>
    <definedName name="LDCLIST" localSheetId="0">#REF!</definedName>
    <definedName name="LDCLIST" localSheetId="1">#REF!</definedName>
    <definedName name="LDCLIST" localSheetId="2">#REF!</definedName>
    <definedName name="LDCLIST" localSheetId="4">#REF!</definedName>
    <definedName name="LDCLIST" localSheetId="3">#REF!</definedName>
    <definedName name="LDCLIST" localSheetId="5">#REF!</definedName>
    <definedName name="LDCLIST" localSheetId="6">#REF!</definedName>
    <definedName name="LDCLIST" localSheetId="7">#REF!</definedName>
    <definedName name="LIMIT" localSheetId="1">#REF!</definedName>
    <definedName name="LIMIT" localSheetId="2">#REF!</definedName>
    <definedName name="LIMIT" localSheetId="4">#REF!</definedName>
    <definedName name="LIMIT" localSheetId="3">#REF!</definedName>
    <definedName name="LIMIT" localSheetId="5">#REF!</definedName>
    <definedName name="LIMIT" localSheetId="6">#REF!</definedName>
    <definedName name="LIMIT" localSheetId="7">#REF!</definedName>
    <definedName name="LIMIT" localSheetId="9">#REF!</definedName>
    <definedName name="LIMIT" localSheetId="10">#REF!</definedName>
    <definedName name="LIMIT" localSheetId="11">#REF!</definedName>
    <definedName name="LIMIT">#REF!</definedName>
    <definedName name="LossFactors">[2]lists!$L$2:$L$15</definedName>
    <definedName name="man_beg_bud" localSheetId="1">#REF!</definedName>
    <definedName name="man_beg_bud" localSheetId="2">#REF!</definedName>
    <definedName name="man_beg_bud" localSheetId="4">#REF!</definedName>
    <definedName name="man_beg_bud" localSheetId="3">#REF!</definedName>
    <definedName name="man_beg_bud" localSheetId="5">#REF!</definedName>
    <definedName name="man_beg_bud" localSheetId="6">#REF!</definedName>
    <definedName name="man_beg_bud" localSheetId="7">#REF!</definedName>
    <definedName name="man_beg_bud" localSheetId="9">#REF!</definedName>
    <definedName name="man_beg_bud" localSheetId="10">#REF!</definedName>
    <definedName name="man_beg_bud" localSheetId="11">#REF!</definedName>
    <definedName name="man_beg_bud">#REF!</definedName>
    <definedName name="man_end_bud" localSheetId="1">#REF!</definedName>
    <definedName name="man_end_bud" localSheetId="2">#REF!</definedName>
    <definedName name="man_end_bud" localSheetId="4">#REF!</definedName>
    <definedName name="man_end_bud" localSheetId="3">#REF!</definedName>
    <definedName name="man_end_bud" localSheetId="5">#REF!</definedName>
    <definedName name="man_end_bud" localSheetId="6">#REF!</definedName>
    <definedName name="man_end_bud" localSheetId="7">#REF!</definedName>
    <definedName name="man_end_bud" localSheetId="9">#REF!</definedName>
    <definedName name="man_end_bud" localSheetId="10">#REF!</definedName>
    <definedName name="man_end_bud" localSheetId="11">#REF!</definedName>
    <definedName name="man_end_bud">#REF!</definedName>
    <definedName name="man12ACT" localSheetId="1">#REF!</definedName>
    <definedName name="man12ACT" localSheetId="2">#REF!</definedName>
    <definedName name="man12ACT" localSheetId="4">#REF!</definedName>
    <definedName name="man12ACT" localSheetId="3">#REF!</definedName>
    <definedName name="man12ACT" localSheetId="5">#REF!</definedName>
    <definedName name="man12ACT" localSheetId="6">#REF!</definedName>
    <definedName name="man12ACT" localSheetId="7">#REF!</definedName>
    <definedName name="man12ACT" localSheetId="9">#REF!</definedName>
    <definedName name="man12ACT" localSheetId="10">#REF!</definedName>
    <definedName name="man12ACT" localSheetId="11">#REF!</definedName>
    <definedName name="man12ACT">#REF!</definedName>
    <definedName name="MANBUD" localSheetId="1">#REF!</definedName>
    <definedName name="MANBUD" localSheetId="2">#REF!</definedName>
    <definedName name="MANBUD" localSheetId="4">#REF!</definedName>
    <definedName name="MANBUD" localSheetId="3">#REF!</definedName>
    <definedName name="MANBUD" localSheetId="5">#REF!</definedName>
    <definedName name="MANBUD" localSheetId="6">#REF!</definedName>
    <definedName name="MANBUD" localSheetId="7">#REF!</definedName>
    <definedName name="MANBUD" localSheetId="9">#REF!</definedName>
    <definedName name="MANBUD" localSheetId="10">#REF!</definedName>
    <definedName name="MANBUD" localSheetId="11">#REF!</definedName>
    <definedName name="MANBUD">#REF!</definedName>
    <definedName name="manCYACT" localSheetId="1">#REF!</definedName>
    <definedName name="manCYACT" localSheetId="2">#REF!</definedName>
    <definedName name="manCYACT" localSheetId="4">#REF!</definedName>
    <definedName name="manCYACT" localSheetId="3">#REF!</definedName>
    <definedName name="manCYACT" localSheetId="5">#REF!</definedName>
    <definedName name="manCYACT" localSheetId="6">#REF!</definedName>
    <definedName name="manCYACT" localSheetId="7">#REF!</definedName>
    <definedName name="manCYACT" localSheetId="9">#REF!</definedName>
    <definedName name="manCYACT" localSheetId="10">#REF!</definedName>
    <definedName name="manCYACT" localSheetId="11">#REF!</definedName>
    <definedName name="manCYACT">#REF!</definedName>
    <definedName name="manCYBUD" localSheetId="1">#REF!</definedName>
    <definedName name="manCYBUD" localSheetId="2">#REF!</definedName>
    <definedName name="manCYBUD" localSheetId="4">#REF!</definedName>
    <definedName name="manCYBUD" localSheetId="3">#REF!</definedName>
    <definedName name="manCYBUD" localSheetId="5">#REF!</definedName>
    <definedName name="manCYBUD" localSheetId="6">#REF!</definedName>
    <definedName name="manCYBUD" localSheetId="7">#REF!</definedName>
    <definedName name="manCYBUD" localSheetId="9">#REF!</definedName>
    <definedName name="manCYBUD" localSheetId="10">#REF!</definedName>
    <definedName name="manCYBUD" localSheetId="11">#REF!</definedName>
    <definedName name="manCYBUD">#REF!</definedName>
    <definedName name="manCYF" localSheetId="1">#REF!</definedName>
    <definedName name="manCYF" localSheetId="2">#REF!</definedName>
    <definedName name="manCYF" localSheetId="4">#REF!</definedName>
    <definedName name="manCYF" localSheetId="3">#REF!</definedName>
    <definedName name="manCYF" localSheetId="5">#REF!</definedName>
    <definedName name="manCYF" localSheetId="6">#REF!</definedName>
    <definedName name="manCYF" localSheetId="7">#REF!</definedName>
    <definedName name="manCYF" localSheetId="9">#REF!</definedName>
    <definedName name="manCYF" localSheetId="10">#REF!</definedName>
    <definedName name="manCYF" localSheetId="11">#REF!</definedName>
    <definedName name="manCYF">#REF!</definedName>
    <definedName name="MANEND" localSheetId="1">#REF!</definedName>
    <definedName name="MANEND" localSheetId="2">#REF!</definedName>
    <definedName name="MANEND" localSheetId="4">#REF!</definedName>
    <definedName name="MANEND" localSheetId="3">#REF!</definedName>
    <definedName name="MANEND" localSheetId="5">#REF!</definedName>
    <definedName name="MANEND" localSheetId="6">#REF!</definedName>
    <definedName name="MANEND" localSheetId="7">#REF!</definedName>
    <definedName name="MANEND" localSheetId="9">#REF!</definedName>
    <definedName name="MANEND" localSheetId="10">#REF!</definedName>
    <definedName name="MANEND" localSheetId="11">#REF!</definedName>
    <definedName name="MANEND">#REF!</definedName>
    <definedName name="manNYbud" localSheetId="1">#REF!</definedName>
    <definedName name="manNYbud" localSheetId="2">#REF!</definedName>
    <definedName name="manNYbud" localSheetId="4">#REF!</definedName>
    <definedName name="manNYbud" localSheetId="3">#REF!</definedName>
    <definedName name="manNYbud" localSheetId="5">#REF!</definedName>
    <definedName name="manNYbud" localSheetId="6">#REF!</definedName>
    <definedName name="manNYbud" localSheetId="7">#REF!</definedName>
    <definedName name="manNYbud" localSheetId="9">#REF!</definedName>
    <definedName name="manNYbud" localSheetId="10">#REF!</definedName>
    <definedName name="manNYbud" localSheetId="11">#REF!</definedName>
    <definedName name="manNYbud">#REF!</definedName>
    <definedName name="manpower_costs" localSheetId="1">#REF!</definedName>
    <definedName name="manpower_costs" localSheetId="2">#REF!</definedName>
    <definedName name="manpower_costs" localSheetId="4">#REF!</definedName>
    <definedName name="manpower_costs" localSheetId="3">#REF!</definedName>
    <definedName name="manpower_costs" localSheetId="5">#REF!</definedName>
    <definedName name="manpower_costs" localSheetId="6">#REF!</definedName>
    <definedName name="manpower_costs" localSheetId="7">#REF!</definedName>
    <definedName name="manpower_costs" localSheetId="9">#REF!</definedName>
    <definedName name="manpower_costs" localSheetId="10">#REF!</definedName>
    <definedName name="manpower_costs" localSheetId="11">#REF!</definedName>
    <definedName name="manpower_costs">#REF!</definedName>
    <definedName name="manPYACT" localSheetId="1">#REF!</definedName>
    <definedName name="manPYACT" localSheetId="2">#REF!</definedName>
    <definedName name="manPYACT" localSheetId="4">#REF!</definedName>
    <definedName name="manPYACT" localSheetId="3">#REF!</definedName>
    <definedName name="manPYACT" localSheetId="5">#REF!</definedName>
    <definedName name="manPYACT" localSheetId="6">#REF!</definedName>
    <definedName name="manPYACT" localSheetId="7">#REF!</definedName>
    <definedName name="manPYACT" localSheetId="9">#REF!</definedName>
    <definedName name="manPYACT" localSheetId="10">#REF!</definedName>
    <definedName name="manPYACT" localSheetId="11">#REF!</definedName>
    <definedName name="manPYACT">#REF!</definedName>
    <definedName name="MANSTART" localSheetId="1">#REF!</definedName>
    <definedName name="MANSTART" localSheetId="2">#REF!</definedName>
    <definedName name="MANSTART" localSheetId="4">#REF!</definedName>
    <definedName name="MANSTART" localSheetId="3">#REF!</definedName>
    <definedName name="MANSTART" localSheetId="5">#REF!</definedName>
    <definedName name="MANSTART" localSheetId="6">#REF!</definedName>
    <definedName name="MANSTART" localSheetId="7">#REF!</definedName>
    <definedName name="MANSTART" localSheetId="9">#REF!</definedName>
    <definedName name="MANSTART" localSheetId="10">#REF!</definedName>
    <definedName name="MANSTART" localSheetId="11">#REF!</definedName>
    <definedName name="MANSTART">#REF!</definedName>
    <definedName name="mat_beg_bud" localSheetId="1">#REF!</definedName>
    <definedName name="mat_beg_bud" localSheetId="2">#REF!</definedName>
    <definedName name="mat_beg_bud" localSheetId="4">#REF!</definedName>
    <definedName name="mat_beg_bud" localSheetId="3">#REF!</definedName>
    <definedName name="mat_beg_bud" localSheetId="5">#REF!</definedName>
    <definedName name="mat_beg_bud" localSheetId="6">#REF!</definedName>
    <definedName name="mat_beg_bud" localSheetId="7">#REF!</definedName>
    <definedName name="mat_beg_bud" localSheetId="9">#REF!</definedName>
    <definedName name="mat_beg_bud" localSheetId="10">#REF!</definedName>
    <definedName name="mat_beg_bud" localSheetId="11">#REF!</definedName>
    <definedName name="mat_beg_bud">#REF!</definedName>
    <definedName name="mat_end_bud" localSheetId="1">#REF!</definedName>
    <definedName name="mat_end_bud" localSheetId="2">#REF!</definedName>
    <definedName name="mat_end_bud" localSheetId="4">#REF!</definedName>
    <definedName name="mat_end_bud" localSheetId="3">#REF!</definedName>
    <definedName name="mat_end_bud" localSheetId="5">#REF!</definedName>
    <definedName name="mat_end_bud" localSheetId="6">#REF!</definedName>
    <definedName name="mat_end_bud" localSheetId="7">#REF!</definedName>
    <definedName name="mat_end_bud" localSheetId="9">#REF!</definedName>
    <definedName name="mat_end_bud" localSheetId="10">#REF!</definedName>
    <definedName name="mat_end_bud" localSheetId="11">#REF!</definedName>
    <definedName name="mat_end_bud">#REF!</definedName>
    <definedName name="mat12ACT" localSheetId="1">#REF!</definedName>
    <definedName name="mat12ACT" localSheetId="2">#REF!</definedName>
    <definedName name="mat12ACT" localSheetId="4">#REF!</definedName>
    <definedName name="mat12ACT" localSheetId="3">#REF!</definedName>
    <definedName name="mat12ACT" localSheetId="5">#REF!</definedName>
    <definedName name="mat12ACT" localSheetId="6">#REF!</definedName>
    <definedName name="mat12ACT" localSheetId="7">#REF!</definedName>
    <definedName name="mat12ACT" localSheetId="9">#REF!</definedName>
    <definedName name="mat12ACT" localSheetId="10">#REF!</definedName>
    <definedName name="mat12ACT" localSheetId="11">#REF!</definedName>
    <definedName name="mat12ACT">#REF!</definedName>
    <definedName name="MATBUD" localSheetId="1">#REF!</definedName>
    <definedName name="MATBUD" localSheetId="2">#REF!</definedName>
    <definedName name="MATBUD" localSheetId="4">#REF!</definedName>
    <definedName name="MATBUD" localSheetId="3">#REF!</definedName>
    <definedName name="MATBUD" localSheetId="5">#REF!</definedName>
    <definedName name="MATBUD" localSheetId="6">#REF!</definedName>
    <definedName name="MATBUD" localSheetId="7">#REF!</definedName>
    <definedName name="MATBUD" localSheetId="9">#REF!</definedName>
    <definedName name="MATBUD" localSheetId="10">#REF!</definedName>
    <definedName name="MATBUD" localSheetId="11">#REF!</definedName>
    <definedName name="MATBUD">#REF!</definedName>
    <definedName name="matCYACT" localSheetId="1">#REF!</definedName>
    <definedName name="matCYACT" localSheetId="2">#REF!</definedName>
    <definedName name="matCYACT" localSheetId="4">#REF!</definedName>
    <definedName name="matCYACT" localSheetId="3">#REF!</definedName>
    <definedName name="matCYACT" localSheetId="5">#REF!</definedName>
    <definedName name="matCYACT" localSheetId="6">#REF!</definedName>
    <definedName name="matCYACT" localSheetId="7">#REF!</definedName>
    <definedName name="matCYACT" localSheetId="9">#REF!</definedName>
    <definedName name="matCYACT" localSheetId="10">#REF!</definedName>
    <definedName name="matCYACT" localSheetId="11">#REF!</definedName>
    <definedName name="matCYACT">#REF!</definedName>
    <definedName name="matCYBUD" localSheetId="1">#REF!</definedName>
    <definedName name="matCYBUD" localSheetId="2">#REF!</definedName>
    <definedName name="matCYBUD" localSheetId="4">#REF!</definedName>
    <definedName name="matCYBUD" localSheetId="3">#REF!</definedName>
    <definedName name="matCYBUD" localSheetId="5">#REF!</definedName>
    <definedName name="matCYBUD" localSheetId="6">#REF!</definedName>
    <definedName name="matCYBUD" localSheetId="7">#REF!</definedName>
    <definedName name="matCYBUD" localSheetId="9">#REF!</definedName>
    <definedName name="matCYBUD" localSheetId="10">#REF!</definedName>
    <definedName name="matCYBUD" localSheetId="11">#REF!</definedName>
    <definedName name="matCYBUD">#REF!</definedName>
    <definedName name="matCYF" localSheetId="1">#REF!</definedName>
    <definedName name="matCYF" localSheetId="2">#REF!</definedName>
    <definedName name="matCYF" localSheetId="4">#REF!</definedName>
    <definedName name="matCYF" localSheetId="3">#REF!</definedName>
    <definedName name="matCYF" localSheetId="5">#REF!</definedName>
    <definedName name="matCYF" localSheetId="6">#REF!</definedName>
    <definedName name="matCYF" localSheetId="7">#REF!</definedName>
    <definedName name="matCYF" localSheetId="9">#REF!</definedName>
    <definedName name="matCYF" localSheetId="10">#REF!</definedName>
    <definedName name="matCYF" localSheetId="11">#REF!</definedName>
    <definedName name="matCYF">#REF!</definedName>
    <definedName name="MATEND" localSheetId="1">#REF!</definedName>
    <definedName name="MATEND" localSheetId="2">#REF!</definedName>
    <definedName name="MATEND" localSheetId="4">#REF!</definedName>
    <definedName name="MATEND" localSheetId="3">#REF!</definedName>
    <definedName name="MATEND" localSheetId="5">#REF!</definedName>
    <definedName name="MATEND" localSheetId="6">#REF!</definedName>
    <definedName name="MATEND" localSheetId="7">#REF!</definedName>
    <definedName name="MATEND" localSheetId="9">#REF!</definedName>
    <definedName name="MATEND" localSheetId="10">#REF!</definedName>
    <definedName name="MATEND" localSheetId="11">#REF!</definedName>
    <definedName name="MATEND">#REF!</definedName>
    <definedName name="material_costs" localSheetId="1">#REF!</definedName>
    <definedName name="material_costs" localSheetId="2">#REF!</definedName>
    <definedName name="material_costs" localSheetId="4">#REF!</definedName>
    <definedName name="material_costs" localSheetId="3">#REF!</definedName>
    <definedName name="material_costs" localSheetId="5">#REF!</definedName>
    <definedName name="material_costs" localSheetId="6">#REF!</definedName>
    <definedName name="material_costs" localSheetId="7">#REF!</definedName>
    <definedName name="material_costs" localSheetId="9">#REF!</definedName>
    <definedName name="material_costs" localSheetId="10">#REF!</definedName>
    <definedName name="material_costs" localSheetId="11">#REF!</definedName>
    <definedName name="material_costs">#REF!</definedName>
    <definedName name="matNYbud" localSheetId="1">#REF!</definedName>
    <definedName name="matNYbud" localSheetId="2">#REF!</definedName>
    <definedName name="matNYbud" localSheetId="4">#REF!</definedName>
    <definedName name="matNYbud" localSheetId="3">#REF!</definedName>
    <definedName name="matNYbud" localSheetId="5">#REF!</definedName>
    <definedName name="matNYbud" localSheetId="6">#REF!</definedName>
    <definedName name="matNYbud" localSheetId="7">#REF!</definedName>
    <definedName name="matNYbud" localSheetId="9">#REF!</definedName>
    <definedName name="matNYbud" localSheetId="10">#REF!</definedName>
    <definedName name="matNYbud" localSheetId="11">#REF!</definedName>
    <definedName name="matNYbud">#REF!</definedName>
    <definedName name="matPYACT" localSheetId="1">#REF!</definedName>
    <definedName name="matPYACT" localSheetId="2">#REF!</definedName>
    <definedName name="matPYACT" localSheetId="4">#REF!</definedName>
    <definedName name="matPYACT" localSheetId="3">#REF!</definedName>
    <definedName name="matPYACT" localSheetId="5">#REF!</definedName>
    <definedName name="matPYACT" localSheetId="6">#REF!</definedName>
    <definedName name="matPYACT" localSheetId="7">#REF!</definedName>
    <definedName name="matPYACT" localSheetId="9">#REF!</definedName>
    <definedName name="matPYACT" localSheetId="10">#REF!</definedName>
    <definedName name="matPYACT" localSheetId="11">#REF!</definedName>
    <definedName name="matPYACT">#REF!</definedName>
    <definedName name="MATSTART" localSheetId="1">#REF!</definedName>
    <definedName name="MATSTART" localSheetId="2">#REF!</definedName>
    <definedName name="MATSTART" localSheetId="4">#REF!</definedName>
    <definedName name="MATSTART" localSheetId="3">#REF!</definedName>
    <definedName name="MATSTART" localSheetId="5">#REF!</definedName>
    <definedName name="MATSTART" localSheetId="6">#REF!</definedName>
    <definedName name="MATSTART" localSheetId="7">#REF!</definedName>
    <definedName name="MATSTART" localSheetId="9">#REF!</definedName>
    <definedName name="MATSTART" localSheetId="10">#REF!</definedName>
    <definedName name="MATSTART" localSheetId="11">#REF!</definedName>
    <definedName name="MATSTART">#REF!</definedName>
    <definedName name="NonPayment">[2]lists!$AA$1:$AA$71</definedName>
    <definedName name="oth_beg_bud" localSheetId="1">#REF!</definedName>
    <definedName name="oth_beg_bud" localSheetId="2">#REF!</definedName>
    <definedName name="oth_beg_bud" localSheetId="4">#REF!</definedName>
    <definedName name="oth_beg_bud" localSheetId="3">#REF!</definedName>
    <definedName name="oth_beg_bud" localSheetId="5">#REF!</definedName>
    <definedName name="oth_beg_bud" localSheetId="6">#REF!</definedName>
    <definedName name="oth_beg_bud" localSheetId="7">#REF!</definedName>
    <definedName name="oth_beg_bud" localSheetId="9">#REF!</definedName>
    <definedName name="oth_beg_bud" localSheetId="10">#REF!</definedName>
    <definedName name="oth_beg_bud" localSheetId="11">#REF!</definedName>
    <definedName name="oth_beg_bud">#REF!</definedName>
    <definedName name="oth_end_bud" localSheetId="1">#REF!</definedName>
    <definedName name="oth_end_bud" localSheetId="2">#REF!</definedName>
    <definedName name="oth_end_bud" localSheetId="4">#REF!</definedName>
    <definedName name="oth_end_bud" localSheetId="3">#REF!</definedName>
    <definedName name="oth_end_bud" localSheetId="5">#REF!</definedName>
    <definedName name="oth_end_bud" localSheetId="6">#REF!</definedName>
    <definedName name="oth_end_bud" localSheetId="7">#REF!</definedName>
    <definedName name="oth_end_bud" localSheetId="9">#REF!</definedName>
    <definedName name="oth_end_bud" localSheetId="10">#REF!</definedName>
    <definedName name="oth_end_bud" localSheetId="11">#REF!</definedName>
    <definedName name="oth_end_bud">#REF!</definedName>
    <definedName name="oth12ACT" localSheetId="1">#REF!</definedName>
    <definedName name="oth12ACT" localSheetId="2">#REF!</definedName>
    <definedName name="oth12ACT" localSheetId="4">#REF!</definedName>
    <definedName name="oth12ACT" localSheetId="3">#REF!</definedName>
    <definedName name="oth12ACT" localSheetId="5">#REF!</definedName>
    <definedName name="oth12ACT" localSheetId="6">#REF!</definedName>
    <definedName name="oth12ACT" localSheetId="7">#REF!</definedName>
    <definedName name="oth12ACT" localSheetId="9">#REF!</definedName>
    <definedName name="oth12ACT" localSheetId="10">#REF!</definedName>
    <definedName name="oth12ACT" localSheetId="11">#REF!</definedName>
    <definedName name="oth12ACT">#REF!</definedName>
    <definedName name="othCYACT" localSheetId="1">#REF!</definedName>
    <definedName name="othCYACT" localSheetId="2">#REF!</definedName>
    <definedName name="othCYACT" localSheetId="4">#REF!</definedName>
    <definedName name="othCYACT" localSheetId="3">#REF!</definedName>
    <definedName name="othCYACT" localSheetId="5">#REF!</definedName>
    <definedName name="othCYACT" localSheetId="6">#REF!</definedName>
    <definedName name="othCYACT" localSheetId="7">#REF!</definedName>
    <definedName name="othCYACT" localSheetId="9">#REF!</definedName>
    <definedName name="othCYACT" localSheetId="10">#REF!</definedName>
    <definedName name="othCYACT" localSheetId="11">#REF!</definedName>
    <definedName name="othCYACT">#REF!</definedName>
    <definedName name="othCYBUD" localSheetId="1">#REF!</definedName>
    <definedName name="othCYBUD" localSheetId="2">#REF!</definedName>
    <definedName name="othCYBUD" localSheetId="4">#REF!</definedName>
    <definedName name="othCYBUD" localSheetId="3">#REF!</definedName>
    <definedName name="othCYBUD" localSheetId="5">#REF!</definedName>
    <definedName name="othCYBUD" localSheetId="6">#REF!</definedName>
    <definedName name="othCYBUD" localSheetId="7">#REF!</definedName>
    <definedName name="othCYBUD" localSheetId="9">#REF!</definedName>
    <definedName name="othCYBUD" localSheetId="10">#REF!</definedName>
    <definedName name="othCYBUD" localSheetId="11">#REF!</definedName>
    <definedName name="othCYBUD">#REF!</definedName>
    <definedName name="othCYF" localSheetId="1">#REF!</definedName>
    <definedName name="othCYF" localSheetId="2">#REF!</definedName>
    <definedName name="othCYF" localSheetId="4">#REF!</definedName>
    <definedName name="othCYF" localSheetId="3">#REF!</definedName>
    <definedName name="othCYF" localSheetId="5">#REF!</definedName>
    <definedName name="othCYF" localSheetId="6">#REF!</definedName>
    <definedName name="othCYF" localSheetId="7">#REF!</definedName>
    <definedName name="othCYF" localSheetId="9">#REF!</definedName>
    <definedName name="othCYF" localSheetId="10">#REF!</definedName>
    <definedName name="othCYF" localSheetId="11">#REF!</definedName>
    <definedName name="othCYF">#REF!</definedName>
    <definedName name="OTHEND" localSheetId="1">#REF!</definedName>
    <definedName name="OTHEND" localSheetId="2">#REF!</definedName>
    <definedName name="OTHEND" localSheetId="4">#REF!</definedName>
    <definedName name="OTHEND" localSheetId="3">#REF!</definedName>
    <definedName name="OTHEND" localSheetId="5">#REF!</definedName>
    <definedName name="OTHEND" localSheetId="6">#REF!</definedName>
    <definedName name="OTHEND" localSheetId="7">#REF!</definedName>
    <definedName name="OTHEND" localSheetId="9">#REF!</definedName>
    <definedName name="OTHEND" localSheetId="10">#REF!</definedName>
    <definedName name="OTHEND" localSheetId="11">#REF!</definedName>
    <definedName name="OTHEND">#REF!</definedName>
    <definedName name="other_costs" localSheetId="1">#REF!</definedName>
    <definedName name="other_costs" localSheetId="2">#REF!</definedName>
    <definedName name="other_costs" localSheetId="4">#REF!</definedName>
    <definedName name="other_costs" localSheetId="3">#REF!</definedName>
    <definedName name="other_costs" localSheetId="5">#REF!</definedName>
    <definedName name="other_costs" localSheetId="6">#REF!</definedName>
    <definedName name="other_costs" localSheetId="7">#REF!</definedName>
    <definedName name="other_costs" localSheetId="9">#REF!</definedName>
    <definedName name="other_costs" localSheetId="10">#REF!</definedName>
    <definedName name="other_costs" localSheetId="11">#REF!</definedName>
    <definedName name="other_costs">#REF!</definedName>
    <definedName name="OTHERBUD" localSheetId="1">#REF!</definedName>
    <definedName name="OTHERBUD" localSheetId="2">#REF!</definedName>
    <definedName name="OTHERBUD" localSheetId="4">#REF!</definedName>
    <definedName name="OTHERBUD" localSheetId="3">#REF!</definedName>
    <definedName name="OTHERBUD" localSheetId="5">#REF!</definedName>
    <definedName name="OTHERBUD" localSheetId="6">#REF!</definedName>
    <definedName name="OTHERBUD" localSheetId="7">#REF!</definedName>
    <definedName name="OTHERBUD" localSheetId="9">#REF!</definedName>
    <definedName name="OTHERBUD" localSheetId="10">#REF!</definedName>
    <definedName name="OTHERBUD" localSheetId="11">#REF!</definedName>
    <definedName name="OTHERBUD">#REF!</definedName>
    <definedName name="othNYbud" localSheetId="1">#REF!</definedName>
    <definedName name="othNYbud" localSheetId="2">#REF!</definedName>
    <definedName name="othNYbud" localSheetId="4">#REF!</definedName>
    <definedName name="othNYbud" localSheetId="3">#REF!</definedName>
    <definedName name="othNYbud" localSheetId="5">#REF!</definedName>
    <definedName name="othNYbud" localSheetId="6">#REF!</definedName>
    <definedName name="othNYbud" localSheetId="7">#REF!</definedName>
    <definedName name="othNYbud" localSheetId="9">#REF!</definedName>
    <definedName name="othNYbud" localSheetId="10">#REF!</definedName>
    <definedName name="othNYbud" localSheetId="11">#REF!</definedName>
    <definedName name="othNYbud">#REF!</definedName>
    <definedName name="othPYACT" localSheetId="1">#REF!</definedName>
    <definedName name="othPYACT" localSheetId="2">#REF!</definedName>
    <definedName name="othPYACT" localSheetId="4">#REF!</definedName>
    <definedName name="othPYACT" localSheetId="3">#REF!</definedName>
    <definedName name="othPYACT" localSheetId="5">#REF!</definedName>
    <definedName name="othPYACT" localSheetId="6">#REF!</definedName>
    <definedName name="othPYACT" localSheetId="7">#REF!</definedName>
    <definedName name="othPYACT" localSheetId="9">#REF!</definedName>
    <definedName name="othPYACT" localSheetId="10">#REF!</definedName>
    <definedName name="othPYACT" localSheetId="11">#REF!</definedName>
    <definedName name="othPYACT">#REF!</definedName>
    <definedName name="OTHSTART" localSheetId="1">#REF!</definedName>
    <definedName name="OTHSTART" localSheetId="2">#REF!</definedName>
    <definedName name="OTHSTART" localSheetId="4">#REF!</definedName>
    <definedName name="OTHSTART" localSheetId="3">#REF!</definedName>
    <definedName name="OTHSTART" localSheetId="5">#REF!</definedName>
    <definedName name="OTHSTART" localSheetId="6">#REF!</definedName>
    <definedName name="OTHSTART" localSheetId="7">#REF!</definedName>
    <definedName name="OTHSTART" localSheetId="9">#REF!</definedName>
    <definedName name="OTHSTART" localSheetId="10">#REF!</definedName>
    <definedName name="OTHSTART" localSheetId="11">#REF!</definedName>
    <definedName name="OTHSTART">#REF!</definedName>
    <definedName name="_xlnm.Print_Area" localSheetId="0">'App.2-BA_2010'!$A$9:$O$63</definedName>
    <definedName name="_xlnm.Print_Area" localSheetId="1">'App.2-BA_2011'!$A$9:$O$66</definedName>
    <definedName name="_xlnm.Print_Area" localSheetId="2">'App.2-BA_2012'!$A$9:$O$66</definedName>
    <definedName name="_xlnm.Print_Area" localSheetId="4">'App.2-BA_2013 New EUL'!$A$9:$Q$66</definedName>
    <definedName name="_xlnm.Print_Area" localSheetId="3">'App.2-BA_2013 Old EUL'!$A$9:$Q$66</definedName>
    <definedName name="_xlnm.Print_Area" localSheetId="5">'App.2-BA_2014'!$A$9:$M$66</definedName>
    <definedName name="_xlnm.Print_Area" localSheetId="6">'App.2-BA_2015_MIFRS'!$A$9:$M$66</definedName>
    <definedName name="_xlnm.Print_Area" localSheetId="7">'App.2-BA_2016_MIFRS'!$A$9:$O$66</definedName>
    <definedName name="print_end" localSheetId="1">#REF!</definedName>
    <definedName name="print_end" localSheetId="2">#REF!</definedName>
    <definedName name="print_end" localSheetId="4">#REF!</definedName>
    <definedName name="print_end" localSheetId="3">#REF!</definedName>
    <definedName name="print_end" localSheetId="5">#REF!</definedName>
    <definedName name="print_end" localSheetId="6">#REF!</definedName>
    <definedName name="print_end" localSheetId="7">#REF!</definedName>
    <definedName name="print_end" localSheetId="9">#REF!</definedName>
    <definedName name="print_end" localSheetId="10">#REF!</definedName>
    <definedName name="print_end" localSheetId="11">#REF!</definedName>
    <definedName name="print_end">#REF!</definedName>
    <definedName name="Rate_Class">[2]lists!$A$1:$A$104</definedName>
    <definedName name="ratedescription">[5]hidden1!$D$1:$D$122</definedName>
    <definedName name="RebaseYear">'[2]LDC Info'!$E$28</definedName>
    <definedName name="SALBENF" localSheetId="1">#REF!</definedName>
    <definedName name="SALBENF" localSheetId="2">#REF!</definedName>
    <definedName name="SALBENF" localSheetId="4">#REF!</definedName>
    <definedName name="SALBENF" localSheetId="3">#REF!</definedName>
    <definedName name="SALBENF" localSheetId="5">#REF!</definedName>
    <definedName name="SALBENF" localSheetId="6">#REF!</definedName>
    <definedName name="SALBENF" localSheetId="7">#REF!</definedName>
    <definedName name="SALBENF" localSheetId="9">#REF!</definedName>
    <definedName name="SALBENF" localSheetId="10">#REF!</definedName>
    <definedName name="SALBENF" localSheetId="11">#REF!</definedName>
    <definedName name="SALBENF">#REF!</definedName>
    <definedName name="salreg" localSheetId="1">#REF!</definedName>
    <definedName name="salreg" localSheetId="2">#REF!</definedName>
    <definedName name="salreg" localSheetId="4">#REF!</definedName>
    <definedName name="salreg" localSheetId="3">#REF!</definedName>
    <definedName name="salreg" localSheetId="5">#REF!</definedName>
    <definedName name="salreg" localSheetId="6">#REF!</definedName>
    <definedName name="salreg" localSheetId="7">#REF!</definedName>
    <definedName name="salreg" localSheetId="9">#REF!</definedName>
    <definedName name="salreg" localSheetId="10">#REF!</definedName>
    <definedName name="salreg" localSheetId="11">#REF!</definedName>
    <definedName name="salreg">#REF!</definedName>
    <definedName name="SALREGF" localSheetId="1">#REF!</definedName>
    <definedName name="SALREGF" localSheetId="2">#REF!</definedName>
    <definedName name="SALREGF" localSheetId="4">#REF!</definedName>
    <definedName name="SALREGF" localSheetId="3">#REF!</definedName>
    <definedName name="SALREGF" localSheetId="5">#REF!</definedName>
    <definedName name="SALREGF" localSheetId="6">#REF!</definedName>
    <definedName name="SALREGF" localSheetId="7">#REF!</definedName>
    <definedName name="SALREGF" localSheetId="9">#REF!</definedName>
    <definedName name="SALREGF" localSheetId="10">#REF!</definedName>
    <definedName name="SALREGF" localSheetId="11">#REF!</definedName>
    <definedName name="SALREGF">#REF!</definedName>
    <definedName name="TEMPA" localSheetId="1">#REF!</definedName>
    <definedName name="TEMPA" localSheetId="2">#REF!</definedName>
    <definedName name="TEMPA" localSheetId="4">#REF!</definedName>
    <definedName name="TEMPA" localSheetId="3">#REF!</definedName>
    <definedName name="TEMPA" localSheetId="5">#REF!</definedName>
    <definedName name="TEMPA" localSheetId="6">#REF!</definedName>
    <definedName name="TEMPA" localSheetId="7">#REF!</definedName>
    <definedName name="TEMPA" localSheetId="9">#REF!</definedName>
    <definedName name="TEMPA" localSheetId="10">#REF!</definedName>
    <definedName name="TEMPA" localSheetId="11">#REF!</definedName>
    <definedName name="TEMPA">#REF!</definedName>
    <definedName name="TestYear">'[2]LDC Info'!$E$24</definedName>
    <definedName name="total_dept" localSheetId="1">#REF!</definedName>
    <definedName name="total_dept" localSheetId="2">#REF!</definedName>
    <definedName name="total_dept" localSheetId="4">#REF!</definedName>
    <definedName name="total_dept" localSheetId="3">#REF!</definedName>
    <definedName name="total_dept" localSheetId="5">#REF!</definedName>
    <definedName name="total_dept" localSheetId="6">#REF!</definedName>
    <definedName name="total_dept" localSheetId="7">#REF!</definedName>
    <definedName name="total_dept" localSheetId="9">#REF!</definedName>
    <definedName name="total_dept" localSheetId="10">#REF!</definedName>
    <definedName name="total_dept" localSheetId="11">#REF!</definedName>
    <definedName name="total_dept">#REF!</definedName>
    <definedName name="total_manpower" localSheetId="1">#REF!</definedName>
    <definedName name="total_manpower" localSheetId="2">#REF!</definedName>
    <definedName name="total_manpower" localSheetId="4">#REF!</definedName>
    <definedName name="total_manpower" localSheetId="3">#REF!</definedName>
    <definedName name="total_manpower" localSheetId="5">#REF!</definedName>
    <definedName name="total_manpower" localSheetId="6">#REF!</definedName>
    <definedName name="total_manpower" localSheetId="7">#REF!</definedName>
    <definedName name="total_manpower" localSheetId="9">#REF!</definedName>
    <definedName name="total_manpower" localSheetId="10">#REF!</definedName>
    <definedName name="total_manpower" localSheetId="11">#REF!</definedName>
    <definedName name="total_manpower">#REF!</definedName>
    <definedName name="total_material" localSheetId="1">#REF!</definedName>
    <definedName name="total_material" localSheetId="2">#REF!</definedName>
    <definedName name="total_material" localSheetId="4">#REF!</definedName>
    <definedName name="total_material" localSheetId="3">#REF!</definedName>
    <definedName name="total_material" localSheetId="5">#REF!</definedName>
    <definedName name="total_material" localSheetId="6">#REF!</definedName>
    <definedName name="total_material" localSheetId="7">#REF!</definedName>
    <definedName name="total_material" localSheetId="9">#REF!</definedName>
    <definedName name="total_material" localSheetId="10">#REF!</definedName>
    <definedName name="total_material" localSheetId="11">#REF!</definedName>
    <definedName name="total_material">#REF!</definedName>
    <definedName name="total_other" localSheetId="1">#REF!</definedName>
    <definedName name="total_other" localSheetId="2">#REF!</definedName>
    <definedName name="total_other" localSheetId="4">#REF!</definedName>
    <definedName name="total_other" localSheetId="3">#REF!</definedName>
    <definedName name="total_other" localSheetId="5">#REF!</definedName>
    <definedName name="total_other" localSheetId="6">#REF!</definedName>
    <definedName name="total_other" localSheetId="7">#REF!</definedName>
    <definedName name="total_other" localSheetId="9">#REF!</definedName>
    <definedName name="total_other" localSheetId="10">#REF!</definedName>
    <definedName name="total_other" localSheetId="11">#REF!</definedName>
    <definedName name="total_other">#REF!</definedName>
    <definedName name="total_transportation" localSheetId="1">#REF!</definedName>
    <definedName name="total_transportation" localSheetId="2">#REF!</definedName>
    <definedName name="total_transportation" localSheetId="4">#REF!</definedName>
    <definedName name="total_transportation" localSheetId="3">#REF!</definedName>
    <definedName name="total_transportation" localSheetId="5">#REF!</definedName>
    <definedName name="total_transportation" localSheetId="6">#REF!</definedName>
    <definedName name="total_transportation" localSheetId="7">#REF!</definedName>
    <definedName name="total_transportation" localSheetId="9">#REF!</definedName>
    <definedName name="total_transportation" localSheetId="10">#REF!</definedName>
    <definedName name="total_transportation" localSheetId="11">#REF!</definedName>
    <definedName name="total_transportation">#REF!</definedName>
    <definedName name="TRANBUD" localSheetId="1">#REF!</definedName>
    <definedName name="TRANBUD" localSheetId="2">#REF!</definedName>
    <definedName name="TRANBUD" localSheetId="4">#REF!</definedName>
    <definedName name="TRANBUD" localSheetId="3">#REF!</definedName>
    <definedName name="TRANBUD" localSheetId="5">#REF!</definedName>
    <definedName name="TRANBUD" localSheetId="6">#REF!</definedName>
    <definedName name="TRANBUD" localSheetId="7">#REF!</definedName>
    <definedName name="TRANBUD" localSheetId="9">#REF!</definedName>
    <definedName name="TRANBUD" localSheetId="10">#REF!</definedName>
    <definedName name="TRANBUD" localSheetId="11">#REF!</definedName>
    <definedName name="TRANBUD">#REF!</definedName>
    <definedName name="TRANEND" localSheetId="1">#REF!</definedName>
    <definedName name="TRANEND" localSheetId="2">#REF!</definedName>
    <definedName name="TRANEND" localSheetId="4">#REF!</definedName>
    <definedName name="TRANEND" localSheetId="3">#REF!</definedName>
    <definedName name="TRANEND" localSheetId="5">#REF!</definedName>
    <definedName name="TRANEND" localSheetId="6">#REF!</definedName>
    <definedName name="TRANEND" localSheetId="7">#REF!</definedName>
    <definedName name="TRANEND" localSheetId="9">#REF!</definedName>
    <definedName name="TRANEND" localSheetId="10">#REF!</definedName>
    <definedName name="TRANEND" localSheetId="11">#REF!</definedName>
    <definedName name="TRANEND">#REF!</definedName>
    <definedName name="transportation_costs" localSheetId="1">#REF!</definedName>
    <definedName name="transportation_costs" localSheetId="2">#REF!</definedName>
    <definedName name="transportation_costs" localSheetId="4">#REF!</definedName>
    <definedName name="transportation_costs" localSheetId="3">#REF!</definedName>
    <definedName name="transportation_costs" localSheetId="5">#REF!</definedName>
    <definedName name="transportation_costs" localSheetId="6">#REF!</definedName>
    <definedName name="transportation_costs" localSheetId="7">#REF!</definedName>
    <definedName name="transportation_costs" localSheetId="9">#REF!</definedName>
    <definedName name="transportation_costs" localSheetId="10">#REF!</definedName>
    <definedName name="transportation_costs" localSheetId="11">#REF!</definedName>
    <definedName name="transportation_costs">#REF!</definedName>
    <definedName name="TRANSTART" localSheetId="1">#REF!</definedName>
    <definedName name="TRANSTART" localSheetId="2">#REF!</definedName>
    <definedName name="TRANSTART" localSheetId="4">#REF!</definedName>
    <definedName name="TRANSTART" localSheetId="3">#REF!</definedName>
    <definedName name="TRANSTART" localSheetId="5">#REF!</definedName>
    <definedName name="TRANSTART" localSheetId="6">#REF!</definedName>
    <definedName name="TRANSTART" localSheetId="7">#REF!</definedName>
    <definedName name="TRANSTART" localSheetId="9">#REF!</definedName>
    <definedName name="TRANSTART" localSheetId="10">#REF!</definedName>
    <definedName name="TRANSTART" localSheetId="11">#REF!</definedName>
    <definedName name="TRANSTART">#REF!</definedName>
    <definedName name="trn_beg_bud" localSheetId="1">#REF!</definedName>
    <definedName name="trn_beg_bud" localSheetId="2">#REF!</definedName>
    <definedName name="trn_beg_bud" localSheetId="4">#REF!</definedName>
    <definedName name="trn_beg_bud" localSheetId="3">#REF!</definedName>
    <definedName name="trn_beg_bud" localSheetId="5">#REF!</definedName>
    <definedName name="trn_beg_bud" localSheetId="6">#REF!</definedName>
    <definedName name="trn_beg_bud" localSheetId="7">#REF!</definedName>
    <definedName name="trn_beg_bud" localSheetId="9">#REF!</definedName>
    <definedName name="trn_beg_bud" localSheetId="10">#REF!</definedName>
    <definedName name="trn_beg_bud" localSheetId="11">#REF!</definedName>
    <definedName name="trn_beg_bud">#REF!</definedName>
    <definedName name="trn_end_bud" localSheetId="1">#REF!</definedName>
    <definedName name="trn_end_bud" localSheetId="2">#REF!</definedName>
    <definedName name="trn_end_bud" localSheetId="4">#REF!</definedName>
    <definedName name="trn_end_bud" localSheetId="3">#REF!</definedName>
    <definedName name="trn_end_bud" localSheetId="5">#REF!</definedName>
    <definedName name="trn_end_bud" localSheetId="6">#REF!</definedName>
    <definedName name="trn_end_bud" localSheetId="7">#REF!</definedName>
    <definedName name="trn_end_bud" localSheetId="9">#REF!</definedName>
    <definedName name="trn_end_bud" localSheetId="10">#REF!</definedName>
    <definedName name="trn_end_bud" localSheetId="11">#REF!</definedName>
    <definedName name="trn_end_bud">#REF!</definedName>
    <definedName name="trn12ACT" localSheetId="1">#REF!</definedName>
    <definedName name="trn12ACT" localSheetId="2">#REF!</definedName>
    <definedName name="trn12ACT" localSheetId="4">#REF!</definedName>
    <definedName name="trn12ACT" localSheetId="3">#REF!</definedName>
    <definedName name="trn12ACT" localSheetId="5">#REF!</definedName>
    <definedName name="trn12ACT" localSheetId="6">#REF!</definedName>
    <definedName name="trn12ACT" localSheetId="7">#REF!</definedName>
    <definedName name="trn12ACT" localSheetId="9">#REF!</definedName>
    <definedName name="trn12ACT" localSheetId="10">#REF!</definedName>
    <definedName name="trn12ACT" localSheetId="11">#REF!</definedName>
    <definedName name="trn12ACT">#REF!</definedName>
    <definedName name="trnCYACT" localSheetId="1">#REF!</definedName>
    <definedName name="trnCYACT" localSheetId="2">#REF!</definedName>
    <definedName name="trnCYACT" localSheetId="4">#REF!</definedName>
    <definedName name="trnCYACT" localSheetId="3">#REF!</definedName>
    <definedName name="trnCYACT" localSheetId="5">#REF!</definedName>
    <definedName name="trnCYACT" localSheetId="6">#REF!</definedName>
    <definedName name="trnCYACT" localSheetId="7">#REF!</definedName>
    <definedName name="trnCYACT" localSheetId="9">#REF!</definedName>
    <definedName name="trnCYACT" localSheetId="10">#REF!</definedName>
    <definedName name="trnCYACT" localSheetId="11">#REF!</definedName>
    <definedName name="trnCYACT">#REF!</definedName>
    <definedName name="trnCYBUD" localSheetId="1">#REF!</definedName>
    <definedName name="trnCYBUD" localSheetId="2">#REF!</definedName>
    <definedName name="trnCYBUD" localSheetId="4">#REF!</definedName>
    <definedName name="trnCYBUD" localSheetId="3">#REF!</definedName>
    <definedName name="trnCYBUD" localSheetId="5">#REF!</definedName>
    <definedName name="trnCYBUD" localSheetId="6">#REF!</definedName>
    <definedName name="trnCYBUD" localSheetId="7">#REF!</definedName>
    <definedName name="trnCYBUD" localSheetId="9">#REF!</definedName>
    <definedName name="trnCYBUD" localSheetId="10">#REF!</definedName>
    <definedName name="trnCYBUD" localSheetId="11">#REF!</definedName>
    <definedName name="trnCYBUD">#REF!</definedName>
    <definedName name="trnCYF" localSheetId="1">#REF!</definedName>
    <definedName name="trnCYF" localSheetId="2">#REF!</definedName>
    <definedName name="trnCYF" localSheetId="4">#REF!</definedName>
    <definedName name="trnCYF" localSheetId="3">#REF!</definedName>
    <definedName name="trnCYF" localSheetId="5">#REF!</definedName>
    <definedName name="trnCYF" localSheetId="6">#REF!</definedName>
    <definedName name="trnCYF" localSheetId="7">#REF!</definedName>
    <definedName name="trnCYF" localSheetId="9">#REF!</definedName>
    <definedName name="trnCYF" localSheetId="10">#REF!</definedName>
    <definedName name="trnCYF" localSheetId="11">#REF!</definedName>
    <definedName name="trnCYF">#REF!</definedName>
    <definedName name="trnNYbud" localSheetId="1">#REF!</definedName>
    <definedName name="trnNYbud" localSheetId="2">#REF!</definedName>
    <definedName name="trnNYbud" localSheetId="4">#REF!</definedName>
    <definedName name="trnNYbud" localSheetId="3">#REF!</definedName>
    <definedName name="trnNYbud" localSheetId="5">#REF!</definedName>
    <definedName name="trnNYbud" localSheetId="6">#REF!</definedName>
    <definedName name="trnNYbud" localSheetId="7">#REF!</definedName>
    <definedName name="trnNYbud" localSheetId="9">#REF!</definedName>
    <definedName name="trnNYbud" localSheetId="10">#REF!</definedName>
    <definedName name="trnNYbud" localSheetId="11">#REF!</definedName>
    <definedName name="trnNYbud">#REF!</definedName>
    <definedName name="trnPYACT" localSheetId="1">#REF!</definedName>
    <definedName name="trnPYACT" localSheetId="2">#REF!</definedName>
    <definedName name="trnPYACT" localSheetId="4">#REF!</definedName>
    <definedName name="trnPYACT" localSheetId="3">#REF!</definedName>
    <definedName name="trnPYACT" localSheetId="5">#REF!</definedName>
    <definedName name="trnPYACT" localSheetId="6">#REF!</definedName>
    <definedName name="trnPYACT" localSheetId="7">#REF!</definedName>
    <definedName name="trnPYACT" localSheetId="9">#REF!</definedName>
    <definedName name="trnPYACT" localSheetId="10">#REF!</definedName>
    <definedName name="trnPYACT" localSheetId="11">#REF!</definedName>
    <definedName name="trnPYACT">#REF!</definedName>
    <definedName name="Units">[2]lists!$N$2:$N$5</definedName>
    <definedName name="Utility">[3]Financials!$A$1</definedName>
    <definedName name="utitliy1">[6]Financials!$A$1</definedName>
    <definedName name="WAGBENF" localSheetId="1">#REF!</definedName>
    <definedName name="WAGBENF" localSheetId="2">#REF!</definedName>
    <definedName name="WAGBENF" localSheetId="4">#REF!</definedName>
    <definedName name="WAGBENF" localSheetId="3">#REF!</definedName>
    <definedName name="WAGBENF" localSheetId="5">#REF!</definedName>
    <definedName name="WAGBENF" localSheetId="6">#REF!</definedName>
    <definedName name="WAGBENF" localSheetId="7">#REF!</definedName>
    <definedName name="WAGBENF" localSheetId="9">#REF!</definedName>
    <definedName name="WAGBENF" localSheetId="10">#REF!</definedName>
    <definedName name="WAGBENF" localSheetId="11">#REF!</definedName>
    <definedName name="WAGBENF">#REF!</definedName>
    <definedName name="wagdob" localSheetId="1">#REF!</definedName>
    <definedName name="wagdob" localSheetId="2">#REF!</definedName>
    <definedName name="wagdob" localSheetId="4">#REF!</definedName>
    <definedName name="wagdob" localSheetId="3">#REF!</definedName>
    <definedName name="wagdob" localSheetId="5">#REF!</definedName>
    <definedName name="wagdob" localSheetId="6">#REF!</definedName>
    <definedName name="wagdob" localSheetId="7">#REF!</definedName>
    <definedName name="wagdob" localSheetId="9">#REF!</definedName>
    <definedName name="wagdob" localSheetId="10">#REF!</definedName>
    <definedName name="wagdob" localSheetId="11">#REF!</definedName>
    <definedName name="wagdob">#REF!</definedName>
    <definedName name="wagdobf" localSheetId="1">#REF!</definedName>
    <definedName name="wagdobf" localSheetId="2">#REF!</definedName>
    <definedName name="wagdobf" localSheetId="4">#REF!</definedName>
    <definedName name="wagdobf" localSheetId="3">#REF!</definedName>
    <definedName name="wagdobf" localSheetId="5">#REF!</definedName>
    <definedName name="wagdobf" localSheetId="6">#REF!</definedName>
    <definedName name="wagdobf" localSheetId="7">#REF!</definedName>
    <definedName name="wagdobf" localSheetId="9">#REF!</definedName>
    <definedName name="wagdobf" localSheetId="10">#REF!</definedName>
    <definedName name="wagdobf" localSheetId="11">#REF!</definedName>
    <definedName name="wagdobf">#REF!</definedName>
    <definedName name="wagreg" localSheetId="1">#REF!</definedName>
    <definedName name="wagreg" localSheetId="2">#REF!</definedName>
    <definedName name="wagreg" localSheetId="4">#REF!</definedName>
    <definedName name="wagreg" localSheetId="3">#REF!</definedName>
    <definedName name="wagreg" localSheetId="5">#REF!</definedName>
    <definedName name="wagreg" localSheetId="6">#REF!</definedName>
    <definedName name="wagreg" localSheetId="7">#REF!</definedName>
    <definedName name="wagreg" localSheetId="9">#REF!</definedName>
    <definedName name="wagreg" localSheetId="10">#REF!</definedName>
    <definedName name="wagreg" localSheetId="11">#REF!</definedName>
    <definedName name="wagreg">#REF!</definedName>
    <definedName name="wagregf" localSheetId="1">#REF!</definedName>
    <definedName name="wagregf" localSheetId="2">#REF!</definedName>
    <definedName name="wagregf" localSheetId="4">#REF!</definedName>
    <definedName name="wagregf" localSheetId="3">#REF!</definedName>
    <definedName name="wagregf" localSheetId="5">#REF!</definedName>
    <definedName name="wagregf" localSheetId="6">#REF!</definedName>
    <definedName name="wagregf" localSheetId="7">#REF!</definedName>
    <definedName name="wagregf" localSheetId="9">#REF!</definedName>
    <definedName name="wagregf" localSheetId="10">#REF!</definedName>
    <definedName name="wagregf" localSheetId="11">#REF!</definedName>
    <definedName name="wagregf">#REF!</definedName>
  </definedNames>
  <calcPr calcId="145621"/>
</workbook>
</file>

<file path=xl/calcChain.xml><?xml version="1.0" encoding="utf-8"?>
<calcChain xmlns="http://schemas.openxmlformats.org/spreadsheetml/2006/main">
  <c r="G61" i="12" l="1"/>
  <c r="J61" i="12"/>
  <c r="M61" i="12"/>
  <c r="L61" i="12"/>
  <c r="P52" i="4"/>
  <c r="P56" i="4"/>
  <c r="M64" i="12"/>
  <c r="M56" i="12"/>
  <c r="M61" i="10"/>
  <c r="L61" i="10"/>
  <c r="K61" i="10"/>
  <c r="J61" i="10"/>
  <c r="I61" i="10"/>
  <c r="M61" i="11"/>
  <c r="L61" i="11"/>
  <c r="K61" i="11"/>
  <c r="J61" i="11"/>
  <c r="I61" i="11"/>
  <c r="K61" i="12"/>
  <c r="I61" i="12"/>
  <c r="M61" i="9"/>
  <c r="L61" i="9"/>
  <c r="K61" i="9"/>
  <c r="J61" i="9"/>
  <c r="I61" i="9"/>
  <c r="E61" i="10"/>
  <c r="F61" i="10"/>
  <c r="G61" i="10"/>
  <c r="E61" i="11"/>
  <c r="F61" i="11"/>
  <c r="G61" i="11"/>
  <c r="E61" i="12"/>
  <c r="F61" i="12"/>
  <c r="E61" i="9"/>
  <c r="F61" i="9"/>
  <c r="G61" i="9"/>
  <c r="M56" i="10"/>
  <c r="L56" i="10"/>
  <c r="K56" i="10"/>
  <c r="J56" i="10"/>
  <c r="I56" i="10"/>
  <c r="M56" i="11"/>
  <c r="L56" i="11"/>
  <c r="K56" i="11"/>
  <c r="J56" i="11"/>
  <c r="I56" i="11"/>
  <c r="L56" i="12"/>
  <c r="K56" i="12"/>
  <c r="J56" i="12"/>
  <c r="I56" i="12"/>
  <c r="M56" i="9"/>
  <c r="L56" i="9"/>
  <c r="K56" i="9"/>
  <c r="J56" i="9"/>
  <c r="I56" i="9"/>
  <c r="E56" i="10"/>
  <c r="F56" i="10"/>
  <c r="G56" i="10"/>
  <c r="E56" i="11"/>
  <c r="F56" i="11"/>
  <c r="G56" i="11"/>
  <c r="E56" i="12"/>
  <c r="F56" i="12"/>
  <c r="G56" i="12"/>
  <c r="E56" i="9"/>
  <c r="F56" i="9"/>
  <c r="G56" i="9"/>
  <c r="D56" i="10"/>
  <c r="D61" i="10" s="1"/>
  <c r="D56" i="11"/>
  <c r="D56" i="12"/>
  <c r="D56" i="9"/>
  <c r="D61" i="9" s="1"/>
  <c r="O61" i="8"/>
  <c r="N61" i="8"/>
  <c r="M61" i="8"/>
  <c r="L61" i="8"/>
  <c r="K61" i="8"/>
  <c r="J61" i="8"/>
  <c r="E61" i="8"/>
  <c r="F61" i="8"/>
  <c r="G61" i="8"/>
  <c r="H61" i="8"/>
  <c r="D61" i="8"/>
  <c r="O56" i="8"/>
  <c r="N56" i="8"/>
  <c r="M56" i="8"/>
  <c r="L56" i="8"/>
  <c r="K56" i="8"/>
  <c r="J56" i="8"/>
  <c r="E56" i="8"/>
  <c r="F56" i="8"/>
  <c r="G56" i="8"/>
  <c r="H56" i="8"/>
  <c r="D56" i="8"/>
  <c r="D61" i="11"/>
  <c r="D61" i="12"/>
  <c r="M61" i="7"/>
  <c r="L61" i="7"/>
  <c r="K61" i="7"/>
  <c r="J61" i="7"/>
  <c r="I61" i="7"/>
  <c r="E61" i="7"/>
  <c r="F61" i="7"/>
  <c r="G61" i="7"/>
  <c r="D61" i="7"/>
  <c r="M56" i="7"/>
  <c r="L56" i="7"/>
  <c r="K56" i="7"/>
  <c r="J56" i="7"/>
  <c r="I56" i="7"/>
  <c r="E56" i="7"/>
  <c r="F56" i="7"/>
  <c r="G56" i="7"/>
  <c r="D56" i="7"/>
  <c r="M61" i="5"/>
  <c r="L61" i="5"/>
  <c r="K61" i="5"/>
  <c r="J61" i="5"/>
  <c r="I61" i="5"/>
  <c r="M56" i="5"/>
  <c r="L56" i="5"/>
  <c r="K56" i="5"/>
  <c r="J56" i="5"/>
  <c r="I56" i="5"/>
  <c r="E61" i="5"/>
  <c r="F61" i="5"/>
  <c r="G61" i="5"/>
  <c r="E56" i="5"/>
  <c r="F56" i="5"/>
  <c r="G56" i="5"/>
  <c r="D61" i="5"/>
  <c r="D56" i="5"/>
  <c r="Q61" i="6"/>
  <c r="P61" i="6"/>
  <c r="O61" i="6"/>
  <c r="N61" i="6"/>
  <c r="M61" i="6"/>
  <c r="L61" i="6"/>
  <c r="K61" i="6"/>
  <c r="E61" i="6"/>
  <c r="F61" i="6"/>
  <c r="G61" i="6"/>
  <c r="H61" i="6"/>
  <c r="I61" i="6"/>
  <c r="Q56" i="6"/>
  <c r="P56" i="6"/>
  <c r="O56" i="6"/>
  <c r="N56" i="6"/>
  <c r="M56" i="6"/>
  <c r="L56" i="6"/>
  <c r="K56" i="6"/>
  <c r="E56" i="6"/>
  <c r="F56" i="6"/>
  <c r="G56" i="6"/>
  <c r="H56" i="6"/>
  <c r="I56" i="6"/>
  <c r="D61" i="6"/>
  <c r="D56" i="6"/>
  <c r="P61" i="4"/>
  <c r="Q61" i="4"/>
  <c r="O61" i="4"/>
  <c r="N61" i="4"/>
  <c r="M61" i="4"/>
  <c r="L61" i="4"/>
  <c r="K61" i="4"/>
  <c r="E61" i="4"/>
  <c r="F61" i="4"/>
  <c r="G61" i="4"/>
  <c r="H61" i="4"/>
  <c r="I61" i="4"/>
  <c r="D61" i="4"/>
  <c r="Q56" i="4"/>
  <c r="O56" i="4"/>
  <c r="N56" i="4"/>
  <c r="M56" i="4"/>
  <c r="L56" i="4"/>
  <c r="K56" i="4"/>
  <c r="E56" i="4"/>
  <c r="F56" i="4"/>
  <c r="G56" i="4"/>
  <c r="H56" i="4"/>
  <c r="I56" i="4"/>
  <c r="D56" i="4"/>
  <c r="O58" i="3"/>
  <c r="O61" i="3"/>
  <c r="N61" i="3"/>
  <c r="M61" i="3"/>
  <c r="L61" i="3"/>
  <c r="K61" i="3"/>
  <c r="J61" i="3"/>
  <c r="E61" i="3"/>
  <c r="F61" i="3"/>
  <c r="G61" i="3"/>
  <c r="H61" i="3"/>
  <c r="D61" i="3"/>
  <c r="O56" i="3"/>
  <c r="N56" i="3"/>
  <c r="M56" i="3"/>
  <c r="L56" i="3"/>
  <c r="K56" i="3"/>
  <c r="J56" i="3"/>
  <c r="H56" i="3"/>
  <c r="G56" i="3"/>
  <c r="F56" i="3"/>
  <c r="E56" i="3"/>
  <c r="D56" i="3"/>
  <c r="M61" i="2"/>
  <c r="L61" i="2"/>
  <c r="K61" i="2"/>
  <c r="M56" i="2"/>
  <c r="L56" i="2"/>
  <c r="K56" i="2"/>
  <c r="E61" i="2"/>
  <c r="F61" i="2"/>
  <c r="G61" i="2"/>
  <c r="E56" i="2"/>
  <c r="F56" i="2"/>
  <c r="G56" i="2"/>
  <c r="J64" i="12" l="1"/>
  <c r="J66" i="12" s="1"/>
  <c r="K71" i="12" s="1"/>
  <c r="L63" i="12"/>
  <c r="G63" i="12"/>
  <c r="M63" i="12" s="1"/>
  <c r="M62" i="12"/>
  <c r="L62" i="12"/>
  <c r="G62" i="12"/>
  <c r="K64" i="12"/>
  <c r="F64" i="12"/>
  <c r="E64" i="12"/>
  <c r="E64" i="11"/>
  <c r="L63" i="11"/>
  <c r="G63" i="11"/>
  <c r="M63" i="11" s="1"/>
  <c r="M62" i="11"/>
  <c r="L62" i="11"/>
  <c r="G62" i="11"/>
  <c r="K64" i="11"/>
  <c r="F64" i="11"/>
  <c r="M1" i="11"/>
  <c r="M63" i="10"/>
  <c r="L63" i="10"/>
  <c r="G63" i="10"/>
  <c r="M62" i="10"/>
  <c r="L62" i="10"/>
  <c r="G62" i="10"/>
  <c r="K64" i="10"/>
  <c r="J64" i="10"/>
  <c r="J66" i="10" s="1"/>
  <c r="K71" i="10" s="1"/>
  <c r="F64" i="10"/>
  <c r="E64" i="10"/>
  <c r="M1" i="10"/>
  <c r="L63" i="9"/>
  <c r="G63" i="9"/>
  <c r="M63" i="9" s="1"/>
  <c r="M62" i="9"/>
  <c r="L62" i="9"/>
  <c r="G62" i="9"/>
  <c r="K64" i="9"/>
  <c r="J64" i="9"/>
  <c r="J66" i="9" s="1"/>
  <c r="K71" i="9" s="1"/>
  <c r="F64" i="9"/>
  <c r="E64" i="9"/>
  <c r="M1" i="9"/>
  <c r="E64" i="8"/>
  <c r="N63" i="8"/>
  <c r="H63" i="8"/>
  <c r="O63" i="8" s="1"/>
  <c r="N62" i="8"/>
  <c r="H62" i="8"/>
  <c r="O62" i="8" s="1"/>
  <c r="M64" i="8"/>
  <c r="L64" i="8"/>
  <c r="L66" i="8" s="1"/>
  <c r="M71" i="8" s="1"/>
  <c r="G64" i="8"/>
  <c r="F64" i="8"/>
  <c r="J64" i="11" l="1"/>
  <c r="J66" i="11" s="1"/>
  <c r="K71" i="11" s="1"/>
  <c r="D17" i="5" l="1"/>
  <c r="I32" i="5"/>
  <c r="I33" i="5"/>
  <c r="I17" i="5"/>
  <c r="L63" i="7" l="1"/>
  <c r="G63" i="7"/>
  <c r="M63" i="7" s="1"/>
  <c r="L62" i="7"/>
  <c r="G62" i="7"/>
  <c r="M62" i="7" s="1"/>
  <c r="K64" i="7"/>
  <c r="J64" i="7"/>
  <c r="J66" i="7" s="1"/>
  <c r="K71" i="7" s="1"/>
  <c r="F64" i="7"/>
  <c r="E64" i="7"/>
  <c r="O64" i="6" l="1"/>
  <c r="P63" i="6"/>
  <c r="I63" i="6"/>
  <c r="Q63" i="6" s="1"/>
  <c r="P62" i="6"/>
  <c r="I62" i="6"/>
  <c r="N64" i="6"/>
  <c r="M64" i="6"/>
  <c r="L64" i="6"/>
  <c r="H64" i="6"/>
  <c r="G64" i="6"/>
  <c r="F64" i="6"/>
  <c r="P60" i="6"/>
  <c r="I60" i="5" s="1"/>
  <c r="I60" i="6"/>
  <c r="P59" i="6"/>
  <c r="I59" i="5" s="1"/>
  <c r="K59" i="6"/>
  <c r="I59" i="6"/>
  <c r="D59" i="5" s="1"/>
  <c r="D59" i="6"/>
  <c r="P58" i="6"/>
  <c r="I58" i="5" s="1"/>
  <c r="I58" i="6"/>
  <c r="P54" i="6"/>
  <c r="I54" i="5" s="1"/>
  <c r="I54" i="6"/>
  <c r="P53" i="6"/>
  <c r="I53" i="6"/>
  <c r="D53" i="5" s="1"/>
  <c r="P52" i="6"/>
  <c r="I52" i="5" s="1"/>
  <c r="I52" i="6"/>
  <c r="D52" i="5" s="1"/>
  <c r="P51" i="6"/>
  <c r="I51" i="6"/>
  <c r="D51" i="5" s="1"/>
  <c r="P50" i="6"/>
  <c r="I50" i="5" s="1"/>
  <c r="I50" i="6"/>
  <c r="D50" i="5" s="1"/>
  <c r="P49" i="6"/>
  <c r="I49" i="5" s="1"/>
  <c r="I49" i="6"/>
  <c r="D49" i="5" s="1"/>
  <c r="P48" i="6"/>
  <c r="I48" i="5" s="1"/>
  <c r="I48" i="6"/>
  <c r="P47" i="6"/>
  <c r="I47" i="5" s="1"/>
  <c r="I47" i="6"/>
  <c r="P46" i="6"/>
  <c r="I46" i="5" s="1"/>
  <c r="I46" i="6"/>
  <c r="P45" i="6"/>
  <c r="I45" i="6"/>
  <c r="D45" i="5" s="1"/>
  <c r="P44" i="6"/>
  <c r="I44" i="5" s="1"/>
  <c r="I44" i="6"/>
  <c r="D44" i="5" s="1"/>
  <c r="P43" i="6"/>
  <c r="I43" i="6"/>
  <c r="D43" i="5" s="1"/>
  <c r="P42" i="6"/>
  <c r="I42" i="5" s="1"/>
  <c r="I42" i="6"/>
  <c r="D42" i="5" s="1"/>
  <c r="P41" i="6"/>
  <c r="I41" i="5" s="1"/>
  <c r="I41" i="6"/>
  <c r="D41" i="5" s="1"/>
  <c r="P40" i="6"/>
  <c r="I40" i="5" s="1"/>
  <c r="I40" i="6"/>
  <c r="P39" i="6"/>
  <c r="I39" i="5" s="1"/>
  <c r="I39" i="6"/>
  <c r="P38" i="6"/>
  <c r="I38" i="5" s="1"/>
  <c r="I38" i="6"/>
  <c r="P37" i="6"/>
  <c r="I37" i="6"/>
  <c r="D37" i="5" s="1"/>
  <c r="P36" i="6"/>
  <c r="I36" i="5" s="1"/>
  <c r="I36" i="6"/>
  <c r="D36" i="5" s="1"/>
  <c r="P35" i="6"/>
  <c r="I35" i="6"/>
  <c r="D35" i="5" s="1"/>
  <c r="P34" i="6"/>
  <c r="I34" i="5" s="1"/>
  <c r="I34" i="6"/>
  <c r="D34" i="5" s="1"/>
  <c r="P33" i="6"/>
  <c r="I33" i="6"/>
  <c r="D33" i="5" s="1"/>
  <c r="P32" i="6"/>
  <c r="I32" i="6"/>
  <c r="P31" i="6"/>
  <c r="I31" i="5" s="1"/>
  <c r="I31" i="6"/>
  <c r="P30" i="6"/>
  <c r="I30" i="5" s="1"/>
  <c r="I30" i="6"/>
  <c r="P29" i="6"/>
  <c r="I29" i="6"/>
  <c r="D29" i="5" s="1"/>
  <c r="P28" i="6"/>
  <c r="I28" i="5" s="1"/>
  <c r="I28" i="6"/>
  <c r="D28" i="5" s="1"/>
  <c r="P27" i="6"/>
  <c r="I27" i="6"/>
  <c r="D27" i="5" s="1"/>
  <c r="P26" i="6"/>
  <c r="I26" i="5" s="1"/>
  <c r="I26" i="6"/>
  <c r="D26" i="5" s="1"/>
  <c r="Q25" i="6"/>
  <c r="P25" i="6"/>
  <c r="I25" i="5" s="1"/>
  <c r="I25" i="6"/>
  <c r="D25" i="5" s="1"/>
  <c r="P24" i="6"/>
  <c r="I24" i="5" s="1"/>
  <c r="I24" i="6"/>
  <c r="P23" i="6"/>
  <c r="I23" i="5" s="1"/>
  <c r="I23" i="6"/>
  <c r="P22" i="6"/>
  <c r="I22" i="5" s="1"/>
  <c r="I22" i="6"/>
  <c r="P21" i="6"/>
  <c r="I21" i="6"/>
  <c r="D21" i="5" s="1"/>
  <c r="P20" i="6"/>
  <c r="I20" i="5" s="1"/>
  <c r="I20" i="6"/>
  <c r="D20" i="5" s="1"/>
  <c r="G20" i="5" s="1"/>
  <c r="D20" i="7" s="1"/>
  <c r="P19" i="6"/>
  <c r="I19" i="6"/>
  <c r="D19" i="5" s="1"/>
  <c r="P18" i="6"/>
  <c r="I18" i="5" s="1"/>
  <c r="I18" i="6"/>
  <c r="D18" i="5" s="1"/>
  <c r="Q17" i="6"/>
  <c r="P17" i="6"/>
  <c r="I17" i="6"/>
  <c r="Q22" i="6" l="1"/>
  <c r="D22" i="5"/>
  <c r="Q27" i="6"/>
  <c r="I27" i="5"/>
  <c r="Q39" i="6"/>
  <c r="D39" i="5"/>
  <c r="Q54" i="6"/>
  <c r="D54" i="5"/>
  <c r="Q60" i="6"/>
  <c r="D60" i="5"/>
  <c r="Q30" i="6"/>
  <c r="D30" i="5"/>
  <c r="Q32" i="6"/>
  <c r="D32" i="5"/>
  <c r="Q33" i="6"/>
  <c r="Q35" i="6"/>
  <c r="I35" i="5"/>
  <c r="Q37" i="6"/>
  <c r="I37" i="5"/>
  <c r="Q47" i="6"/>
  <c r="D47" i="5"/>
  <c r="Q24" i="6"/>
  <c r="D24" i="5"/>
  <c r="Q29" i="6"/>
  <c r="I29" i="5"/>
  <c r="Q23" i="6"/>
  <c r="D23" i="5"/>
  <c r="Q38" i="6"/>
  <c r="D38" i="5"/>
  <c r="Q40" i="6"/>
  <c r="D40" i="5"/>
  <c r="Q41" i="6"/>
  <c r="Q43" i="6"/>
  <c r="I43" i="5"/>
  <c r="L43" i="5" s="1"/>
  <c r="I43" i="7" s="1"/>
  <c r="L43" i="7" s="1"/>
  <c r="J43" i="8" s="1"/>
  <c r="N43" i="8" s="1"/>
  <c r="I43" i="9" s="1"/>
  <c r="L43" i="9" s="1"/>
  <c r="I43" i="10" s="1"/>
  <c r="L43" i="10" s="1"/>
  <c r="I43" i="11" s="1"/>
  <c r="L43" i="11" s="1"/>
  <c r="I43" i="12" s="1"/>
  <c r="L43" i="12" s="1"/>
  <c r="Q45" i="6"/>
  <c r="I45" i="5"/>
  <c r="L45" i="5" s="1"/>
  <c r="I45" i="7" s="1"/>
  <c r="L45" i="7" s="1"/>
  <c r="J45" i="8" s="1"/>
  <c r="N45" i="8" s="1"/>
  <c r="I45" i="9" s="1"/>
  <c r="L45" i="9" s="1"/>
  <c r="I45" i="10" s="1"/>
  <c r="L45" i="10" s="1"/>
  <c r="I45" i="11" s="1"/>
  <c r="L45" i="11" s="1"/>
  <c r="I45" i="12" s="1"/>
  <c r="L45" i="12" s="1"/>
  <c r="Q58" i="6"/>
  <c r="D58" i="5"/>
  <c r="Q62" i="6"/>
  <c r="Q19" i="6"/>
  <c r="I19" i="5"/>
  <c r="Q21" i="6"/>
  <c r="I21" i="5"/>
  <c r="Q31" i="6"/>
  <c r="D31" i="5"/>
  <c r="Q46" i="6"/>
  <c r="D46" i="5"/>
  <c r="Q48" i="6"/>
  <c r="D48" i="5"/>
  <c r="Q49" i="6"/>
  <c r="Q51" i="6"/>
  <c r="I51" i="5"/>
  <c r="Q53" i="6"/>
  <c r="I53" i="5"/>
  <c r="I64" i="6"/>
  <c r="Q18" i="6"/>
  <c r="Q26" i="6"/>
  <c r="Q34" i="6"/>
  <c r="Q42" i="6"/>
  <c r="Q50" i="6"/>
  <c r="N66" i="6"/>
  <c r="O71" i="6" s="1"/>
  <c r="P64" i="6"/>
  <c r="Q20" i="6"/>
  <c r="Q28" i="6"/>
  <c r="Q36" i="6"/>
  <c r="Q44" i="6"/>
  <c r="Q52" i="6"/>
  <c r="L25" i="5"/>
  <c r="I25" i="7" s="1"/>
  <c r="L25" i="7" s="1"/>
  <c r="J25" i="8" s="1"/>
  <c r="N25" i="8" s="1"/>
  <c r="I25" i="9" s="1"/>
  <c r="L25" i="9" s="1"/>
  <c r="I25" i="10" s="1"/>
  <c r="L25" i="10" s="1"/>
  <c r="I25" i="11" s="1"/>
  <c r="L25" i="11" s="1"/>
  <c r="I25" i="12" s="1"/>
  <c r="L25" i="12" s="1"/>
  <c r="L62" i="5"/>
  <c r="L63" i="5"/>
  <c r="G62" i="5"/>
  <c r="G63" i="5"/>
  <c r="L22" i="5"/>
  <c r="I22" i="7" s="1"/>
  <c r="L22" i="7" s="1"/>
  <c r="J22" i="8" s="1"/>
  <c r="N22" i="8" s="1"/>
  <c r="I22" i="9" s="1"/>
  <c r="L22" i="9" s="1"/>
  <c r="I22" i="10" s="1"/>
  <c r="L22" i="10" s="1"/>
  <c r="I22" i="11" s="1"/>
  <c r="L22" i="11" s="1"/>
  <c r="I22" i="12" s="1"/>
  <c r="L22" i="12" s="1"/>
  <c r="L23" i="5"/>
  <c r="I23" i="7" s="1"/>
  <c r="L23" i="7" s="1"/>
  <c r="J23" i="8" s="1"/>
  <c r="N23" i="8" s="1"/>
  <c r="I23" i="9" s="1"/>
  <c r="L23" i="9" s="1"/>
  <c r="I23" i="10" s="1"/>
  <c r="L23" i="10" s="1"/>
  <c r="I23" i="11" s="1"/>
  <c r="L23" i="11" s="1"/>
  <c r="I23" i="12" s="1"/>
  <c r="L23" i="12" s="1"/>
  <c r="L30" i="5"/>
  <c r="I30" i="7" s="1"/>
  <c r="L30" i="7" s="1"/>
  <c r="J30" i="8" s="1"/>
  <c r="N30" i="8" s="1"/>
  <c r="I30" i="9" s="1"/>
  <c r="L30" i="9" s="1"/>
  <c r="I30" i="10" s="1"/>
  <c r="L30" i="10" s="1"/>
  <c r="I30" i="11" s="1"/>
  <c r="L30" i="11" s="1"/>
  <c r="I30" i="12" s="1"/>
  <c r="L30" i="12" s="1"/>
  <c r="L33" i="5"/>
  <c r="I33" i="7" s="1"/>
  <c r="L33" i="7" s="1"/>
  <c r="J33" i="8" s="1"/>
  <c r="N33" i="8" s="1"/>
  <c r="I33" i="9" s="1"/>
  <c r="L33" i="9" s="1"/>
  <c r="L37" i="5"/>
  <c r="I37" i="7" s="1"/>
  <c r="L37" i="7" s="1"/>
  <c r="J37" i="8" s="1"/>
  <c r="N37" i="8" s="1"/>
  <c r="I37" i="9" s="1"/>
  <c r="L37" i="9" s="1"/>
  <c r="I37" i="10" s="1"/>
  <c r="L37" i="10" s="1"/>
  <c r="I37" i="11" s="1"/>
  <c r="L37" i="11" s="1"/>
  <c r="I37" i="12" s="1"/>
  <c r="L37" i="12" s="1"/>
  <c r="L38" i="5"/>
  <c r="I38" i="7" s="1"/>
  <c r="L38" i="7" s="1"/>
  <c r="J38" i="8" s="1"/>
  <c r="N38" i="8" s="1"/>
  <c r="I38" i="9" s="1"/>
  <c r="L38" i="9" s="1"/>
  <c r="I38" i="10" s="1"/>
  <c r="L38" i="10" s="1"/>
  <c r="I38" i="11" s="1"/>
  <c r="L38" i="11" s="1"/>
  <c r="I38" i="12" s="1"/>
  <c r="L38" i="12" s="1"/>
  <c r="L41" i="5"/>
  <c r="I41" i="7" s="1"/>
  <c r="L41" i="7" s="1"/>
  <c r="J41" i="8" s="1"/>
  <c r="N41" i="8" s="1"/>
  <c r="I41" i="9" s="1"/>
  <c r="L41" i="9" s="1"/>
  <c r="I41" i="10" s="1"/>
  <c r="L41" i="10" s="1"/>
  <c r="I41" i="11" s="1"/>
  <c r="L41" i="11" s="1"/>
  <c r="I41" i="12" s="1"/>
  <c r="L41" i="12" s="1"/>
  <c r="L46" i="5"/>
  <c r="I46" i="7" s="1"/>
  <c r="L46" i="7" s="1"/>
  <c r="J46" i="8" s="1"/>
  <c r="N46" i="8" s="1"/>
  <c r="I46" i="9" s="1"/>
  <c r="L46" i="9" s="1"/>
  <c r="I46" i="10" s="1"/>
  <c r="L46" i="10" s="1"/>
  <c r="I46" i="11" s="1"/>
  <c r="L46" i="11" s="1"/>
  <c r="I46" i="12" s="1"/>
  <c r="L46" i="12" s="1"/>
  <c r="L53" i="5"/>
  <c r="I53" i="7" s="1"/>
  <c r="L53" i="7" s="1"/>
  <c r="J53" i="8" s="1"/>
  <c r="N53" i="8" s="1"/>
  <c r="I53" i="9" s="1"/>
  <c r="L53" i="9" s="1"/>
  <c r="I53" i="10" s="1"/>
  <c r="L53" i="10" s="1"/>
  <c r="I53" i="11" s="1"/>
  <c r="L53" i="11" s="1"/>
  <c r="I53" i="12" s="1"/>
  <c r="L53" i="12" s="1"/>
  <c r="L60" i="5"/>
  <c r="I60" i="7" s="1"/>
  <c r="L60" i="7" s="1"/>
  <c r="J60" i="8" s="1"/>
  <c r="N60" i="8" s="1"/>
  <c r="I60" i="9" s="1"/>
  <c r="L60" i="9" s="1"/>
  <c r="I60" i="10" s="1"/>
  <c r="L60" i="10" s="1"/>
  <c r="I60" i="11" s="1"/>
  <c r="L60" i="11" s="1"/>
  <c r="I60" i="12" s="1"/>
  <c r="L60" i="12" s="1"/>
  <c r="L17" i="5"/>
  <c r="I17" i="7" s="1"/>
  <c r="K64" i="5"/>
  <c r="J64" i="5"/>
  <c r="J66" i="5" s="1"/>
  <c r="K71" i="5" s="1"/>
  <c r="F64" i="5"/>
  <c r="E64" i="5"/>
  <c r="L64" i="4"/>
  <c r="P63" i="4"/>
  <c r="P62" i="4"/>
  <c r="P18" i="4"/>
  <c r="L18" i="5" s="1"/>
  <c r="I18" i="7" s="1"/>
  <c r="L18" i="7" s="1"/>
  <c r="J18" i="8" s="1"/>
  <c r="N18" i="8" s="1"/>
  <c r="I18" i="9" s="1"/>
  <c r="L18" i="9" s="1"/>
  <c r="I18" i="10" s="1"/>
  <c r="L18" i="10" s="1"/>
  <c r="I18" i="11" s="1"/>
  <c r="L18" i="11" s="1"/>
  <c r="I18" i="12" s="1"/>
  <c r="L18" i="12" s="1"/>
  <c r="P19" i="4"/>
  <c r="L19" i="5" s="1"/>
  <c r="I19" i="7" s="1"/>
  <c r="L19" i="7" s="1"/>
  <c r="J19" i="8" s="1"/>
  <c r="N19" i="8" s="1"/>
  <c r="I19" i="9" s="1"/>
  <c r="L19" i="9" s="1"/>
  <c r="I19" i="10" s="1"/>
  <c r="L19" i="10" s="1"/>
  <c r="I19" i="11" s="1"/>
  <c r="L19" i="11" s="1"/>
  <c r="I19" i="12" s="1"/>
  <c r="L19" i="12" s="1"/>
  <c r="P20" i="4"/>
  <c r="L20" i="5" s="1"/>
  <c r="I20" i="7" s="1"/>
  <c r="L20" i="7" s="1"/>
  <c r="J20" i="8" s="1"/>
  <c r="N20" i="8" s="1"/>
  <c r="I20" i="9" s="1"/>
  <c r="L20" i="9" s="1"/>
  <c r="I20" i="10" s="1"/>
  <c r="P21" i="4"/>
  <c r="L21" i="5" s="1"/>
  <c r="I21" i="7" s="1"/>
  <c r="L21" i="7" s="1"/>
  <c r="J21" i="8" s="1"/>
  <c r="N21" i="8" s="1"/>
  <c r="I21" i="9" s="1"/>
  <c r="L21" i="9" s="1"/>
  <c r="I21" i="10" s="1"/>
  <c r="L21" i="10" s="1"/>
  <c r="I21" i="11" s="1"/>
  <c r="L21" i="11" s="1"/>
  <c r="I21" i="12" s="1"/>
  <c r="L21" i="12" s="1"/>
  <c r="P22" i="4"/>
  <c r="P23" i="4"/>
  <c r="P24" i="4"/>
  <c r="L24" i="5" s="1"/>
  <c r="I24" i="7" s="1"/>
  <c r="L24" i="7" s="1"/>
  <c r="J24" i="8" s="1"/>
  <c r="N24" i="8" s="1"/>
  <c r="I24" i="9" s="1"/>
  <c r="L24" i="9" s="1"/>
  <c r="I24" i="10" s="1"/>
  <c r="L24" i="10" s="1"/>
  <c r="I24" i="11" s="1"/>
  <c r="L24" i="11" s="1"/>
  <c r="I24" i="12" s="1"/>
  <c r="L24" i="12" s="1"/>
  <c r="P25" i="4"/>
  <c r="P26" i="4"/>
  <c r="L26" i="5" s="1"/>
  <c r="I26" i="7" s="1"/>
  <c r="L26" i="7" s="1"/>
  <c r="J26" i="8" s="1"/>
  <c r="N26" i="8" s="1"/>
  <c r="I26" i="9" s="1"/>
  <c r="L26" i="9" s="1"/>
  <c r="I26" i="10" s="1"/>
  <c r="L26" i="10" s="1"/>
  <c r="I26" i="11" s="1"/>
  <c r="L26" i="11" s="1"/>
  <c r="I26" i="12" s="1"/>
  <c r="L26" i="12" s="1"/>
  <c r="P27" i="4"/>
  <c r="L27" i="5" s="1"/>
  <c r="I27" i="7" s="1"/>
  <c r="L27" i="7" s="1"/>
  <c r="J27" i="8" s="1"/>
  <c r="N27" i="8" s="1"/>
  <c r="I27" i="9" s="1"/>
  <c r="L27" i="9" s="1"/>
  <c r="I27" i="10" s="1"/>
  <c r="L27" i="10" s="1"/>
  <c r="I27" i="11" s="1"/>
  <c r="L27" i="11" s="1"/>
  <c r="I27" i="12" s="1"/>
  <c r="L27" i="12" s="1"/>
  <c r="P28" i="4"/>
  <c r="L28" i="5" s="1"/>
  <c r="I28" i="7" s="1"/>
  <c r="L28" i="7" s="1"/>
  <c r="J28" i="8" s="1"/>
  <c r="N28" i="8" s="1"/>
  <c r="I28" i="9" s="1"/>
  <c r="L28" i="9" s="1"/>
  <c r="I28" i="10" s="1"/>
  <c r="L28" i="10" s="1"/>
  <c r="I28" i="11" s="1"/>
  <c r="L28" i="11" s="1"/>
  <c r="I28" i="12" s="1"/>
  <c r="L28" i="12" s="1"/>
  <c r="P29" i="4"/>
  <c r="P30" i="4"/>
  <c r="P31" i="4"/>
  <c r="L31" i="5" s="1"/>
  <c r="I31" i="7" s="1"/>
  <c r="L31" i="7" s="1"/>
  <c r="J31" i="8" s="1"/>
  <c r="N31" i="8" s="1"/>
  <c r="I31" i="9" s="1"/>
  <c r="L31" i="9" s="1"/>
  <c r="I31" i="10" s="1"/>
  <c r="L31" i="10" s="1"/>
  <c r="I31" i="11" s="1"/>
  <c r="L31" i="11" s="1"/>
  <c r="I31" i="12" s="1"/>
  <c r="L31" i="12" s="1"/>
  <c r="P32" i="4"/>
  <c r="L32" i="5" s="1"/>
  <c r="I32" i="7" s="1"/>
  <c r="L32" i="7" s="1"/>
  <c r="J32" i="8" s="1"/>
  <c r="N32" i="8" s="1"/>
  <c r="I32" i="9" s="1"/>
  <c r="L32" i="9" s="1"/>
  <c r="I32" i="10" s="1"/>
  <c r="L32" i="10" s="1"/>
  <c r="I32" i="11" s="1"/>
  <c r="L32" i="11" s="1"/>
  <c r="I32" i="12" s="1"/>
  <c r="L32" i="12" s="1"/>
  <c r="P33" i="4"/>
  <c r="P34" i="4"/>
  <c r="L34" i="5" s="1"/>
  <c r="I34" i="7" s="1"/>
  <c r="L34" i="7" s="1"/>
  <c r="J34" i="8" s="1"/>
  <c r="N34" i="8" s="1"/>
  <c r="I34" i="9" s="1"/>
  <c r="L34" i="9" s="1"/>
  <c r="I34" i="10" s="1"/>
  <c r="L34" i="10" s="1"/>
  <c r="I34" i="11" s="1"/>
  <c r="L34" i="11" s="1"/>
  <c r="I34" i="12" s="1"/>
  <c r="L34" i="12" s="1"/>
  <c r="P35" i="4"/>
  <c r="L35" i="5" s="1"/>
  <c r="I35" i="7" s="1"/>
  <c r="L35" i="7" s="1"/>
  <c r="J35" i="8" s="1"/>
  <c r="N35" i="8" s="1"/>
  <c r="I35" i="9" s="1"/>
  <c r="L35" i="9" s="1"/>
  <c r="I35" i="10" s="1"/>
  <c r="L35" i="10" s="1"/>
  <c r="I35" i="11" s="1"/>
  <c r="L35" i="11" s="1"/>
  <c r="I35" i="12" s="1"/>
  <c r="L35" i="12" s="1"/>
  <c r="P36" i="4"/>
  <c r="L36" i="5" s="1"/>
  <c r="I36" i="7" s="1"/>
  <c r="L36" i="7" s="1"/>
  <c r="J36" i="8" s="1"/>
  <c r="N36" i="8" s="1"/>
  <c r="I36" i="9" s="1"/>
  <c r="L36" i="9" s="1"/>
  <c r="I36" i="10" s="1"/>
  <c r="L36" i="10" s="1"/>
  <c r="I36" i="11" s="1"/>
  <c r="L36" i="11" s="1"/>
  <c r="I36" i="12" s="1"/>
  <c r="L36" i="12" s="1"/>
  <c r="P37" i="4"/>
  <c r="P38" i="4"/>
  <c r="P39" i="4"/>
  <c r="L39" i="5" s="1"/>
  <c r="I39" i="7" s="1"/>
  <c r="L39" i="7" s="1"/>
  <c r="J39" i="8" s="1"/>
  <c r="N39" i="8" s="1"/>
  <c r="I39" i="9" s="1"/>
  <c r="L39" i="9" s="1"/>
  <c r="I39" i="10" s="1"/>
  <c r="L39" i="10" s="1"/>
  <c r="I39" i="11" s="1"/>
  <c r="L39" i="11" s="1"/>
  <c r="I39" i="12" s="1"/>
  <c r="L39" i="12" s="1"/>
  <c r="P40" i="4"/>
  <c r="L40" i="5" s="1"/>
  <c r="I40" i="7" s="1"/>
  <c r="L40" i="7" s="1"/>
  <c r="J40" i="8" s="1"/>
  <c r="N40" i="8" s="1"/>
  <c r="I40" i="9" s="1"/>
  <c r="L40" i="9" s="1"/>
  <c r="I40" i="10" s="1"/>
  <c r="L40" i="10" s="1"/>
  <c r="I40" i="11" s="1"/>
  <c r="L40" i="11" s="1"/>
  <c r="I40" i="12" s="1"/>
  <c r="L40" i="12" s="1"/>
  <c r="P41" i="4"/>
  <c r="P42" i="4"/>
  <c r="L42" i="5" s="1"/>
  <c r="I42" i="7" s="1"/>
  <c r="L42" i="7" s="1"/>
  <c r="J42" i="8" s="1"/>
  <c r="N42" i="8" s="1"/>
  <c r="I42" i="9" s="1"/>
  <c r="L42" i="9" s="1"/>
  <c r="I42" i="10" s="1"/>
  <c r="L42" i="10" s="1"/>
  <c r="I42" i="11" s="1"/>
  <c r="L42" i="11" s="1"/>
  <c r="I42" i="12" s="1"/>
  <c r="L42" i="12" s="1"/>
  <c r="P43" i="4"/>
  <c r="P44" i="4"/>
  <c r="L44" i="5" s="1"/>
  <c r="I44" i="7" s="1"/>
  <c r="L44" i="7" s="1"/>
  <c r="J44" i="8" s="1"/>
  <c r="N44" i="8" s="1"/>
  <c r="I44" i="9" s="1"/>
  <c r="L44" i="9" s="1"/>
  <c r="I44" i="10" s="1"/>
  <c r="L44" i="10" s="1"/>
  <c r="I44" i="11" s="1"/>
  <c r="L44" i="11" s="1"/>
  <c r="I44" i="12" s="1"/>
  <c r="L44" i="12" s="1"/>
  <c r="P45" i="4"/>
  <c r="P46" i="4"/>
  <c r="P47" i="4"/>
  <c r="L47" i="5" s="1"/>
  <c r="I47" i="7" s="1"/>
  <c r="L47" i="7" s="1"/>
  <c r="J47" i="8" s="1"/>
  <c r="N47" i="8" s="1"/>
  <c r="I47" i="9" s="1"/>
  <c r="L47" i="9" s="1"/>
  <c r="I47" i="10" s="1"/>
  <c r="L47" i="10" s="1"/>
  <c r="I47" i="11" s="1"/>
  <c r="L47" i="11" s="1"/>
  <c r="I47" i="12" s="1"/>
  <c r="L47" i="12" s="1"/>
  <c r="P48" i="4"/>
  <c r="L48" i="5" s="1"/>
  <c r="I48" i="7" s="1"/>
  <c r="L48" i="7" s="1"/>
  <c r="J48" i="8" s="1"/>
  <c r="N48" i="8" s="1"/>
  <c r="I48" i="9" s="1"/>
  <c r="L48" i="9" s="1"/>
  <c r="I48" i="10" s="1"/>
  <c r="L48" i="10" s="1"/>
  <c r="I48" i="11" s="1"/>
  <c r="L48" i="11" s="1"/>
  <c r="I48" i="12" s="1"/>
  <c r="L48" i="12" s="1"/>
  <c r="P49" i="4"/>
  <c r="L49" i="5" s="1"/>
  <c r="I49" i="7" s="1"/>
  <c r="L49" i="7" s="1"/>
  <c r="J49" i="8" s="1"/>
  <c r="N49" i="8" s="1"/>
  <c r="I49" i="9" s="1"/>
  <c r="L49" i="9" s="1"/>
  <c r="P50" i="4"/>
  <c r="L50" i="5" s="1"/>
  <c r="I50" i="7" s="1"/>
  <c r="L50" i="7" s="1"/>
  <c r="J50" i="8" s="1"/>
  <c r="N50" i="8" s="1"/>
  <c r="I50" i="9" s="1"/>
  <c r="L50" i="9" s="1"/>
  <c r="I50" i="10" s="1"/>
  <c r="L50" i="10" s="1"/>
  <c r="I50" i="11" s="1"/>
  <c r="L50" i="11" s="1"/>
  <c r="I50" i="12" s="1"/>
  <c r="L50" i="12" s="1"/>
  <c r="P51" i="4"/>
  <c r="L51" i="5" s="1"/>
  <c r="I51" i="7" s="1"/>
  <c r="L51" i="7" s="1"/>
  <c r="J51" i="8" s="1"/>
  <c r="N51" i="8" s="1"/>
  <c r="I51" i="9" s="1"/>
  <c r="L51" i="9" s="1"/>
  <c r="I51" i="10" s="1"/>
  <c r="L51" i="10" s="1"/>
  <c r="I51" i="11" s="1"/>
  <c r="L51" i="11" s="1"/>
  <c r="I51" i="12" s="1"/>
  <c r="L51" i="12" s="1"/>
  <c r="L52" i="5"/>
  <c r="I52" i="7" s="1"/>
  <c r="L52" i="7" s="1"/>
  <c r="J52" i="8" s="1"/>
  <c r="N52" i="8" s="1"/>
  <c r="I52" i="9" s="1"/>
  <c r="L52" i="9" s="1"/>
  <c r="I52" i="10" s="1"/>
  <c r="L52" i="10" s="1"/>
  <c r="I52" i="11" s="1"/>
  <c r="L52" i="11" s="1"/>
  <c r="I52" i="12" s="1"/>
  <c r="L52" i="12" s="1"/>
  <c r="P53" i="4"/>
  <c r="P54" i="4"/>
  <c r="L54" i="5" s="1"/>
  <c r="I54" i="7" s="1"/>
  <c r="L54" i="7" s="1"/>
  <c r="J54" i="8" s="1"/>
  <c r="N54" i="8" s="1"/>
  <c r="I54" i="9" s="1"/>
  <c r="L54" i="9" s="1"/>
  <c r="I54" i="10" s="1"/>
  <c r="L54" i="10" s="1"/>
  <c r="I54" i="11" s="1"/>
  <c r="L54" i="11" s="1"/>
  <c r="I54" i="12" s="1"/>
  <c r="L54" i="12" s="1"/>
  <c r="P58" i="4"/>
  <c r="L58" i="5" s="1"/>
  <c r="I58" i="7" s="1"/>
  <c r="L58" i="7" s="1"/>
  <c r="P59" i="4"/>
  <c r="L59" i="5" s="1"/>
  <c r="I59" i="7" s="1"/>
  <c r="L59" i="7" s="1"/>
  <c r="J59" i="8" s="1"/>
  <c r="N59" i="8" s="1"/>
  <c r="I59" i="9" s="1"/>
  <c r="L59" i="9" s="1"/>
  <c r="I59" i="10" s="1"/>
  <c r="L59" i="10" s="1"/>
  <c r="I59" i="11" s="1"/>
  <c r="L59" i="11" s="1"/>
  <c r="I59" i="12" s="1"/>
  <c r="L59" i="12" s="1"/>
  <c r="P60" i="4"/>
  <c r="I17" i="4"/>
  <c r="G17" i="5" s="1"/>
  <c r="D17" i="7" s="1"/>
  <c r="P17" i="4"/>
  <c r="L29" i="5" l="1"/>
  <c r="I29" i="7" s="1"/>
  <c r="L29" i="7" s="1"/>
  <c r="J29" i="8" s="1"/>
  <c r="N29" i="8" s="1"/>
  <c r="I29" i="9" s="1"/>
  <c r="L29" i="9" s="1"/>
  <c r="I29" i="10" s="1"/>
  <c r="L29" i="10" s="1"/>
  <c r="I29" i="11" s="1"/>
  <c r="L29" i="11" s="1"/>
  <c r="I29" i="12" s="1"/>
  <c r="L29" i="12" s="1"/>
  <c r="I49" i="10"/>
  <c r="L49" i="10" s="1"/>
  <c r="I49" i="11" s="1"/>
  <c r="L49" i="11" s="1"/>
  <c r="I49" i="12" s="1"/>
  <c r="L49" i="12" s="1"/>
  <c r="L17" i="7"/>
  <c r="I64" i="7"/>
  <c r="I33" i="10"/>
  <c r="L33" i="10" s="1"/>
  <c r="I33" i="11" s="1"/>
  <c r="L33" i="11" s="1"/>
  <c r="I33" i="12" s="1"/>
  <c r="L33" i="12" s="1"/>
  <c r="J58" i="8"/>
  <c r="N58" i="8" s="1"/>
  <c r="I58" i="9" s="1"/>
  <c r="L58" i="9" s="1"/>
  <c r="I58" i="10" s="1"/>
  <c r="L58" i="10" s="1"/>
  <c r="I58" i="11" s="1"/>
  <c r="L58" i="11" s="1"/>
  <c r="I58" i="12" s="1"/>
  <c r="L58" i="12" s="1"/>
  <c r="L20" i="10"/>
  <c r="I20" i="11" s="1"/>
  <c r="L20" i="11" s="1"/>
  <c r="I20" i="12" s="1"/>
  <c r="L20" i="12" s="1"/>
  <c r="Q64" i="6"/>
  <c r="L64" i="5"/>
  <c r="I64" i="5"/>
  <c r="M17" i="5"/>
  <c r="M62" i="5"/>
  <c r="M63" i="5"/>
  <c r="J17" i="8" l="1"/>
  <c r="L64" i="7"/>
  <c r="G17" i="7"/>
  <c r="D17" i="8" s="1"/>
  <c r="E64" i="4"/>
  <c r="I18" i="4"/>
  <c r="I19" i="4"/>
  <c r="G19" i="5" s="1"/>
  <c r="I20" i="4"/>
  <c r="M20" i="5" s="1"/>
  <c r="G20" i="7" s="1"/>
  <c r="I21" i="4"/>
  <c r="G21" i="5" s="1"/>
  <c r="I22" i="4"/>
  <c r="G22" i="5" s="1"/>
  <c r="I23" i="4"/>
  <c r="G23" i="5" s="1"/>
  <c r="I24" i="4"/>
  <c r="G24" i="5" s="1"/>
  <c r="I25" i="4"/>
  <c r="G25" i="5" s="1"/>
  <c r="I26" i="4"/>
  <c r="G26" i="5" s="1"/>
  <c r="I27" i="4"/>
  <c r="G27" i="5" s="1"/>
  <c r="I28" i="4"/>
  <c r="G28" i="5" s="1"/>
  <c r="I29" i="4"/>
  <c r="G29" i="5" s="1"/>
  <c r="I30" i="4"/>
  <c r="G30" i="5" s="1"/>
  <c r="I31" i="4"/>
  <c r="G31" i="5" s="1"/>
  <c r="I32" i="4"/>
  <c r="G32" i="5" s="1"/>
  <c r="I33" i="4"/>
  <c r="G33" i="5" s="1"/>
  <c r="I34" i="4"/>
  <c r="G34" i="5" s="1"/>
  <c r="I35" i="4"/>
  <c r="G35" i="5" s="1"/>
  <c r="I36" i="4"/>
  <c r="G36" i="5" s="1"/>
  <c r="I37" i="4"/>
  <c r="G37" i="5" s="1"/>
  <c r="I38" i="4"/>
  <c r="G38" i="5" s="1"/>
  <c r="I39" i="4"/>
  <c r="G39" i="5" s="1"/>
  <c r="I40" i="4"/>
  <c r="G40" i="5" s="1"/>
  <c r="I41" i="4"/>
  <c r="G41" i="5" s="1"/>
  <c r="I42" i="4"/>
  <c r="G42" i="5" s="1"/>
  <c r="I43" i="4"/>
  <c r="G43" i="5" s="1"/>
  <c r="I44" i="4"/>
  <c r="G44" i="5" s="1"/>
  <c r="I45" i="4"/>
  <c r="G45" i="5" s="1"/>
  <c r="I46" i="4"/>
  <c r="G46" i="5" s="1"/>
  <c r="I47" i="4"/>
  <c r="G47" i="5" s="1"/>
  <c r="I48" i="4"/>
  <c r="G48" i="5" s="1"/>
  <c r="I49" i="4"/>
  <c r="G49" i="5" s="1"/>
  <c r="I50" i="4"/>
  <c r="G50" i="5" s="1"/>
  <c r="I51" i="4"/>
  <c r="G51" i="5" s="1"/>
  <c r="I52" i="4"/>
  <c r="G52" i="5" s="1"/>
  <c r="I53" i="4"/>
  <c r="G53" i="5" s="1"/>
  <c r="I54" i="4"/>
  <c r="G54" i="5" s="1"/>
  <c r="I58" i="4"/>
  <c r="G58" i="5" s="1"/>
  <c r="I59" i="4"/>
  <c r="G59" i="5" s="1"/>
  <c r="D59" i="7" s="1"/>
  <c r="I60" i="4"/>
  <c r="G60" i="5" s="1"/>
  <c r="K59" i="4"/>
  <c r="D59" i="4"/>
  <c r="I63" i="4"/>
  <c r="I62" i="4"/>
  <c r="Q62" i="4" s="1"/>
  <c r="O64" i="4"/>
  <c r="N64" i="4"/>
  <c r="M64" i="4"/>
  <c r="H64" i="4"/>
  <c r="G64" i="4"/>
  <c r="F64" i="4"/>
  <c r="Q1" i="4"/>
  <c r="M52" i="5" l="1"/>
  <c r="G52" i="7" s="1"/>
  <c r="D52" i="7"/>
  <c r="M48" i="5"/>
  <c r="D48" i="7"/>
  <c r="M44" i="5"/>
  <c r="G44" i="7" s="1"/>
  <c r="D44" i="7"/>
  <c r="M40" i="5"/>
  <c r="D40" i="7"/>
  <c r="M36" i="5"/>
  <c r="G36" i="7" s="1"/>
  <c r="D36" i="7"/>
  <c r="M32" i="5"/>
  <c r="D32" i="7"/>
  <c r="M28" i="5"/>
  <c r="G28" i="7" s="1"/>
  <c r="D28" i="7"/>
  <c r="M24" i="5"/>
  <c r="D24" i="7"/>
  <c r="M20" i="7"/>
  <c r="D20" i="8"/>
  <c r="H20" i="8" s="1"/>
  <c r="H17" i="8"/>
  <c r="M58" i="5"/>
  <c r="G59" i="7" s="1"/>
  <c r="D58" i="7"/>
  <c r="G58" i="7" s="1"/>
  <c r="M51" i="5"/>
  <c r="D51" i="7"/>
  <c r="M47" i="5"/>
  <c r="D47" i="7"/>
  <c r="M43" i="5"/>
  <c r="D43" i="7"/>
  <c r="M39" i="5"/>
  <c r="D39" i="7"/>
  <c r="M35" i="5"/>
  <c r="D35" i="7"/>
  <c r="M31" i="5"/>
  <c r="D31" i="7"/>
  <c r="M27" i="5"/>
  <c r="D27" i="7"/>
  <c r="M23" i="5"/>
  <c r="D23" i="7"/>
  <c r="M19" i="5"/>
  <c r="D19" i="7"/>
  <c r="M54" i="5"/>
  <c r="D54" i="7"/>
  <c r="M50" i="5"/>
  <c r="D50" i="7"/>
  <c r="M46" i="5"/>
  <c r="D46" i="7"/>
  <c r="M42" i="5"/>
  <c r="D42" i="7"/>
  <c r="M38" i="5"/>
  <c r="D38" i="7"/>
  <c r="M34" i="5"/>
  <c r="D34" i="7"/>
  <c r="M30" i="5"/>
  <c r="D30" i="7"/>
  <c r="M26" i="5"/>
  <c r="D26" i="7"/>
  <c r="M22" i="5"/>
  <c r="D22" i="7"/>
  <c r="M60" i="5"/>
  <c r="D60" i="7"/>
  <c r="M53" i="5"/>
  <c r="D53" i="7"/>
  <c r="M49" i="5"/>
  <c r="D49" i="7"/>
  <c r="M45" i="5"/>
  <c r="D45" i="7"/>
  <c r="M41" i="5"/>
  <c r="D41" i="7"/>
  <c r="M37" i="5"/>
  <c r="D37" i="7"/>
  <c r="M33" i="5"/>
  <c r="D33" i="7"/>
  <c r="M29" i="5"/>
  <c r="D29" i="7"/>
  <c r="M25" i="5"/>
  <c r="D25" i="7"/>
  <c r="M21" i="5"/>
  <c r="D21" i="7"/>
  <c r="N17" i="8"/>
  <c r="J64" i="8"/>
  <c r="M17" i="7"/>
  <c r="Q49" i="4"/>
  <c r="Q60" i="4"/>
  <c r="G18" i="5"/>
  <c r="D18" i="7" s="1"/>
  <c r="D64" i="5"/>
  <c r="N66" i="4"/>
  <c r="O71" i="4" s="1"/>
  <c r="Q63" i="4"/>
  <c r="Q41" i="4"/>
  <c r="P64" i="4"/>
  <c r="Q25" i="4"/>
  <c r="Q33" i="4"/>
  <c r="Q58" i="4"/>
  <c r="Q47" i="4"/>
  <c r="Q39" i="4"/>
  <c r="Q31" i="4"/>
  <c r="Q23" i="4"/>
  <c r="Q24" i="4"/>
  <c r="Q20" i="4"/>
  <c r="Q22" i="4"/>
  <c r="Q27" i="4"/>
  <c r="Q29" i="4"/>
  <c r="Q36" i="4"/>
  <c r="Q38" i="4"/>
  <c r="Q43" i="4"/>
  <c r="Q45" i="4"/>
  <c r="Q52" i="4"/>
  <c r="Q54" i="4"/>
  <c r="Q32" i="4"/>
  <c r="Q48" i="4"/>
  <c r="Q19" i="4"/>
  <c r="Q21" i="4"/>
  <c r="Q28" i="4"/>
  <c r="Q30" i="4"/>
  <c r="Q35" i="4"/>
  <c r="Q37" i="4"/>
  <c r="Q44" i="4"/>
  <c r="Q46" i="4"/>
  <c r="Q51" i="4"/>
  <c r="Q53" i="4"/>
  <c r="Q50" i="4"/>
  <c r="Q42" i="4"/>
  <c r="Q34" i="4"/>
  <c r="Q26" i="4"/>
  <c r="Q18" i="4"/>
  <c r="Q40" i="4"/>
  <c r="I64" i="4"/>
  <c r="Q17" i="4"/>
  <c r="J59" i="3"/>
  <c r="D23" i="3"/>
  <c r="H23" i="3" s="1"/>
  <c r="D59" i="3"/>
  <c r="N63" i="3"/>
  <c r="H63" i="3"/>
  <c r="N62" i="3"/>
  <c r="H62" i="3"/>
  <c r="M64" i="3"/>
  <c r="L64" i="3"/>
  <c r="L66" i="3" s="1"/>
  <c r="M71" i="3" s="1"/>
  <c r="K64" i="3"/>
  <c r="G64" i="3"/>
  <c r="F64" i="3"/>
  <c r="E64" i="3"/>
  <c r="J18" i="2"/>
  <c r="N18" i="2" s="1"/>
  <c r="J18" i="3" s="1"/>
  <c r="N18" i="3" s="1"/>
  <c r="J20" i="2"/>
  <c r="J22" i="2"/>
  <c r="N22" i="2" s="1"/>
  <c r="J22" i="3" s="1"/>
  <c r="N22" i="3" s="1"/>
  <c r="J24" i="2"/>
  <c r="N24" i="2" s="1"/>
  <c r="J24" i="3" s="1"/>
  <c r="N24" i="3" s="1"/>
  <c r="J26" i="2"/>
  <c r="N26" i="2" s="1"/>
  <c r="J26" i="3" s="1"/>
  <c r="N26" i="3" s="1"/>
  <c r="J28" i="2"/>
  <c r="N28" i="2" s="1"/>
  <c r="J28" i="3" s="1"/>
  <c r="N28" i="3" s="1"/>
  <c r="J30" i="2"/>
  <c r="N30" i="2" s="1"/>
  <c r="J30" i="3" s="1"/>
  <c r="N30" i="3" s="1"/>
  <c r="J32" i="2"/>
  <c r="J34" i="2"/>
  <c r="N34" i="2" s="1"/>
  <c r="J34" i="3" s="1"/>
  <c r="N34" i="3" s="1"/>
  <c r="J36" i="2"/>
  <c r="N36" i="2" s="1"/>
  <c r="J36" i="3" s="1"/>
  <c r="N36" i="3" s="1"/>
  <c r="J38" i="2"/>
  <c r="N38" i="2" s="1"/>
  <c r="J38" i="3" s="1"/>
  <c r="N38" i="3" s="1"/>
  <c r="J40" i="2"/>
  <c r="N40" i="2" s="1"/>
  <c r="J40" i="3" s="1"/>
  <c r="N40" i="3" s="1"/>
  <c r="J42" i="2"/>
  <c r="N42" i="2" s="1"/>
  <c r="J42" i="3" s="1"/>
  <c r="N42" i="3" s="1"/>
  <c r="J44" i="2"/>
  <c r="J46" i="2"/>
  <c r="N46" i="2" s="1"/>
  <c r="J46" i="3" s="1"/>
  <c r="N46" i="3" s="1"/>
  <c r="J48" i="2"/>
  <c r="N48" i="2" s="1"/>
  <c r="J48" i="3" s="1"/>
  <c r="N48" i="3" s="1"/>
  <c r="J50" i="2"/>
  <c r="N50" i="2" s="1"/>
  <c r="J50" i="3" s="1"/>
  <c r="N50" i="3" s="1"/>
  <c r="J52" i="2"/>
  <c r="J54" i="2"/>
  <c r="N54" i="2" s="1"/>
  <c r="J54" i="3" s="1"/>
  <c r="N54" i="3" s="1"/>
  <c r="J59" i="2"/>
  <c r="D22" i="2"/>
  <c r="H22" i="2" s="1"/>
  <c r="D22" i="3" s="1"/>
  <c r="H22" i="3" s="1"/>
  <c r="D23" i="2"/>
  <c r="H23" i="2" s="1"/>
  <c r="D26" i="2"/>
  <c r="H26" i="2" s="1"/>
  <c r="D26" i="3" s="1"/>
  <c r="H26" i="3" s="1"/>
  <c r="D27" i="2"/>
  <c r="H27" i="2" s="1"/>
  <c r="D27" i="3" s="1"/>
  <c r="H27" i="3" s="1"/>
  <c r="D30" i="2"/>
  <c r="H30" i="2" s="1"/>
  <c r="D30" i="3" s="1"/>
  <c r="H30" i="3" s="1"/>
  <c r="D31" i="2"/>
  <c r="H31" i="2" s="1"/>
  <c r="D31" i="3" s="1"/>
  <c r="H31" i="3" s="1"/>
  <c r="D34" i="2"/>
  <c r="H34" i="2" s="1"/>
  <c r="D34" i="3" s="1"/>
  <c r="H34" i="3" s="1"/>
  <c r="D35" i="2"/>
  <c r="H35" i="2" s="1"/>
  <c r="D35" i="3" s="1"/>
  <c r="H35" i="3" s="1"/>
  <c r="D38" i="2"/>
  <c r="H38" i="2" s="1"/>
  <c r="D38" i="3" s="1"/>
  <c r="H38" i="3" s="1"/>
  <c r="D39" i="2"/>
  <c r="D42" i="2"/>
  <c r="H42" i="2" s="1"/>
  <c r="D42" i="3" s="1"/>
  <c r="H42" i="3" s="1"/>
  <c r="D43" i="2"/>
  <c r="D46" i="2"/>
  <c r="H46" i="2" s="1"/>
  <c r="D46" i="3" s="1"/>
  <c r="H46" i="3" s="1"/>
  <c r="D47" i="2"/>
  <c r="D50" i="2"/>
  <c r="H50" i="2" s="1"/>
  <c r="D50" i="3" s="1"/>
  <c r="H50" i="3" s="1"/>
  <c r="D51" i="2"/>
  <c r="D54" i="2"/>
  <c r="H54" i="2" s="1"/>
  <c r="D54" i="3" s="1"/>
  <c r="H54" i="3" s="1"/>
  <c r="D58" i="2"/>
  <c r="H58" i="2" s="1"/>
  <c r="D58" i="3" s="1"/>
  <c r="H58" i="3" s="1"/>
  <c r="D59" i="2"/>
  <c r="J17" i="2"/>
  <c r="N32" i="2"/>
  <c r="J32" i="3" s="1"/>
  <c r="N32" i="3" s="1"/>
  <c r="N63" i="2"/>
  <c r="H63" i="2"/>
  <c r="O63" i="2" s="1"/>
  <c r="N62" i="2"/>
  <c r="H62" i="2"/>
  <c r="O62" i="2" s="1"/>
  <c r="M64" i="2"/>
  <c r="L64" i="2"/>
  <c r="L66" i="2" s="1"/>
  <c r="M71" i="2" s="1"/>
  <c r="K64" i="2"/>
  <c r="G64" i="2"/>
  <c r="F64" i="2"/>
  <c r="E64" i="2"/>
  <c r="N52" i="2"/>
  <c r="J52" i="3" s="1"/>
  <c r="N52" i="3" s="1"/>
  <c r="H51" i="2"/>
  <c r="D51" i="3" s="1"/>
  <c r="H51" i="3" s="1"/>
  <c r="H47" i="2"/>
  <c r="D47" i="3" s="1"/>
  <c r="H47" i="3" s="1"/>
  <c r="N44" i="2"/>
  <c r="J44" i="3" s="1"/>
  <c r="N44" i="3" s="1"/>
  <c r="H43" i="2"/>
  <c r="D43" i="3" s="1"/>
  <c r="H43" i="3" s="1"/>
  <c r="H39" i="2"/>
  <c r="D39" i="3" s="1"/>
  <c r="H39" i="3" s="1"/>
  <c r="N20" i="2"/>
  <c r="J20" i="3" s="1"/>
  <c r="N20" i="3" s="1"/>
  <c r="L63" i="1"/>
  <c r="K58" i="1"/>
  <c r="K61" i="1" s="1"/>
  <c r="N18" i="1"/>
  <c r="N19" i="1"/>
  <c r="J19" i="2" s="1"/>
  <c r="N19" i="2" s="1"/>
  <c r="J19" i="3" s="1"/>
  <c r="N19" i="3" s="1"/>
  <c r="N20" i="1"/>
  <c r="N21" i="1"/>
  <c r="J21" i="2" s="1"/>
  <c r="N21" i="2" s="1"/>
  <c r="J21" i="3" s="1"/>
  <c r="N21" i="3" s="1"/>
  <c r="N22" i="1"/>
  <c r="N23" i="1"/>
  <c r="J23" i="2" s="1"/>
  <c r="N23" i="2" s="1"/>
  <c r="J23" i="3" s="1"/>
  <c r="N23" i="3" s="1"/>
  <c r="N24" i="1"/>
  <c r="N25" i="1"/>
  <c r="J25" i="2" s="1"/>
  <c r="N25" i="2" s="1"/>
  <c r="J25" i="3" s="1"/>
  <c r="N25" i="3" s="1"/>
  <c r="N26" i="1"/>
  <c r="N27" i="1"/>
  <c r="J27" i="2" s="1"/>
  <c r="N27" i="2" s="1"/>
  <c r="J27" i="3" s="1"/>
  <c r="N27" i="3" s="1"/>
  <c r="N28" i="1"/>
  <c r="N29" i="1"/>
  <c r="J29" i="2" s="1"/>
  <c r="N29" i="2" s="1"/>
  <c r="J29" i="3" s="1"/>
  <c r="N29" i="3" s="1"/>
  <c r="N30" i="1"/>
  <c r="N31" i="1"/>
  <c r="J31" i="2" s="1"/>
  <c r="N31" i="2" s="1"/>
  <c r="J31" i="3" s="1"/>
  <c r="N31" i="3" s="1"/>
  <c r="N32" i="1"/>
  <c r="N33" i="1"/>
  <c r="O33" i="1" s="1"/>
  <c r="N34" i="1"/>
  <c r="N35" i="1"/>
  <c r="J35" i="2" s="1"/>
  <c r="N35" i="2" s="1"/>
  <c r="J35" i="3" s="1"/>
  <c r="N35" i="3" s="1"/>
  <c r="N36" i="1"/>
  <c r="N37" i="1"/>
  <c r="J37" i="2" s="1"/>
  <c r="N37" i="2" s="1"/>
  <c r="J37" i="3" s="1"/>
  <c r="N37" i="3" s="1"/>
  <c r="N38" i="1"/>
  <c r="N39" i="1"/>
  <c r="J39" i="2" s="1"/>
  <c r="N39" i="2" s="1"/>
  <c r="J39" i="3" s="1"/>
  <c r="N39" i="3" s="1"/>
  <c r="N40" i="1"/>
  <c r="N41" i="1"/>
  <c r="J41" i="2" s="1"/>
  <c r="N41" i="2" s="1"/>
  <c r="J41" i="3" s="1"/>
  <c r="N41" i="3" s="1"/>
  <c r="N42" i="1"/>
  <c r="N43" i="1"/>
  <c r="J43" i="2" s="1"/>
  <c r="N43" i="2" s="1"/>
  <c r="J43" i="3" s="1"/>
  <c r="N43" i="3" s="1"/>
  <c r="N44" i="1"/>
  <c r="N45" i="1"/>
  <c r="J45" i="2" s="1"/>
  <c r="N45" i="2" s="1"/>
  <c r="J45" i="3" s="1"/>
  <c r="N45" i="3" s="1"/>
  <c r="N46" i="1"/>
  <c r="N47" i="1"/>
  <c r="J47" i="2" s="1"/>
  <c r="N47" i="2" s="1"/>
  <c r="J47" i="3" s="1"/>
  <c r="N47" i="3" s="1"/>
  <c r="N48" i="1"/>
  <c r="N49" i="1"/>
  <c r="J49" i="2" s="1"/>
  <c r="N49" i="2" s="1"/>
  <c r="J49" i="3" s="1"/>
  <c r="N49" i="3" s="1"/>
  <c r="N50" i="1"/>
  <c r="N51" i="1"/>
  <c r="J51" i="2" s="1"/>
  <c r="N51" i="2" s="1"/>
  <c r="J51" i="3" s="1"/>
  <c r="N51" i="3" s="1"/>
  <c r="N52" i="1"/>
  <c r="N53" i="1"/>
  <c r="O53" i="1" s="1"/>
  <c r="N54" i="1"/>
  <c r="N55" i="1"/>
  <c r="N17" i="1"/>
  <c r="H17" i="1"/>
  <c r="D17" i="2" s="1"/>
  <c r="E58" i="1"/>
  <c r="E61" i="1" s="1"/>
  <c r="H22" i="1"/>
  <c r="H23" i="1"/>
  <c r="H24" i="1"/>
  <c r="D24" i="2" s="1"/>
  <c r="H24" i="2" s="1"/>
  <c r="D24" i="3" s="1"/>
  <c r="H24" i="3" s="1"/>
  <c r="H25" i="1"/>
  <c r="D25" i="2" s="1"/>
  <c r="H25" i="2" s="1"/>
  <c r="D25" i="3" s="1"/>
  <c r="H25" i="3" s="1"/>
  <c r="H26" i="1"/>
  <c r="H27" i="1"/>
  <c r="H28" i="1"/>
  <c r="D28" i="2" s="1"/>
  <c r="H28" i="2" s="1"/>
  <c r="D28" i="3" s="1"/>
  <c r="H28" i="3" s="1"/>
  <c r="H29" i="1"/>
  <c r="D29" i="2" s="1"/>
  <c r="H29" i="2" s="1"/>
  <c r="D29" i="3" s="1"/>
  <c r="H29" i="3" s="1"/>
  <c r="H30" i="1"/>
  <c r="O30" i="1" s="1"/>
  <c r="H31" i="1"/>
  <c r="H32" i="1"/>
  <c r="D32" i="2" s="1"/>
  <c r="H32" i="2" s="1"/>
  <c r="D32" i="3" s="1"/>
  <c r="H32" i="3" s="1"/>
  <c r="H33" i="1"/>
  <c r="D33" i="2" s="1"/>
  <c r="H33" i="2" s="1"/>
  <c r="D33" i="3" s="1"/>
  <c r="H33" i="3" s="1"/>
  <c r="H34" i="1"/>
  <c r="O34" i="1" s="1"/>
  <c r="H35" i="1"/>
  <c r="H36" i="1"/>
  <c r="D36" i="2" s="1"/>
  <c r="H36" i="2" s="1"/>
  <c r="D36" i="3" s="1"/>
  <c r="H36" i="3" s="1"/>
  <c r="H37" i="1"/>
  <c r="D37" i="2" s="1"/>
  <c r="H37" i="2" s="1"/>
  <c r="D37" i="3" s="1"/>
  <c r="H37" i="3" s="1"/>
  <c r="H38" i="1"/>
  <c r="H39" i="1"/>
  <c r="H40" i="1"/>
  <c r="D40" i="2" s="1"/>
  <c r="H40" i="2" s="1"/>
  <c r="D40" i="3" s="1"/>
  <c r="H40" i="3" s="1"/>
  <c r="H41" i="1"/>
  <c r="D41" i="2" s="1"/>
  <c r="H41" i="2" s="1"/>
  <c r="D41" i="3" s="1"/>
  <c r="H41" i="3" s="1"/>
  <c r="H42" i="1"/>
  <c r="H43" i="1"/>
  <c r="H44" i="1"/>
  <c r="D44" i="2" s="1"/>
  <c r="H44" i="2" s="1"/>
  <c r="D44" i="3" s="1"/>
  <c r="H44" i="3" s="1"/>
  <c r="H45" i="1"/>
  <c r="D45" i="2" s="1"/>
  <c r="H45" i="2" s="1"/>
  <c r="D45" i="3" s="1"/>
  <c r="H45" i="3" s="1"/>
  <c r="H46" i="1"/>
  <c r="H47" i="1"/>
  <c r="H48" i="1"/>
  <c r="D48" i="2" s="1"/>
  <c r="H48" i="2" s="1"/>
  <c r="D48" i="3" s="1"/>
  <c r="H48" i="3" s="1"/>
  <c r="H49" i="1"/>
  <c r="D49" i="2" s="1"/>
  <c r="H49" i="2" s="1"/>
  <c r="D49" i="3" s="1"/>
  <c r="H49" i="3" s="1"/>
  <c r="H50" i="1"/>
  <c r="H51" i="1"/>
  <c r="H52" i="1"/>
  <c r="D52" i="2" s="1"/>
  <c r="H52" i="2" s="1"/>
  <c r="D52" i="3" s="1"/>
  <c r="H52" i="3" s="1"/>
  <c r="H53" i="1"/>
  <c r="D53" i="2" s="1"/>
  <c r="H53" i="2" s="1"/>
  <c r="D53" i="3" s="1"/>
  <c r="H53" i="3" s="1"/>
  <c r="H54" i="1"/>
  <c r="H55" i="1"/>
  <c r="H18" i="1"/>
  <c r="D18" i="2" s="1"/>
  <c r="H18" i="2" s="1"/>
  <c r="D18" i="3" s="1"/>
  <c r="H18" i="3" s="1"/>
  <c r="H19" i="1"/>
  <c r="H20" i="1"/>
  <c r="D20" i="2" s="1"/>
  <c r="H20" i="2" s="1"/>
  <c r="D20" i="3" s="1"/>
  <c r="H20" i="3" s="1"/>
  <c r="H21" i="1"/>
  <c r="D21" i="2" s="1"/>
  <c r="H21" i="2" s="1"/>
  <c r="D21" i="3" s="1"/>
  <c r="H21" i="3" s="1"/>
  <c r="N60" i="1"/>
  <c r="H60" i="1"/>
  <c r="N59" i="1"/>
  <c r="H59" i="1"/>
  <c r="M58" i="1"/>
  <c r="M61" i="1" s="1"/>
  <c r="L58" i="1"/>
  <c r="L61" i="1" s="1"/>
  <c r="J58" i="1"/>
  <c r="J61" i="1" s="1"/>
  <c r="G58" i="1"/>
  <c r="G61" i="1" s="1"/>
  <c r="F58" i="1"/>
  <c r="F61" i="1" s="1"/>
  <c r="D58" i="1"/>
  <c r="D61" i="1" s="1"/>
  <c r="N57" i="1"/>
  <c r="J60" i="2" s="1"/>
  <c r="N60" i="2" s="1"/>
  <c r="J60" i="3" s="1"/>
  <c r="N60" i="3" s="1"/>
  <c r="H57" i="1"/>
  <c r="O54" i="1"/>
  <c r="O50" i="1"/>
  <c r="O41" i="1"/>
  <c r="O25" i="1"/>
  <c r="O1" i="1"/>
  <c r="G29" i="7" l="1"/>
  <c r="D29" i="8" s="1"/>
  <c r="H29" i="8" s="1"/>
  <c r="G45" i="7"/>
  <c r="G22" i="7"/>
  <c r="G30" i="7"/>
  <c r="D30" i="8" s="1"/>
  <c r="H30" i="8" s="1"/>
  <c r="G46" i="7"/>
  <c r="D46" i="8" s="1"/>
  <c r="H46" i="8" s="1"/>
  <c r="G23" i="7"/>
  <c r="G31" i="7"/>
  <c r="G47" i="7"/>
  <c r="M47" i="7" s="1"/>
  <c r="G21" i="7"/>
  <c r="M21" i="7" s="1"/>
  <c r="G37" i="7"/>
  <c r="M37" i="7" s="1"/>
  <c r="G53" i="7"/>
  <c r="G38" i="7"/>
  <c r="M38" i="7" s="1"/>
  <c r="G54" i="7"/>
  <c r="M54" i="7" s="1"/>
  <c r="G39" i="7"/>
  <c r="M45" i="7"/>
  <c r="D45" i="8"/>
  <c r="H45" i="8" s="1"/>
  <c r="I17" i="9"/>
  <c r="N64" i="8"/>
  <c r="G25" i="7"/>
  <c r="G33" i="7"/>
  <c r="G41" i="7"/>
  <c r="G49" i="7"/>
  <c r="G60" i="7"/>
  <c r="G26" i="7"/>
  <c r="G34" i="7"/>
  <c r="G42" i="7"/>
  <c r="G50" i="7"/>
  <c r="G19" i="7"/>
  <c r="G27" i="7"/>
  <c r="G35" i="7"/>
  <c r="G43" i="7"/>
  <c r="G51" i="7"/>
  <c r="D17" i="9"/>
  <c r="O17" i="8"/>
  <c r="G24" i="7"/>
  <c r="G32" i="7"/>
  <c r="G40" i="7"/>
  <c r="G48" i="7"/>
  <c r="D58" i="8"/>
  <c r="H58" i="8" s="1"/>
  <c r="M58" i="7"/>
  <c r="D20" i="9"/>
  <c r="G20" i="9" s="1"/>
  <c r="O20" i="8"/>
  <c r="M29" i="7"/>
  <c r="M53" i="7"/>
  <c r="D53" i="8"/>
  <c r="H53" i="8" s="1"/>
  <c r="M22" i="7"/>
  <c r="D22" i="8"/>
  <c r="H22" i="8" s="1"/>
  <c r="M23" i="7"/>
  <c r="D23" i="8"/>
  <c r="H23" i="8" s="1"/>
  <c r="M31" i="7"/>
  <c r="D31" i="8"/>
  <c r="H31" i="8" s="1"/>
  <c r="M39" i="7"/>
  <c r="D39" i="8"/>
  <c r="H39" i="8" s="1"/>
  <c r="M59" i="7"/>
  <c r="D59" i="8"/>
  <c r="H59" i="8" s="1"/>
  <c r="M28" i="7"/>
  <c r="D28" i="8"/>
  <c r="H28" i="8" s="1"/>
  <c r="M36" i="7"/>
  <c r="D36" i="8"/>
  <c r="H36" i="8" s="1"/>
  <c r="M44" i="7"/>
  <c r="D44" i="8"/>
  <c r="H44" i="8" s="1"/>
  <c r="M52" i="7"/>
  <c r="D52" i="8"/>
  <c r="H52" i="8" s="1"/>
  <c r="N17" i="2"/>
  <c r="D52" i="6"/>
  <c r="D52" i="4"/>
  <c r="D44" i="6"/>
  <c r="D44" i="4"/>
  <c r="D24" i="6"/>
  <c r="D24" i="4"/>
  <c r="K45" i="6"/>
  <c r="K45" i="4"/>
  <c r="K29" i="6"/>
  <c r="K29" i="4"/>
  <c r="K26" i="6"/>
  <c r="K26" i="4"/>
  <c r="D21" i="6"/>
  <c r="D21" i="4"/>
  <c r="D47" i="6"/>
  <c r="D47" i="4"/>
  <c r="D50" i="6"/>
  <c r="D50" i="4"/>
  <c r="D34" i="6"/>
  <c r="D34" i="4"/>
  <c r="D26" i="6"/>
  <c r="D26" i="4"/>
  <c r="K54" i="6"/>
  <c r="K54" i="4"/>
  <c r="K46" i="6"/>
  <c r="K46" i="4"/>
  <c r="K38" i="6"/>
  <c r="K38" i="4"/>
  <c r="K30" i="6"/>
  <c r="K30" i="4"/>
  <c r="K22" i="6"/>
  <c r="K22" i="4"/>
  <c r="D43" i="6"/>
  <c r="D43" i="4"/>
  <c r="K60" i="6"/>
  <c r="K60" i="4"/>
  <c r="D20" i="6"/>
  <c r="D20" i="4"/>
  <c r="K51" i="6"/>
  <c r="K51" i="4"/>
  <c r="K47" i="6"/>
  <c r="K47" i="4"/>
  <c r="K43" i="6"/>
  <c r="K43" i="4"/>
  <c r="K39" i="6"/>
  <c r="K39" i="4"/>
  <c r="K35" i="6"/>
  <c r="K35" i="4"/>
  <c r="K31" i="6"/>
  <c r="K31" i="4"/>
  <c r="K27" i="6"/>
  <c r="K27" i="4"/>
  <c r="K23" i="6"/>
  <c r="K23" i="4"/>
  <c r="K19" i="6"/>
  <c r="K19" i="4"/>
  <c r="O39" i="3"/>
  <c r="D39" i="6"/>
  <c r="D39" i="4"/>
  <c r="K48" i="6"/>
  <c r="K48" i="4"/>
  <c r="D58" i="6"/>
  <c r="D58" i="4"/>
  <c r="K36" i="6"/>
  <c r="K36" i="4"/>
  <c r="K28" i="6"/>
  <c r="K28" i="4"/>
  <c r="O18" i="3"/>
  <c r="D18" i="6"/>
  <c r="D18" i="4"/>
  <c r="D40" i="6"/>
  <c r="D40" i="4"/>
  <c r="D28" i="6"/>
  <c r="D28" i="4"/>
  <c r="H17" i="2"/>
  <c r="K41" i="6"/>
  <c r="K41" i="4"/>
  <c r="K25" i="6"/>
  <c r="K25" i="4"/>
  <c r="O35" i="3"/>
  <c r="D35" i="6"/>
  <c r="D35" i="4"/>
  <c r="D42" i="6"/>
  <c r="D42" i="4"/>
  <c r="D53" i="6"/>
  <c r="D53" i="4"/>
  <c r="O49" i="3"/>
  <c r="D49" i="6"/>
  <c r="D49" i="4"/>
  <c r="D45" i="6"/>
  <c r="D45" i="4"/>
  <c r="O41" i="3"/>
  <c r="D41" i="6"/>
  <c r="D41" i="4"/>
  <c r="D37" i="6"/>
  <c r="D37" i="4"/>
  <c r="D33" i="6"/>
  <c r="D33" i="4"/>
  <c r="D29" i="6"/>
  <c r="D29" i="4"/>
  <c r="D25" i="6"/>
  <c r="D25" i="4"/>
  <c r="K20" i="6"/>
  <c r="K20" i="4"/>
  <c r="D54" i="6"/>
  <c r="D54" i="4"/>
  <c r="D46" i="6"/>
  <c r="D46" i="4"/>
  <c r="D38" i="6"/>
  <c r="D38" i="4"/>
  <c r="D30" i="4"/>
  <c r="D30" i="6"/>
  <c r="D22" i="6"/>
  <c r="D22" i="4"/>
  <c r="K50" i="6"/>
  <c r="K50" i="4"/>
  <c r="K42" i="6"/>
  <c r="K42" i="4"/>
  <c r="K34" i="6"/>
  <c r="K34" i="4"/>
  <c r="K18" i="6"/>
  <c r="K18" i="4"/>
  <c r="D48" i="6"/>
  <c r="D48" i="4"/>
  <c r="D36" i="6"/>
  <c r="D36" i="4"/>
  <c r="D32" i="6"/>
  <c r="D32" i="4"/>
  <c r="K49" i="6"/>
  <c r="K49" i="4"/>
  <c r="K37" i="6"/>
  <c r="K37" i="4"/>
  <c r="K21" i="6"/>
  <c r="K21" i="4"/>
  <c r="K40" i="6"/>
  <c r="K40" i="4"/>
  <c r="K24" i="6"/>
  <c r="K24" i="4"/>
  <c r="D27" i="6"/>
  <c r="D27" i="4"/>
  <c r="K52" i="6"/>
  <c r="K52" i="4"/>
  <c r="K44" i="6"/>
  <c r="K44" i="4"/>
  <c r="K32" i="6"/>
  <c r="K32" i="4"/>
  <c r="O49" i="1"/>
  <c r="O57" i="1"/>
  <c r="O59" i="1"/>
  <c r="O27" i="1"/>
  <c r="O23" i="1"/>
  <c r="O48" i="1"/>
  <c r="O40" i="1"/>
  <c r="D60" i="2"/>
  <c r="H60" i="2" s="1"/>
  <c r="D60" i="3" s="1"/>
  <c r="H60" i="3" s="1"/>
  <c r="J53" i="2"/>
  <c r="N53" i="2" s="1"/>
  <c r="J53" i="3" s="1"/>
  <c r="N53" i="3" s="1"/>
  <c r="O53" i="3" s="1"/>
  <c r="J33" i="2"/>
  <c r="N33" i="2" s="1"/>
  <c r="J33" i="3" s="1"/>
  <c r="N33" i="3" s="1"/>
  <c r="O33" i="3" s="1"/>
  <c r="O62" i="3"/>
  <c r="D23" i="6"/>
  <c r="D23" i="4"/>
  <c r="M18" i="5"/>
  <c r="G64" i="5"/>
  <c r="N58" i="1"/>
  <c r="N61" i="1" s="1"/>
  <c r="D31" i="6"/>
  <c r="D31" i="4"/>
  <c r="D51" i="6"/>
  <c r="D51" i="4"/>
  <c r="M68" i="1"/>
  <c r="O60" i="1"/>
  <c r="O19" i="1"/>
  <c r="O37" i="1"/>
  <c r="O46" i="1"/>
  <c r="O38" i="1"/>
  <c r="O22" i="1"/>
  <c r="O18" i="1"/>
  <c r="D19" i="2"/>
  <c r="H19" i="2" s="1"/>
  <c r="D19" i="3" s="1"/>
  <c r="H19" i="3" s="1"/>
  <c r="J58" i="2"/>
  <c r="N58" i="2" s="1"/>
  <c r="J58" i="3" s="1"/>
  <c r="O63" i="3"/>
  <c r="Q64" i="4"/>
  <c r="O47" i="3"/>
  <c r="O43" i="3"/>
  <c r="O37" i="3"/>
  <c r="O21" i="3"/>
  <c r="O31" i="3"/>
  <c r="O45" i="3"/>
  <c r="O51" i="3"/>
  <c r="O23" i="3"/>
  <c r="O25" i="3"/>
  <c r="O27" i="3"/>
  <c r="O29" i="3"/>
  <c r="O34" i="3"/>
  <c r="O50" i="3"/>
  <c r="O26" i="3"/>
  <c r="O54" i="3"/>
  <c r="O46" i="3"/>
  <c r="O38" i="3"/>
  <c r="O30" i="3"/>
  <c r="O22" i="3"/>
  <c r="O42" i="3"/>
  <c r="O20" i="3"/>
  <c r="O24" i="3"/>
  <c r="O28" i="3"/>
  <c r="O32" i="3"/>
  <c r="O36" i="3"/>
  <c r="O40" i="3"/>
  <c r="O44" i="3"/>
  <c r="O48" i="3"/>
  <c r="O52" i="3"/>
  <c r="O27" i="2"/>
  <c r="O23" i="2"/>
  <c r="O36" i="2"/>
  <c r="O32" i="2"/>
  <c r="O31" i="2"/>
  <c r="O35" i="2"/>
  <c r="O39" i="2"/>
  <c r="O47" i="2"/>
  <c r="O51" i="2"/>
  <c r="O38" i="2"/>
  <c r="O40" i="2"/>
  <c r="O42" i="2"/>
  <c r="O44" i="2"/>
  <c r="O46" i="2"/>
  <c r="O48" i="2"/>
  <c r="O50" i="2"/>
  <c r="O52" i="2"/>
  <c r="O54" i="2"/>
  <c r="O43" i="2"/>
  <c r="O18" i="2"/>
  <c r="O20" i="2"/>
  <c r="O22" i="2"/>
  <c r="O24" i="2"/>
  <c r="O26" i="2"/>
  <c r="O28" i="2"/>
  <c r="O30" i="2"/>
  <c r="O34" i="2"/>
  <c r="O41" i="2"/>
  <c r="O25" i="2"/>
  <c r="O29" i="2"/>
  <c r="O45" i="2"/>
  <c r="O49" i="2"/>
  <c r="O21" i="2"/>
  <c r="O37" i="2"/>
  <c r="O52" i="1"/>
  <c r="O45" i="1"/>
  <c r="O44" i="1"/>
  <c r="O43" i="1"/>
  <c r="O42" i="1"/>
  <c r="O36" i="1"/>
  <c r="O32" i="1"/>
  <c r="O29" i="1"/>
  <c r="O28" i="1"/>
  <c r="O26" i="1"/>
  <c r="H58" i="1"/>
  <c r="H61" i="1" s="1"/>
  <c r="O24" i="1"/>
  <c r="O20" i="1"/>
  <c r="O55" i="1"/>
  <c r="O58" i="1" s="1"/>
  <c r="O61" i="1" s="1"/>
  <c r="O51" i="1"/>
  <c r="O47" i="1"/>
  <c r="O39" i="1"/>
  <c r="O31" i="1"/>
  <c r="O35" i="1"/>
  <c r="O17" i="1"/>
  <c r="O21" i="1"/>
  <c r="M46" i="7" l="1"/>
  <c r="D37" i="8"/>
  <c r="H37" i="8" s="1"/>
  <c r="D37" i="9" s="1"/>
  <c r="G37" i="9" s="1"/>
  <c r="D47" i="8"/>
  <c r="H47" i="8" s="1"/>
  <c r="D38" i="8"/>
  <c r="H38" i="8" s="1"/>
  <c r="D38" i="9" s="1"/>
  <c r="G38" i="9" s="1"/>
  <c r="M30" i="7"/>
  <c r="D54" i="8"/>
  <c r="H54" i="8" s="1"/>
  <c r="O54" i="8" s="1"/>
  <c r="D21" i="8"/>
  <c r="H21" i="8" s="1"/>
  <c r="O58" i="8"/>
  <c r="D58" i="9"/>
  <c r="G58" i="9" s="1"/>
  <c r="M24" i="7"/>
  <c r="D24" i="8"/>
  <c r="H24" i="8" s="1"/>
  <c r="M51" i="7"/>
  <c r="D51" i="8"/>
  <c r="H51" i="8" s="1"/>
  <c r="M19" i="7"/>
  <c r="D19" i="8"/>
  <c r="H19" i="8" s="1"/>
  <c r="M26" i="7"/>
  <c r="D26" i="8"/>
  <c r="H26" i="8" s="1"/>
  <c r="M33" i="7"/>
  <c r="D33" i="8"/>
  <c r="H33" i="8" s="1"/>
  <c r="D44" i="9"/>
  <c r="G44" i="9" s="1"/>
  <c r="O44" i="8"/>
  <c r="D28" i="9"/>
  <c r="G28" i="9" s="1"/>
  <c r="O28" i="8"/>
  <c r="D47" i="9"/>
  <c r="G47" i="9" s="1"/>
  <c r="O47" i="8"/>
  <c r="D31" i="9"/>
  <c r="G31" i="9" s="1"/>
  <c r="O31" i="8"/>
  <c r="O38" i="8"/>
  <c r="D53" i="9"/>
  <c r="G53" i="9" s="1"/>
  <c r="O53" i="8"/>
  <c r="M48" i="7"/>
  <c r="D48" i="8"/>
  <c r="H48" i="8" s="1"/>
  <c r="M43" i="7"/>
  <c r="D43" i="8"/>
  <c r="H43" i="8" s="1"/>
  <c r="M50" i="7"/>
  <c r="D50" i="8"/>
  <c r="H50" i="8" s="1"/>
  <c r="M60" i="7"/>
  <c r="D60" i="8"/>
  <c r="H60" i="8" s="1"/>
  <c r="M25" i="7"/>
  <c r="D25" i="8"/>
  <c r="H25" i="8" s="1"/>
  <c r="D30" i="9"/>
  <c r="G30" i="9" s="1"/>
  <c r="O30" i="8"/>
  <c r="D20" i="10"/>
  <c r="G20" i="10" s="1"/>
  <c r="M20" i="9"/>
  <c r="M40" i="7"/>
  <c r="D40" i="8"/>
  <c r="H40" i="8" s="1"/>
  <c r="M35" i="7"/>
  <c r="D35" i="8"/>
  <c r="H35" i="8" s="1"/>
  <c r="M42" i="7"/>
  <c r="D42" i="8"/>
  <c r="H42" i="8" s="1"/>
  <c r="M49" i="7"/>
  <c r="D49" i="8"/>
  <c r="H49" i="8" s="1"/>
  <c r="D45" i="9"/>
  <c r="G45" i="9" s="1"/>
  <c r="O45" i="8"/>
  <c r="D21" i="9"/>
  <c r="G21" i="9" s="1"/>
  <c r="O21" i="8"/>
  <c r="D52" i="9"/>
  <c r="G52" i="9" s="1"/>
  <c r="O52" i="8"/>
  <c r="D36" i="9"/>
  <c r="G36" i="9" s="1"/>
  <c r="O36" i="8"/>
  <c r="D59" i="9"/>
  <c r="G59" i="9" s="1"/>
  <c r="O59" i="8"/>
  <c r="D39" i="9"/>
  <c r="G39" i="9" s="1"/>
  <c r="O39" i="8"/>
  <c r="D23" i="9"/>
  <c r="G23" i="9" s="1"/>
  <c r="O23" i="8"/>
  <c r="D46" i="9"/>
  <c r="G46" i="9" s="1"/>
  <c r="O46" i="8"/>
  <c r="D22" i="9"/>
  <c r="G22" i="9" s="1"/>
  <c r="O22" i="8"/>
  <c r="D29" i="9"/>
  <c r="G29" i="9" s="1"/>
  <c r="O29" i="8"/>
  <c r="M32" i="7"/>
  <c r="D32" i="8"/>
  <c r="H32" i="8" s="1"/>
  <c r="G17" i="9"/>
  <c r="M27" i="7"/>
  <c r="D27" i="8"/>
  <c r="H27" i="8" s="1"/>
  <c r="M34" i="7"/>
  <c r="D34" i="8"/>
  <c r="H34" i="8" s="1"/>
  <c r="M41" i="7"/>
  <c r="D41" i="8"/>
  <c r="H41" i="8" s="1"/>
  <c r="L17" i="9"/>
  <c r="I64" i="9"/>
  <c r="O19" i="2"/>
  <c r="O33" i="2"/>
  <c r="J56" i="2"/>
  <c r="J61" i="2" s="1"/>
  <c r="J64" i="2" s="1"/>
  <c r="O53" i="2"/>
  <c r="D17" i="3"/>
  <c r="D64" i="3" s="1"/>
  <c r="H56" i="2"/>
  <c r="H61" i="2" s="1"/>
  <c r="J17" i="3"/>
  <c r="N17" i="3" s="1"/>
  <c r="N56" i="2"/>
  <c r="N61" i="2" s="1"/>
  <c r="N64" i="2" s="1"/>
  <c r="D56" i="2"/>
  <c r="D61" i="2" s="1"/>
  <c r="D64" i="2" s="1"/>
  <c r="O58" i="2"/>
  <c r="M64" i="5"/>
  <c r="O60" i="3"/>
  <c r="D60" i="6"/>
  <c r="D60" i="4"/>
  <c r="K33" i="6"/>
  <c r="K33" i="4"/>
  <c r="O60" i="2"/>
  <c r="J64" i="3"/>
  <c r="N58" i="3"/>
  <c r="O17" i="2"/>
  <c r="H64" i="2"/>
  <c r="O19" i="3"/>
  <c r="D19" i="6"/>
  <c r="D19" i="4"/>
  <c r="K53" i="6"/>
  <c r="K53" i="4"/>
  <c r="D54" i="9" l="1"/>
  <c r="G54" i="9" s="1"/>
  <c r="D54" i="10" s="1"/>
  <c r="G54" i="10" s="1"/>
  <c r="O37" i="8"/>
  <c r="D27" i="9"/>
  <c r="G27" i="9" s="1"/>
  <c r="O27" i="8"/>
  <c r="D42" i="9"/>
  <c r="G42" i="9" s="1"/>
  <c r="O42" i="8"/>
  <c r="D31" i="10"/>
  <c r="G31" i="10" s="1"/>
  <c r="M31" i="9"/>
  <c r="D37" i="10"/>
  <c r="G37" i="10" s="1"/>
  <c r="M37" i="9"/>
  <c r="D22" i="10"/>
  <c r="G22" i="10" s="1"/>
  <c r="M22" i="9"/>
  <c r="D59" i="10"/>
  <c r="G59" i="10" s="1"/>
  <c r="M59" i="9"/>
  <c r="D45" i="10"/>
  <c r="G45" i="10" s="1"/>
  <c r="M45" i="9"/>
  <c r="D43" i="9"/>
  <c r="G43" i="9" s="1"/>
  <c r="O43" i="8"/>
  <c r="D33" i="9"/>
  <c r="G33" i="9" s="1"/>
  <c r="O33" i="8"/>
  <c r="D19" i="9"/>
  <c r="G19" i="9" s="1"/>
  <c r="O19" i="8"/>
  <c r="D24" i="9"/>
  <c r="G24" i="9" s="1"/>
  <c r="O24" i="8"/>
  <c r="D34" i="9"/>
  <c r="G34" i="9" s="1"/>
  <c r="O34" i="8"/>
  <c r="D49" i="9"/>
  <c r="G49" i="9" s="1"/>
  <c r="O49" i="8"/>
  <c r="D35" i="9"/>
  <c r="G35" i="9" s="1"/>
  <c r="O35" i="8"/>
  <c r="D30" i="10"/>
  <c r="G30" i="10" s="1"/>
  <c r="M30" i="9"/>
  <c r="D53" i="10"/>
  <c r="G53" i="10" s="1"/>
  <c r="M53" i="9"/>
  <c r="D47" i="10"/>
  <c r="G47" i="10" s="1"/>
  <c r="M47" i="9"/>
  <c r="D44" i="10"/>
  <c r="G44" i="10" s="1"/>
  <c r="M44" i="9"/>
  <c r="D41" i="9"/>
  <c r="G41" i="9" s="1"/>
  <c r="O41" i="8"/>
  <c r="D32" i="9"/>
  <c r="G32" i="9" s="1"/>
  <c r="O32" i="8"/>
  <c r="D20" i="11"/>
  <c r="G20" i="11" s="1"/>
  <c r="M20" i="10"/>
  <c r="D38" i="10"/>
  <c r="G38" i="10" s="1"/>
  <c r="M38" i="9"/>
  <c r="D28" i="10"/>
  <c r="G28" i="10" s="1"/>
  <c r="M28" i="9"/>
  <c r="D23" i="10"/>
  <c r="G23" i="10" s="1"/>
  <c r="M23" i="9"/>
  <c r="D52" i="10"/>
  <c r="G52" i="10" s="1"/>
  <c r="M52" i="9"/>
  <c r="D40" i="9"/>
  <c r="G40" i="9" s="1"/>
  <c r="O40" i="8"/>
  <c r="D60" i="9"/>
  <c r="G60" i="9" s="1"/>
  <c r="O60" i="8"/>
  <c r="I17" i="10"/>
  <c r="L64" i="9"/>
  <c r="D17" i="10"/>
  <c r="M17" i="9"/>
  <c r="D29" i="10"/>
  <c r="G29" i="10" s="1"/>
  <c r="M29" i="9"/>
  <c r="D46" i="10"/>
  <c r="G46" i="10" s="1"/>
  <c r="M46" i="9"/>
  <c r="D39" i="10"/>
  <c r="G39" i="10" s="1"/>
  <c r="M39" i="9"/>
  <c r="D36" i="10"/>
  <c r="G36" i="10" s="1"/>
  <c r="M36" i="9"/>
  <c r="D21" i="10"/>
  <c r="G21" i="10" s="1"/>
  <c r="M21" i="9"/>
  <c r="D25" i="9"/>
  <c r="G25" i="9" s="1"/>
  <c r="O25" i="8"/>
  <c r="D50" i="9"/>
  <c r="G50" i="9" s="1"/>
  <c r="O50" i="8"/>
  <c r="D48" i="9"/>
  <c r="G48" i="9" s="1"/>
  <c r="O48" i="8"/>
  <c r="D26" i="9"/>
  <c r="G26" i="9" s="1"/>
  <c r="O26" i="8"/>
  <c r="D51" i="9"/>
  <c r="G51" i="9" s="1"/>
  <c r="O51" i="8"/>
  <c r="D58" i="10"/>
  <c r="G58" i="10" s="1"/>
  <c r="M58" i="9"/>
  <c r="O56" i="2"/>
  <c r="O61" i="2" s="1"/>
  <c r="H17" i="3"/>
  <c r="H64" i="3" s="1"/>
  <c r="K17" i="4"/>
  <c r="K17" i="6"/>
  <c r="O64" i="2"/>
  <c r="G18" i="7"/>
  <c r="D18" i="8" s="1"/>
  <c r="D64" i="7"/>
  <c r="O17" i="3"/>
  <c r="K58" i="6"/>
  <c r="K58" i="4"/>
  <c r="K64" i="4" s="1"/>
  <c r="N64" i="3"/>
  <c r="M54" i="9" l="1"/>
  <c r="D50" i="10"/>
  <c r="G50" i="10" s="1"/>
  <c r="M50" i="9"/>
  <c r="D51" i="10"/>
  <c r="G51" i="10" s="1"/>
  <c r="M51" i="9"/>
  <c r="D48" i="10"/>
  <c r="G48" i="10" s="1"/>
  <c r="M48" i="9"/>
  <c r="D25" i="10"/>
  <c r="G25" i="10" s="1"/>
  <c r="M25" i="9"/>
  <c r="D36" i="11"/>
  <c r="G36" i="11" s="1"/>
  <c r="M36" i="10"/>
  <c r="D46" i="11"/>
  <c r="G46" i="11" s="1"/>
  <c r="M46" i="10"/>
  <c r="G17" i="10"/>
  <c r="D60" i="10"/>
  <c r="G60" i="10" s="1"/>
  <c r="M60" i="9"/>
  <c r="D52" i="11"/>
  <c r="G52" i="11" s="1"/>
  <c r="M52" i="10"/>
  <c r="D28" i="11"/>
  <c r="G28" i="11" s="1"/>
  <c r="M28" i="10"/>
  <c r="D20" i="12"/>
  <c r="G20" i="12" s="1"/>
  <c r="M20" i="12" s="1"/>
  <c r="M20" i="11"/>
  <c r="D41" i="10"/>
  <c r="G41" i="10" s="1"/>
  <c r="M41" i="9"/>
  <c r="D47" i="11"/>
  <c r="G47" i="11" s="1"/>
  <c r="M47" i="10"/>
  <c r="D53" i="11"/>
  <c r="G53" i="11" s="1"/>
  <c r="M53" i="10"/>
  <c r="D35" i="10"/>
  <c r="G35" i="10" s="1"/>
  <c r="M35" i="9"/>
  <c r="D34" i="10"/>
  <c r="G34" i="10" s="1"/>
  <c r="M34" i="9"/>
  <c r="D19" i="10"/>
  <c r="G19" i="10" s="1"/>
  <c r="M19" i="9"/>
  <c r="D43" i="10"/>
  <c r="G43" i="10" s="1"/>
  <c r="M43" i="9"/>
  <c r="D59" i="11"/>
  <c r="G59" i="11" s="1"/>
  <c r="M59" i="10"/>
  <c r="M37" i="10"/>
  <c r="D37" i="11"/>
  <c r="G37" i="11" s="1"/>
  <c r="D42" i="10"/>
  <c r="G42" i="10" s="1"/>
  <c r="M42" i="9"/>
  <c r="D58" i="11"/>
  <c r="G58" i="11" s="1"/>
  <c r="M58" i="10"/>
  <c r="D26" i="10"/>
  <c r="G26" i="10" s="1"/>
  <c r="M26" i="9"/>
  <c r="D21" i="11"/>
  <c r="G21" i="11" s="1"/>
  <c r="M21" i="10"/>
  <c r="D39" i="11"/>
  <c r="G39" i="11" s="1"/>
  <c r="M39" i="10"/>
  <c r="M29" i="10"/>
  <c r="D29" i="11"/>
  <c r="G29" i="11" s="1"/>
  <c r="H18" i="8"/>
  <c r="D64" i="8"/>
  <c r="L17" i="10"/>
  <c r="I64" i="10"/>
  <c r="D40" i="10"/>
  <c r="G40" i="10" s="1"/>
  <c r="M40" i="9"/>
  <c r="D23" i="11"/>
  <c r="G23" i="11" s="1"/>
  <c r="M23" i="10"/>
  <c r="D38" i="11"/>
  <c r="G38" i="11" s="1"/>
  <c r="M38" i="10"/>
  <c r="D32" i="10"/>
  <c r="G32" i="10" s="1"/>
  <c r="M32" i="9"/>
  <c r="D44" i="11"/>
  <c r="G44" i="11" s="1"/>
  <c r="M44" i="10"/>
  <c r="D54" i="11"/>
  <c r="G54" i="11" s="1"/>
  <c r="M54" i="10"/>
  <c r="D30" i="11"/>
  <c r="G30" i="11" s="1"/>
  <c r="M30" i="10"/>
  <c r="D49" i="10"/>
  <c r="G49" i="10" s="1"/>
  <c r="M49" i="9"/>
  <c r="D24" i="10"/>
  <c r="G24" i="10" s="1"/>
  <c r="M24" i="9"/>
  <c r="D33" i="10"/>
  <c r="G33" i="10" s="1"/>
  <c r="M33" i="9"/>
  <c r="D45" i="11"/>
  <c r="G45" i="11" s="1"/>
  <c r="M45" i="10"/>
  <c r="D22" i="11"/>
  <c r="G22" i="11" s="1"/>
  <c r="M22" i="10"/>
  <c r="D31" i="11"/>
  <c r="G31" i="11" s="1"/>
  <c r="M31" i="10"/>
  <c r="D27" i="10"/>
  <c r="G27" i="10" s="1"/>
  <c r="M27" i="9"/>
  <c r="D17" i="4"/>
  <c r="D64" i="4" s="1"/>
  <c r="D17" i="6"/>
  <c r="D64" i="6" s="1"/>
  <c r="K64" i="6"/>
  <c r="M18" i="7"/>
  <c r="M64" i="7" s="1"/>
  <c r="G64" i="7"/>
  <c r="O64" i="3"/>
  <c r="D27" i="11" l="1"/>
  <c r="G27" i="11" s="1"/>
  <c r="M27" i="10"/>
  <c r="D22" i="12"/>
  <c r="G22" i="12" s="1"/>
  <c r="M22" i="12" s="1"/>
  <c r="M22" i="11"/>
  <c r="D33" i="11"/>
  <c r="G33" i="11" s="1"/>
  <c r="M33" i="10"/>
  <c r="D49" i="11"/>
  <c r="G49" i="11" s="1"/>
  <c r="M49" i="10"/>
  <c r="D54" i="12"/>
  <c r="G54" i="12" s="1"/>
  <c r="M54" i="12" s="1"/>
  <c r="M54" i="11"/>
  <c r="M32" i="10"/>
  <c r="D32" i="11"/>
  <c r="G32" i="11" s="1"/>
  <c r="D23" i="12"/>
  <c r="G23" i="12" s="1"/>
  <c r="M23" i="12" s="1"/>
  <c r="M23" i="11"/>
  <c r="I17" i="11"/>
  <c r="L64" i="10"/>
  <c r="D29" i="12"/>
  <c r="G29" i="12" s="1"/>
  <c r="M29" i="12" s="1"/>
  <c r="M29" i="11"/>
  <c r="M37" i="11"/>
  <c r="D37" i="12"/>
  <c r="G37" i="12" s="1"/>
  <c r="M37" i="12" s="1"/>
  <c r="D21" i="12"/>
  <c r="G21" i="12" s="1"/>
  <c r="M21" i="12" s="1"/>
  <c r="M21" i="11"/>
  <c r="D58" i="12"/>
  <c r="G58" i="12" s="1"/>
  <c r="M58" i="12" s="1"/>
  <c r="M58" i="11"/>
  <c r="D43" i="11"/>
  <c r="G43" i="11" s="1"/>
  <c r="M43" i="10"/>
  <c r="D34" i="11"/>
  <c r="G34" i="11" s="1"/>
  <c r="M34" i="10"/>
  <c r="M53" i="11"/>
  <c r="D53" i="12"/>
  <c r="G53" i="12" s="1"/>
  <c r="M53" i="12" s="1"/>
  <c r="D41" i="11"/>
  <c r="G41" i="11" s="1"/>
  <c r="M41" i="10"/>
  <c r="D28" i="12"/>
  <c r="G28" i="12" s="1"/>
  <c r="M28" i="12" s="1"/>
  <c r="M28" i="11"/>
  <c r="D60" i="11"/>
  <c r="G60" i="11" s="1"/>
  <c r="M60" i="10"/>
  <c r="D46" i="12"/>
  <c r="G46" i="12" s="1"/>
  <c r="M46" i="12" s="1"/>
  <c r="M46" i="11"/>
  <c r="D25" i="11"/>
  <c r="G25" i="11" s="1"/>
  <c r="M25" i="10"/>
  <c r="D51" i="11"/>
  <c r="G51" i="11" s="1"/>
  <c r="M51" i="10"/>
  <c r="D31" i="12"/>
  <c r="G31" i="12" s="1"/>
  <c r="M31" i="12" s="1"/>
  <c r="M31" i="11"/>
  <c r="D45" i="12"/>
  <c r="G45" i="12" s="1"/>
  <c r="M45" i="12" s="1"/>
  <c r="M45" i="11"/>
  <c r="M24" i="10"/>
  <c r="D24" i="11"/>
  <c r="G24" i="11" s="1"/>
  <c r="D30" i="12"/>
  <c r="G30" i="12" s="1"/>
  <c r="M30" i="12" s="1"/>
  <c r="M30" i="11"/>
  <c r="D44" i="12"/>
  <c r="G44" i="12" s="1"/>
  <c r="M44" i="12" s="1"/>
  <c r="M44" i="11"/>
  <c r="D38" i="12"/>
  <c r="G38" i="12" s="1"/>
  <c r="M38" i="12" s="1"/>
  <c r="M38" i="11"/>
  <c r="D40" i="11"/>
  <c r="G40" i="11" s="1"/>
  <c r="M40" i="10"/>
  <c r="D17" i="11"/>
  <c r="M17" i="10"/>
  <c r="D18" i="9"/>
  <c r="O18" i="8"/>
  <c r="O64" i="8" s="1"/>
  <c r="H64" i="8"/>
  <c r="D39" i="12"/>
  <c r="G39" i="12" s="1"/>
  <c r="M39" i="12" s="1"/>
  <c r="M39" i="11"/>
  <c r="D26" i="11"/>
  <c r="G26" i="11" s="1"/>
  <c r="M26" i="10"/>
  <c r="D42" i="11"/>
  <c r="G42" i="11" s="1"/>
  <c r="M42" i="10"/>
  <c r="D59" i="12"/>
  <c r="G59" i="12" s="1"/>
  <c r="M59" i="12" s="1"/>
  <c r="M59" i="11"/>
  <c r="D19" i="11"/>
  <c r="G19" i="11" s="1"/>
  <c r="M19" i="10"/>
  <c r="D35" i="11"/>
  <c r="G35" i="11" s="1"/>
  <c r="M35" i="10"/>
  <c r="D47" i="12"/>
  <c r="G47" i="12" s="1"/>
  <c r="M47" i="12" s="1"/>
  <c r="M47" i="11"/>
  <c r="M52" i="11"/>
  <c r="D52" i="12"/>
  <c r="G52" i="12" s="1"/>
  <c r="M52" i="12" s="1"/>
  <c r="M36" i="11"/>
  <c r="D36" i="12"/>
  <c r="G36" i="12" s="1"/>
  <c r="M36" i="12" s="1"/>
  <c r="M48" i="10"/>
  <c r="D48" i="11"/>
  <c r="G48" i="11" s="1"/>
  <c r="D50" i="11"/>
  <c r="G50" i="11" s="1"/>
  <c r="M50" i="10"/>
  <c r="G18" i="9" l="1"/>
  <c r="D64" i="9"/>
  <c r="D24" i="12"/>
  <c r="G24" i="12" s="1"/>
  <c r="M24" i="12" s="1"/>
  <c r="M24" i="11"/>
  <c r="D32" i="12"/>
  <c r="G32" i="12" s="1"/>
  <c r="M32" i="12" s="1"/>
  <c r="M32" i="11"/>
  <c r="D50" i="12"/>
  <c r="G50" i="12" s="1"/>
  <c r="M50" i="12" s="1"/>
  <c r="M50" i="11"/>
  <c r="M19" i="11"/>
  <c r="D19" i="12"/>
  <c r="G19" i="12" s="1"/>
  <c r="M19" i="12" s="1"/>
  <c r="D42" i="12"/>
  <c r="G42" i="12" s="1"/>
  <c r="M42" i="12" s="1"/>
  <c r="M42" i="11"/>
  <c r="D40" i="12"/>
  <c r="G40" i="12" s="1"/>
  <c r="M40" i="12" s="1"/>
  <c r="M40" i="11"/>
  <c r="M25" i="11"/>
  <c r="D25" i="12"/>
  <c r="G25" i="12" s="1"/>
  <c r="M25" i="12" s="1"/>
  <c r="D60" i="12"/>
  <c r="G60" i="12" s="1"/>
  <c r="M60" i="12" s="1"/>
  <c r="M60" i="11"/>
  <c r="D41" i="12"/>
  <c r="G41" i="12" s="1"/>
  <c r="M41" i="12" s="1"/>
  <c r="M41" i="11"/>
  <c r="D34" i="12"/>
  <c r="G34" i="12" s="1"/>
  <c r="M34" i="12" s="1"/>
  <c r="M34" i="11"/>
  <c r="L17" i="11"/>
  <c r="I64" i="11"/>
  <c r="M49" i="11"/>
  <c r="D49" i="12"/>
  <c r="G49" i="12" s="1"/>
  <c r="M49" i="12" s="1"/>
  <c r="D48" i="12"/>
  <c r="G48" i="12" s="1"/>
  <c r="M48" i="12" s="1"/>
  <c r="M48" i="11"/>
  <c r="D35" i="12"/>
  <c r="G35" i="12" s="1"/>
  <c r="M35" i="12" s="1"/>
  <c r="M35" i="11"/>
  <c r="M26" i="11"/>
  <c r="D26" i="12"/>
  <c r="G26" i="12" s="1"/>
  <c r="M26" i="12" s="1"/>
  <c r="G17" i="11"/>
  <c r="M51" i="11"/>
  <c r="D51" i="12"/>
  <c r="G51" i="12" s="1"/>
  <c r="M51" i="12" s="1"/>
  <c r="D43" i="12"/>
  <c r="G43" i="12" s="1"/>
  <c r="M43" i="12" s="1"/>
  <c r="M43" i="11"/>
  <c r="M33" i="11"/>
  <c r="D33" i="12"/>
  <c r="G33" i="12" s="1"/>
  <c r="M33" i="12" s="1"/>
  <c r="D27" i="12"/>
  <c r="G27" i="12" s="1"/>
  <c r="M27" i="12" s="1"/>
  <c r="M27" i="11"/>
  <c r="D17" i="12" l="1"/>
  <c r="M17" i="11"/>
  <c r="I17" i="12"/>
  <c r="L64" i="11"/>
  <c r="D18" i="10"/>
  <c r="M18" i="9"/>
  <c r="M64" i="9" s="1"/>
  <c r="G64" i="9"/>
  <c r="I64" i="12" l="1"/>
  <c r="L17" i="12"/>
  <c r="L64" i="12" s="1"/>
  <c r="G18" i="10"/>
  <c r="D64" i="10"/>
  <c r="G17" i="12"/>
  <c r="M17" i="12" l="1"/>
  <c r="D18" i="11"/>
  <c r="M18" i="10"/>
  <c r="M64" i="10" s="1"/>
  <c r="G64" i="10"/>
  <c r="G18" i="11" l="1"/>
  <c r="D64" i="11"/>
  <c r="D18" i="12" l="1"/>
  <c r="M18" i="11"/>
  <c r="M64" i="11" s="1"/>
  <c r="G64" i="11"/>
  <c r="G18" i="12" l="1"/>
  <c r="D64" i="12"/>
  <c r="M18" i="12" l="1"/>
  <c r="G64" i="12"/>
</calcChain>
</file>

<file path=xl/comments1.xml><?xml version="1.0" encoding="utf-8"?>
<comments xmlns="http://schemas.openxmlformats.org/spreadsheetml/2006/main">
  <authors>
    <author>Truscott,Nicole</author>
  </authors>
  <commentList>
    <comment ref="C59" authorId="0">
      <text>
        <r>
          <rPr>
            <b/>
            <sz val="9"/>
            <color indexed="81"/>
            <rFont val="Tahoma"/>
            <family val="2"/>
          </rPr>
          <t>Truscott,Nicole:</t>
        </r>
        <r>
          <rPr>
            <sz val="9"/>
            <color indexed="81"/>
            <rFont val="Tahoma"/>
            <family val="2"/>
          </rPr>
          <t xml:space="preserve">
contributions become Deferred Revenue once we transition to IFRS</t>
        </r>
      </text>
    </comment>
  </commentList>
</comments>
</file>

<file path=xl/comments2.xml><?xml version="1.0" encoding="utf-8"?>
<comments xmlns="http://schemas.openxmlformats.org/spreadsheetml/2006/main">
  <authors>
    <author>Truscott,Nicole</author>
  </authors>
  <commentList>
    <comment ref="C59" authorId="0">
      <text>
        <r>
          <rPr>
            <b/>
            <sz val="9"/>
            <color indexed="81"/>
            <rFont val="Tahoma"/>
            <family val="2"/>
          </rPr>
          <t>Truscott,Nicole:</t>
        </r>
        <r>
          <rPr>
            <sz val="9"/>
            <color indexed="81"/>
            <rFont val="Tahoma"/>
            <family val="2"/>
          </rPr>
          <t xml:space="preserve">
contributions become Deferred Revenue once we transition to IFRS</t>
        </r>
      </text>
    </comment>
  </commentList>
</comments>
</file>

<file path=xl/comments3.xml><?xml version="1.0" encoding="utf-8"?>
<comments xmlns="http://schemas.openxmlformats.org/spreadsheetml/2006/main">
  <authors>
    <author>Truscott,Nicole</author>
  </authors>
  <commentList>
    <comment ref="C59" authorId="0">
      <text>
        <r>
          <rPr>
            <b/>
            <sz val="9"/>
            <color indexed="81"/>
            <rFont val="Tahoma"/>
            <family val="2"/>
          </rPr>
          <t>Truscott,Nicole:</t>
        </r>
        <r>
          <rPr>
            <sz val="9"/>
            <color indexed="81"/>
            <rFont val="Tahoma"/>
            <family val="2"/>
          </rPr>
          <t xml:space="preserve">
contributions become Deferred Revenue once we transition to IFRS</t>
        </r>
      </text>
    </comment>
  </commentList>
</comments>
</file>

<file path=xl/comments4.xml><?xml version="1.0" encoding="utf-8"?>
<comments xmlns="http://schemas.openxmlformats.org/spreadsheetml/2006/main">
  <authors>
    <author>Truscott,Nicole</author>
  </authors>
  <commentList>
    <comment ref="C59" authorId="0">
      <text>
        <r>
          <rPr>
            <b/>
            <sz val="9"/>
            <color indexed="81"/>
            <rFont val="Tahoma"/>
            <family val="2"/>
          </rPr>
          <t>Truscott,Nicole:</t>
        </r>
        <r>
          <rPr>
            <sz val="9"/>
            <color indexed="81"/>
            <rFont val="Tahoma"/>
            <family val="2"/>
          </rPr>
          <t xml:space="preserve">
contributions become Deferred Revenue once we transition to IFRS</t>
        </r>
      </text>
    </comment>
  </commentList>
</comments>
</file>

<file path=xl/comments5.xml><?xml version="1.0" encoding="utf-8"?>
<comments xmlns="http://schemas.openxmlformats.org/spreadsheetml/2006/main">
  <authors>
    <author>Truscott,Nicole</author>
  </authors>
  <commentList>
    <comment ref="C59" authorId="0">
      <text>
        <r>
          <rPr>
            <b/>
            <sz val="9"/>
            <color indexed="81"/>
            <rFont val="Tahoma"/>
            <family val="2"/>
          </rPr>
          <t>Truscott,Nicole:</t>
        </r>
        <r>
          <rPr>
            <sz val="9"/>
            <color indexed="81"/>
            <rFont val="Tahoma"/>
            <family val="2"/>
          </rPr>
          <t xml:space="preserve">
contributions become Deferred Revenue once we transition to IFRS</t>
        </r>
      </text>
    </comment>
  </commentList>
</comments>
</file>

<file path=xl/comments6.xml><?xml version="1.0" encoding="utf-8"?>
<comments xmlns="http://schemas.openxmlformats.org/spreadsheetml/2006/main">
  <authors>
    <author>Truscott,Nicole</author>
  </authors>
  <commentList>
    <comment ref="C59" authorId="0">
      <text>
        <r>
          <rPr>
            <b/>
            <sz val="9"/>
            <color indexed="81"/>
            <rFont val="Tahoma"/>
            <family val="2"/>
          </rPr>
          <t>Truscott,Nicole:</t>
        </r>
        <r>
          <rPr>
            <sz val="9"/>
            <color indexed="81"/>
            <rFont val="Tahoma"/>
            <family val="2"/>
          </rPr>
          <t xml:space="preserve">
contributions become Deferred Revenue once we transition to IFRS</t>
        </r>
      </text>
    </comment>
  </commentList>
</comments>
</file>

<file path=xl/sharedStrings.xml><?xml version="1.0" encoding="utf-8"?>
<sst xmlns="http://schemas.openxmlformats.org/spreadsheetml/2006/main" count="1080" uniqueCount="86">
  <si>
    <t>File Number:</t>
  </si>
  <si>
    <t>Exhibit:</t>
  </si>
  <si>
    <t>Tab:</t>
  </si>
  <si>
    <t>Schedule:</t>
  </si>
  <si>
    <t>Page:</t>
  </si>
  <si>
    <t>Date:</t>
  </si>
  <si>
    <t>Appendix 2-BA</t>
  </si>
  <si>
    <t xml:space="preserve">Fixed Asset Continuity Schedule </t>
  </si>
  <si>
    <t>Accounting Standard</t>
  </si>
  <si>
    <t>CGAAP</t>
  </si>
  <si>
    <t xml:space="preserve">Year </t>
  </si>
  <si>
    <t>Cost</t>
  </si>
  <si>
    <t>Accumulated Depreciation</t>
  </si>
  <si>
    <t>CCA Class</t>
  </si>
  <si>
    <t>OEB</t>
  </si>
  <si>
    <t>Description</t>
  </si>
  <si>
    <t>Opening Balance</t>
  </si>
  <si>
    <t>Additions</t>
  </si>
  <si>
    <t>Disposals</t>
  </si>
  <si>
    <t>Closing Balance</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</si>
  <si>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</si>
  <si>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</si>
  <si>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</si>
  <si>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</si>
  <si>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</si>
  <si>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</si>
  <si>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</si>
  <si>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</si>
  <si>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</si>
  <si>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</si>
  <si>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</si>
  <si>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</si>
  <si>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</si>
  <si>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</si>
  <si>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</si>
  <si>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</si>
  <si>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</si>
  <si>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</si>
  <si>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</si>
  <si>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</si>
  <si>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</si>
  <si>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</si>
  <si>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</si>
  <si>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</si>
  <si>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</si>
  <si>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</si>
  <si>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</si>
  <si>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</si>
  <si>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</si>
  <si>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</si>
  <si>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</si>
  <si>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</si>
  <si>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</si>
  <si>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</si>
  <si>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</si>
  <si>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</si>
  <si>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</si>
  <si>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</si>
  <si>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</si>
  <si>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</si>
  <si>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</si>
  <si>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</si>
  <si>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</si>
  <si>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</si>
  <si>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</si>
  <si>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</si>
  <si>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</si>
  <si>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</si>
  <si>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</si>
  <si>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</si>
  <si>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</si>
  <si>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</si>
  <si>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The table may need to be customized for a utility's asset categories or for any new asset accounts announced or authorized by the Board.</t>
  </si>
  <si>
    <t>The additions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</si>
  <si>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</si>
  <si>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</si>
  <si>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Misc. Intangible Plant</t>
  </si>
  <si>
    <t>Reclassification</t>
  </si>
  <si>
    <t>Adjusted Opening Balance</t>
  </si>
  <si>
    <t>Smart Meter Additions</t>
  </si>
  <si>
    <t>New Useful Lives</t>
  </si>
  <si>
    <t>Old Useful Lives</t>
  </si>
  <si>
    <t>MIFRS</t>
  </si>
  <si>
    <t>ICM Adjustment</t>
  </si>
  <si>
    <t>Sub-Total Before Contributions</t>
  </si>
  <si>
    <t>EB-2015-0083</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</si>
</sst>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164" formatCode="_-&quot;$&quot;* #,##0.00_-;\-&quot;$&quot;* #,##0.00_-;_-&quot;$&quot;* &quot;-&quot;??_-;_-@_-"/>
    <numFmt numFmtId="165" formatCode="_-* #,##0.00_-;\-* #,##0.00_-;_-* &quot;-&quot;??_-;_-@_-"/>
    <numFmt numFmtId="166" formatCode="_-&quot;$&quot;* #,##0_-;\-&quot;$&quot;* #,##0_-;_-&quot;$&quot;* &quot;-&quot;??_-;_-@_-"/>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 numFmtId="174" formatCode="_-* #,##0_-;\-* #,##0_-;_-* &quot;-&quot;??_-;_-@_-"/>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b/>
      <sz val="11"/>
      <name val="Arial"/>
      <family val="2"/>
    </font>
    <font>
      <b/>
      <u/>
      <sz val="11"/>
      <name val="Arial"/>
      <family val="2"/>
    </font>
    <font>
      <vertAlign val="superscript"/>
      <sz val="10"/>
      <name val="Arial"/>
      <family val="2"/>
    </font>
    <font>
      <b/>
      <sz val="9"/>
      <name val="Arial"/>
      <family val="2"/>
    </font>
    <font>
      <b/>
      <i/>
      <sz val="10"/>
      <name val="Arial"/>
      <family val="2"/>
    </font>
    <font>
      <b/>
      <i/>
      <sz val="9"/>
      <name val="Arial"/>
      <family val="2"/>
    </font>
    <font>
      <b/>
      <vertAlign val="superscript"/>
      <sz val="10"/>
      <name val="Arial"/>
      <family val="2"/>
    </font>
    <font>
      <i/>
      <sz val="10"/>
      <name val="Arial"/>
      <family val="2"/>
    </font>
    <font>
      <sz val="9"/>
      <color indexed="81"/>
      <name val="Tahoma"/>
      <family val="2"/>
    </font>
    <font>
      <b/>
      <sz val="9"/>
      <color indexed="81"/>
      <name val="Tahoma"/>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83">
    <xf numFmtId="0" fontId="0" fillId="0" borderId="0"/>
    <xf numFmtId="164" fontId="18" fillId="0" borderId="0" applyFont="0" applyFill="0" applyBorder="0" applyAlignment="0" applyProtection="0"/>
    <xf numFmtId="0" fontId="18" fillId="0" borderId="0"/>
    <xf numFmtId="167" fontId="18" fillId="0" borderId="0"/>
    <xf numFmtId="168" fontId="18" fillId="0" borderId="0"/>
    <xf numFmtId="167" fontId="18" fillId="0" borderId="0"/>
    <xf numFmtId="167" fontId="18" fillId="0" borderId="0"/>
    <xf numFmtId="167" fontId="18" fillId="0" borderId="0"/>
    <xf numFmtId="167" fontId="18" fillId="0" borderId="0"/>
    <xf numFmtId="169" fontId="18" fillId="0" borderId="0"/>
    <xf numFmtId="170" fontId="18" fillId="0" borderId="0"/>
    <xf numFmtId="169"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3"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20" fillId="36"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0" fillId="37" borderId="14" applyNumberFormat="0" applyBorder="0" applyAlignment="0" applyProtection="0"/>
    <xf numFmtId="0" fontId="9" fillId="5" borderId="4" applyNumberFormat="0" applyAlignment="0" applyProtection="0"/>
    <xf numFmtId="0" fontId="12" fillId="0" borderId="6" applyNumberFormat="0" applyFill="0" applyAlignment="0" applyProtection="0"/>
    <xf numFmtId="171" fontId="18" fillId="0" borderId="0"/>
    <xf numFmtId="172" fontId="18" fillId="0" borderId="0"/>
    <xf numFmtId="171" fontId="18" fillId="0" borderId="0"/>
    <xf numFmtId="171" fontId="18" fillId="0" borderId="0"/>
    <xf numFmtId="171" fontId="18" fillId="0" borderId="0"/>
    <xf numFmtId="171" fontId="18" fillId="0" borderId="0"/>
    <xf numFmtId="0" fontId="8" fillId="4" borderId="0" applyNumberFormat="0" applyBorder="0" applyAlignment="0" applyProtection="0"/>
    <xf numFmtId="173" fontId="18"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165" fontId="1" fillId="0" borderId="0" applyFont="0" applyFill="0" applyBorder="0" applyAlignment="0" applyProtection="0"/>
  </cellStyleXfs>
  <cellXfs count="113">
    <xf numFmtId="0" fontId="0" fillId="0" borderId="0" xfId="0"/>
    <xf numFmtId="0" fontId="18" fillId="0" borderId="0" xfId="2" applyAlignment="1">
      <alignment horizontal="center"/>
    </xf>
    <xf numFmtId="0" fontId="18" fillId="0" borderId="0" xfId="2"/>
    <xf numFmtId="0" fontId="18" fillId="0" borderId="0" xfId="2" applyBorder="1"/>
    <xf numFmtId="0" fontId="19" fillId="0" borderId="0" xfId="2" applyFont="1"/>
    <xf numFmtId="0" fontId="20" fillId="0" borderId="0" xfId="2" applyFont="1" applyAlignment="1">
      <alignment horizontal="right" vertical="top"/>
    </xf>
    <xf numFmtId="0" fontId="20" fillId="33" borderId="10" xfId="2" applyFont="1" applyFill="1" applyBorder="1" applyAlignment="1">
      <alignment horizontal="right" vertical="top"/>
    </xf>
    <xf numFmtId="0" fontId="20" fillId="33" borderId="0" xfId="2" applyFont="1" applyFill="1" applyAlignment="1">
      <alignment horizontal="right" vertical="top"/>
    </xf>
    <xf numFmtId="0" fontId="19" fillId="0" borderId="0" xfId="2" applyFont="1" applyAlignment="1">
      <alignment horizontal="right"/>
    </xf>
    <xf numFmtId="0" fontId="18" fillId="34" borderId="0" xfId="2" applyNumberFormat="1" applyFill="1" applyBorder="1" applyAlignment="1" applyProtection="1">
      <alignment horizontal="center" vertical="center"/>
      <protection locked="0"/>
    </xf>
    <xf numFmtId="0" fontId="18" fillId="0" borderId="0" xfId="2" applyFont="1"/>
    <xf numFmtId="0" fontId="23" fillId="0" borderId="0" xfId="2" applyFont="1" applyAlignment="1">
      <alignment horizontal="center"/>
    </xf>
    <xf numFmtId="0" fontId="18" fillId="35" borderId="11" xfId="2" applyFill="1" applyBorder="1"/>
    <xf numFmtId="0" fontId="19" fillId="35" borderId="12" xfId="2" applyFont="1" applyFill="1" applyBorder="1" applyAlignment="1"/>
    <xf numFmtId="0" fontId="19" fillId="35" borderId="13" xfId="2" applyFont="1" applyFill="1" applyBorder="1" applyAlignment="1"/>
    <xf numFmtId="0" fontId="19" fillId="35" borderId="14" xfId="2" applyFont="1" applyFill="1" applyBorder="1" applyAlignment="1">
      <alignment horizontal="center" wrapText="1"/>
    </xf>
    <xf numFmtId="0" fontId="19" fillId="35" borderId="14" xfId="2" applyFont="1" applyFill="1" applyBorder="1" applyAlignment="1">
      <alignment horizontal="center"/>
    </xf>
    <xf numFmtId="0" fontId="19" fillId="35" borderId="14" xfId="2" applyFont="1" applyFill="1" applyBorder="1"/>
    <xf numFmtId="0" fontId="18" fillId="35" borderId="15" xfId="2" applyFill="1" applyBorder="1"/>
    <xf numFmtId="0" fontId="19" fillId="35" borderId="16" xfId="2" applyFont="1" applyFill="1" applyBorder="1" applyAlignment="1">
      <alignment horizontal="center" wrapText="1"/>
    </xf>
    <xf numFmtId="0" fontId="19" fillId="35" borderId="17" xfId="2" applyFont="1" applyFill="1" applyBorder="1" applyAlignment="1">
      <alignment horizontal="center"/>
    </xf>
    <xf numFmtId="0" fontId="19" fillId="35" borderId="17" xfId="2" applyFont="1" applyFill="1" applyBorder="1" applyAlignment="1">
      <alignment horizontal="center" wrapText="1"/>
    </xf>
    <xf numFmtId="0" fontId="18" fillId="0" borderId="14" xfId="2" applyBorder="1" applyAlignment="1">
      <alignment horizontal="center" vertical="center"/>
    </xf>
    <xf numFmtId="0" fontId="18" fillId="0" borderId="14" xfId="2" applyFont="1" applyBorder="1" applyAlignment="1">
      <alignment vertical="center" wrapText="1"/>
    </xf>
    <xf numFmtId="166" fontId="0" fillId="33" borderId="14" xfId="1" applyNumberFormat="1" applyFont="1" applyFill="1" applyBorder="1"/>
    <xf numFmtId="166" fontId="0" fillId="0" borderId="14" xfId="1" applyNumberFormat="1" applyFont="1" applyBorder="1"/>
    <xf numFmtId="0" fontId="18" fillId="0" borderId="15" xfId="2" applyBorder="1"/>
    <xf numFmtId="166" fontId="0" fillId="33" borderId="13" xfId="1" applyNumberFormat="1" applyFont="1" applyFill="1" applyBorder="1"/>
    <xf numFmtId="166" fontId="18" fillId="0" borderId="14" xfId="2" applyNumberFormat="1" applyBorder="1"/>
    <xf numFmtId="0" fontId="18" fillId="0" borderId="14" xfId="2" applyFill="1" applyBorder="1" applyAlignment="1">
      <alignment horizontal="center" vertical="center"/>
    </xf>
    <xf numFmtId="0" fontId="18" fillId="0" borderId="14" xfId="2" applyFill="1" applyBorder="1" applyAlignment="1">
      <alignment vertical="center" wrapText="1"/>
    </xf>
    <xf numFmtId="0" fontId="18" fillId="0" borderId="14" xfId="2" applyBorder="1" applyAlignment="1">
      <alignment vertical="center" wrapText="1"/>
    </xf>
    <xf numFmtId="0" fontId="18" fillId="0" borderId="14" xfId="2" applyFont="1" applyBorder="1" applyAlignment="1">
      <alignment horizontal="center" vertical="center"/>
    </xf>
    <xf numFmtId="0" fontId="18" fillId="0" borderId="14" xfId="2" applyFont="1" applyFill="1" applyBorder="1" applyAlignment="1">
      <alignment horizontal="center" vertical="center"/>
    </xf>
    <xf numFmtId="0" fontId="18" fillId="0" borderId="14" xfId="2" applyFont="1" applyFill="1" applyBorder="1" applyAlignment="1">
      <alignment vertical="center" wrapText="1"/>
    </xf>
    <xf numFmtId="0" fontId="18" fillId="0" borderId="14" xfId="2" applyBorder="1" applyAlignment="1">
      <alignment horizontal="left" vertical="center"/>
    </xf>
    <xf numFmtId="0" fontId="18" fillId="0" borderId="14" xfId="2" applyBorder="1" applyAlignment="1">
      <alignment horizontal="center"/>
    </xf>
    <xf numFmtId="0" fontId="18" fillId="0" borderId="14" xfId="2" applyBorder="1"/>
    <xf numFmtId="0" fontId="18" fillId="33" borderId="14" xfId="2" applyFill="1" applyBorder="1"/>
    <xf numFmtId="0" fontId="19" fillId="0" borderId="14" xfId="2" applyFont="1" applyBorder="1"/>
    <xf numFmtId="166" fontId="19" fillId="0" borderId="14" xfId="2" applyNumberFormat="1" applyFont="1" applyBorder="1"/>
    <xf numFmtId="0" fontId="19" fillId="0" borderId="14" xfId="2" applyFont="1" applyBorder="1" applyAlignment="1">
      <alignment vertical="center" wrapText="1"/>
    </xf>
    <xf numFmtId="0" fontId="26" fillId="0" borderId="14" xfId="2" applyFont="1" applyBorder="1" applyAlignment="1">
      <alignment vertical="top" wrapText="1"/>
    </xf>
    <xf numFmtId="0" fontId="18" fillId="0" borderId="0" xfId="2" applyFill="1" applyBorder="1"/>
    <xf numFmtId="166" fontId="0" fillId="0" borderId="0" xfId="1" applyNumberFormat="1" applyFont="1" applyFill="1" applyBorder="1"/>
    <xf numFmtId="166" fontId="18" fillId="0" borderId="0" xfId="2" applyNumberFormat="1" applyFill="1" applyBorder="1"/>
    <xf numFmtId="0" fontId="18" fillId="0" borderId="0" xfId="2" applyFont="1" applyAlignment="1"/>
    <xf numFmtId="0" fontId="18" fillId="0" borderId="0" xfId="2" applyAlignment="1"/>
    <xf numFmtId="166" fontId="0" fillId="33" borderId="10" xfId="1" applyNumberFormat="1" applyFont="1" applyFill="1" applyBorder="1"/>
    <xf numFmtId="166" fontId="0" fillId="33" borderId="18" xfId="1" applyNumberFormat="1" applyFont="1" applyFill="1" applyBorder="1"/>
    <xf numFmtId="0" fontId="19" fillId="0" borderId="0" xfId="2" applyFont="1" applyFill="1" applyBorder="1" applyAlignment="1"/>
    <xf numFmtId="166" fontId="0" fillId="0" borderId="12" xfId="1" applyNumberFormat="1" applyFont="1" applyBorder="1"/>
    <xf numFmtId="15" fontId="18" fillId="0" borderId="0" xfId="2" applyNumberFormat="1"/>
    <xf numFmtId="0" fontId="26" fillId="0" borderId="0" xfId="2" applyFont="1" applyAlignment="1">
      <alignment horizontal="center"/>
    </xf>
    <xf numFmtId="0" fontId="18" fillId="0" borderId="0" xfId="2" applyFont="1" applyAlignment="1">
      <alignment horizontal="left"/>
    </xf>
    <xf numFmtId="0" fontId="18" fillId="0" borderId="0" xfId="2" applyAlignment="1">
      <alignment horizontal="left"/>
    </xf>
    <xf numFmtId="0" fontId="22" fillId="33" borderId="0" xfId="2" applyFont="1" applyFill="1" applyAlignment="1">
      <alignment horizontal="center"/>
    </xf>
    <xf numFmtId="0" fontId="18" fillId="35" borderId="12" xfId="2" applyFill="1" applyBorder="1"/>
    <xf numFmtId="0" fontId="19" fillId="0" borderId="13" xfId="2" applyFont="1" applyFill="1" applyBorder="1" applyAlignment="1">
      <alignment horizontal="left"/>
    </xf>
    <xf numFmtId="166" fontId="18" fillId="0" borderId="0" xfId="2" applyNumberFormat="1"/>
    <xf numFmtId="0" fontId="18" fillId="0" borderId="19" xfId="2" applyBorder="1"/>
    <xf numFmtId="0" fontId="19" fillId="0" borderId="13" xfId="2" applyFont="1" applyFill="1" applyBorder="1" applyAlignment="1">
      <alignment horizontal="left"/>
    </xf>
    <xf numFmtId="165" fontId="0" fillId="33" borderId="14" xfId="82" applyFont="1" applyFill="1" applyBorder="1"/>
    <xf numFmtId="165" fontId="18" fillId="0" borderId="0" xfId="82" applyFont="1"/>
    <xf numFmtId="165" fontId="23" fillId="0" borderId="0" xfId="82" applyFont="1" applyAlignment="1">
      <alignment horizontal="center"/>
    </xf>
    <xf numFmtId="165" fontId="19" fillId="35" borderId="14" xfId="82" applyFont="1" applyFill="1" applyBorder="1" applyAlignment="1">
      <alignment horizontal="center" wrapText="1"/>
    </xf>
    <xf numFmtId="165" fontId="0" fillId="0" borderId="14" xfId="82" applyFont="1" applyBorder="1"/>
    <xf numFmtId="165" fontId="19" fillId="0" borderId="14" xfId="82" applyFont="1" applyBorder="1"/>
    <xf numFmtId="0" fontId="19" fillId="0" borderId="13" xfId="2" applyFont="1" applyFill="1" applyBorder="1" applyAlignment="1">
      <alignment horizontal="left"/>
    </xf>
    <xf numFmtId="166" fontId="18" fillId="0" borderId="0" xfId="1" applyNumberFormat="1"/>
    <xf numFmtId="174" fontId="0" fillId="33" borderId="14" xfId="82" applyNumberFormat="1" applyFont="1" applyFill="1" applyBorder="1"/>
    <xf numFmtId="174" fontId="18" fillId="33" borderId="14" xfId="82" applyNumberFormat="1" applyFont="1" applyFill="1" applyBorder="1"/>
    <xf numFmtId="174" fontId="18" fillId="0" borderId="0" xfId="82" applyNumberFormat="1" applyFont="1"/>
    <xf numFmtId="174" fontId="19" fillId="35" borderId="12" xfId="82" applyNumberFormat="1" applyFont="1" applyFill="1" applyBorder="1" applyAlignment="1"/>
    <xf numFmtId="174" fontId="19" fillId="35" borderId="17" xfId="82" applyNumberFormat="1" applyFont="1" applyFill="1" applyBorder="1" applyAlignment="1">
      <alignment horizontal="center"/>
    </xf>
    <xf numFmtId="174" fontId="19" fillId="0" borderId="14" xfId="82" applyNumberFormat="1" applyFont="1" applyBorder="1"/>
    <xf numFmtId="174" fontId="18" fillId="0" borderId="0" xfId="82" applyNumberFormat="1" applyFont="1" applyAlignment="1"/>
    <xf numFmtId="166" fontId="0" fillId="0" borderId="14" xfId="1" applyNumberFormat="1" applyFont="1" applyFill="1" applyBorder="1"/>
    <xf numFmtId="174" fontId="18" fillId="0" borderId="0" xfId="2" applyNumberFormat="1"/>
    <xf numFmtId="0" fontId="19" fillId="0" borderId="13" xfId="2" applyFont="1" applyFill="1" applyBorder="1" applyAlignment="1">
      <alignment horizontal="left"/>
    </xf>
    <xf numFmtId="166" fontId="18" fillId="33" borderId="14" xfId="1" applyNumberFormat="1" applyFont="1" applyFill="1" applyBorder="1"/>
    <xf numFmtId="166" fontId="19" fillId="0" borderId="14" xfId="1" applyNumberFormat="1" applyFont="1" applyBorder="1"/>
    <xf numFmtId="166" fontId="19" fillId="0" borderId="15" xfId="2" applyNumberFormat="1" applyFont="1" applyBorder="1"/>
    <xf numFmtId="166" fontId="19" fillId="0" borderId="13" xfId="2" applyNumberFormat="1" applyFont="1" applyBorder="1"/>
    <xf numFmtId="0" fontId="18" fillId="0" borderId="14" xfId="2" applyFill="1" applyBorder="1" applyAlignment="1">
      <alignment horizontal="center"/>
    </xf>
    <xf numFmtId="0" fontId="18" fillId="0" borderId="0" xfId="2" applyFill="1"/>
    <xf numFmtId="0" fontId="18" fillId="0" borderId="15" xfId="2" applyFill="1" applyBorder="1"/>
    <xf numFmtId="166" fontId="0" fillId="0" borderId="13" xfId="1" applyNumberFormat="1" applyFont="1" applyFill="1" applyBorder="1"/>
    <xf numFmtId="166" fontId="18" fillId="0" borderId="14" xfId="2" applyNumberFormat="1" applyFill="1" applyBorder="1"/>
    <xf numFmtId="0" fontId="18" fillId="0" borderId="14" xfId="2" applyFill="1" applyBorder="1" applyAlignment="1">
      <alignment horizontal="left" vertical="center"/>
    </xf>
    <xf numFmtId="165" fontId="0" fillId="0" borderId="14" xfId="82" applyFont="1" applyFill="1" applyBorder="1"/>
    <xf numFmtId="0" fontId="18" fillId="0" borderId="19" xfId="2" applyFill="1" applyBorder="1"/>
    <xf numFmtId="166" fontId="18" fillId="0" borderId="0" xfId="2" applyNumberFormat="1" applyFill="1"/>
    <xf numFmtId="0" fontId="19" fillId="0" borderId="14" xfId="2" applyFont="1" applyFill="1" applyBorder="1"/>
    <xf numFmtId="166" fontId="16" fillId="0" borderId="14" xfId="1" applyNumberFormat="1" applyFont="1" applyFill="1" applyBorder="1"/>
    <xf numFmtId="174" fontId="0" fillId="0" borderId="14" xfId="82" applyNumberFormat="1" applyFont="1" applyFill="1" applyBorder="1"/>
    <xf numFmtId="0" fontId="19" fillId="0" borderId="14" xfId="2" applyFont="1" applyFill="1" applyBorder="1" applyAlignment="1">
      <alignment horizontal="center"/>
    </xf>
    <xf numFmtId="0" fontId="19" fillId="0" borderId="19" xfId="2" applyFont="1" applyFill="1" applyBorder="1"/>
    <xf numFmtId="174" fontId="16" fillId="0" borderId="14" xfId="82" applyNumberFormat="1" applyFont="1" applyFill="1" applyBorder="1"/>
    <xf numFmtId="166" fontId="19" fillId="0" borderId="14" xfId="2" applyNumberFormat="1" applyFont="1" applyFill="1" applyBorder="1"/>
    <xf numFmtId="0" fontId="19" fillId="0" borderId="0" xfId="2" applyFont="1" applyFill="1"/>
    <xf numFmtId="0" fontId="19" fillId="0" borderId="14" xfId="2" applyFont="1" applyFill="1" applyBorder="1" applyAlignment="1">
      <alignment horizontal="center" vertical="center"/>
    </xf>
    <xf numFmtId="0" fontId="19" fillId="0" borderId="14" xfId="2" applyFont="1" applyFill="1" applyBorder="1" applyAlignment="1">
      <alignment horizontal="left" vertical="center"/>
    </xf>
    <xf numFmtId="0" fontId="18" fillId="0" borderId="0" xfId="2" applyFont="1" applyAlignment="1">
      <alignment horizontal="left" vertical="top" wrapText="1"/>
    </xf>
    <xf numFmtId="0" fontId="18" fillId="0" borderId="0" xfId="2" applyAlignment="1">
      <alignment horizontal="left" wrapText="1"/>
    </xf>
    <xf numFmtId="0" fontId="21" fillId="0" borderId="0" xfId="2" applyFont="1" applyAlignment="1">
      <alignment horizontal="center" vertical="top"/>
    </xf>
    <xf numFmtId="0" fontId="19" fillId="35" borderId="11" xfId="2" applyFont="1" applyFill="1" applyBorder="1" applyAlignment="1">
      <alignment horizontal="center"/>
    </xf>
    <xf numFmtId="0" fontId="19" fillId="35" borderId="12" xfId="2" applyFont="1" applyFill="1" applyBorder="1" applyAlignment="1">
      <alignment horizontal="center"/>
    </xf>
    <xf numFmtId="0" fontId="19" fillId="35" borderId="13" xfId="2" applyFont="1" applyFill="1" applyBorder="1" applyAlignment="1">
      <alignment horizontal="center"/>
    </xf>
    <xf numFmtId="0" fontId="19" fillId="0" borderId="11" xfId="2" applyFont="1" applyFill="1" applyBorder="1" applyAlignment="1">
      <alignment horizontal="left"/>
    </xf>
    <xf numFmtId="0" fontId="19" fillId="0" borderId="12" xfId="2" applyFont="1" applyFill="1" applyBorder="1" applyAlignment="1">
      <alignment horizontal="left"/>
    </xf>
    <xf numFmtId="0" fontId="19" fillId="0" borderId="13" xfId="2" applyFont="1" applyFill="1" applyBorder="1" applyAlignment="1">
      <alignment horizontal="left"/>
    </xf>
    <xf numFmtId="0" fontId="18" fillId="0" borderId="0" xfId="2" applyAlignment="1">
      <alignment horizontal="left" vertical="top" wrapText="1"/>
    </xf>
  </cellXfs>
  <cellStyles count="83">
    <cellStyle name="$" xfId="3"/>
    <cellStyle name="$.00" xfId="4"/>
    <cellStyle name="$_9. Rev2Cost_GDPIPI" xfId="5"/>
    <cellStyle name="$_lists" xfId="6"/>
    <cellStyle name="$_lists_4. Current Monthly Fixed Charge" xfId="7"/>
    <cellStyle name="$_Sheet4" xfId="8"/>
    <cellStyle name="$M" xfId="9"/>
    <cellStyle name="$M.00" xfId="10"/>
    <cellStyle name="$M_9. Rev2Cost_GDPIPI" xfId="11"/>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omma" xfId="82" builtinId="3"/>
    <cellStyle name="Comma 2" xfId="39"/>
    <cellStyle name="Comma 3" xfId="40"/>
    <cellStyle name="Comma 3 2" xfId="41"/>
    <cellStyle name="Comma 4" xfId="42"/>
    <cellStyle name="Comma0" xfId="43"/>
    <cellStyle name="Currency" xfId="1" builtinId="4"/>
    <cellStyle name="Currency 2" xfId="44"/>
    <cellStyle name="Currency 3" xfId="45"/>
    <cellStyle name="Currency0" xfId="46"/>
    <cellStyle name="Date" xfId="47"/>
    <cellStyle name="Explanatory Text 2" xfId="48"/>
    <cellStyle name="Fixed" xfId="49"/>
    <cellStyle name="Good 2" xfId="50"/>
    <cellStyle name="Grey" xfId="51"/>
    <cellStyle name="Heading 1 2" xfId="52"/>
    <cellStyle name="Heading 2 2" xfId="53"/>
    <cellStyle name="Heading 3 2" xfId="54"/>
    <cellStyle name="Heading 4 2" xfId="55"/>
    <cellStyle name="Input [yellow]" xfId="56"/>
    <cellStyle name="Input 2" xfId="57"/>
    <cellStyle name="Linked Cell 2" xfId="58"/>
    <cellStyle name="M" xfId="59"/>
    <cellStyle name="M.00" xfId="60"/>
    <cellStyle name="M_9. Rev2Cost_GDPIPI" xfId="61"/>
    <cellStyle name="M_lists" xfId="62"/>
    <cellStyle name="M_lists_4. Current Monthly Fixed Charge" xfId="63"/>
    <cellStyle name="M_Sheet4" xfId="64"/>
    <cellStyle name="Neutral 2" xfId="65"/>
    <cellStyle name="Normal" xfId="0" builtinId="0"/>
    <cellStyle name="Normal - Style1" xfId="66"/>
    <cellStyle name="Normal 2" xfId="2"/>
    <cellStyle name="Normal 3" xfId="67"/>
    <cellStyle name="Normal 4" xfId="68"/>
    <cellStyle name="Normal 5" xfId="69"/>
    <cellStyle name="Normal 5 2" xfId="70"/>
    <cellStyle name="Normal 6" xfId="71"/>
    <cellStyle name="Note 2" xfId="72"/>
    <cellStyle name="Output 2" xfId="73"/>
    <cellStyle name="Percent [2]" xfId="74"/>
    <cellStyle name="Percent 2" xfId="75"/>
    <cellStyle name="Percent 3" xfId="76"/>
    <cellStyle name="Percent 3 2" xfId="77"/>
    <cellStyle name="Percent 4" xfId="78"/>
    <cellStyle name="Title 2" xfId="79"/>
    <cellStyle name="Total 2" xfId="80"/>
    <cellStyle name="Warning Text 2"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tility%20Stats/CAPITAL/KHC/Work%20for%20Rate%20App/2015_Filing_Requirements_Chapter2_Appendic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efreshError="1">
        <row r="16">
          <cell r="E16">
            <v>0</v>
          </cell>
        </row>
        <row r="24">
          <cell r="E24">
            <v>2016</v>
          </cell>
        </row>
        <row r="26">
          <cell r="E26">
            <v>2015</v>
          </cell>
        </row>
        <row r="28">
          <cell r="E28">
            <v>2011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cell r="L7">
            <v>0</v>
          </cell>
          <cell r="Z7">
            <v>0</v>
          </cell>
          <cell r="AA7">
            <v>0</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cell r="L13">
            <v>0</v>
          </cell>
          <cell r="Z13">
            <v>0</v>
          </cell>
          <cell r="AA13">
            <v>0</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refreshError="1"/>
      <sheetData sheetId="56" refreshError="1"/>
      <sheetData sheetId="5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rgb="FFFFC000"/>
    <pageSetUpPr fitToPage="1"/>
  </sheetPr>
  <dimension ref="A1:P85"/>
  <sheetViews>
    <sheetView showGridLines="0" view="pageBreakPreview" zoomScale="85" zoomScaleNormal="80" zoomScaleSheetLayoutView="85" workbookViewId="0">
      <pane xSplit="3" ySplit="16" topLeftCell="D59" activePane="bottomRight" state="frozen"/>
      <selection activeCell="A9" sqref="A9:O63"/>
      <selection pane="topRight" activeCell="A9" sqref="A9:O63"/>
      <selection pane="bottomLeft" activeCell="A9" sqref="A9:O63"/>
      <selection pane="bottomRight" activeCell="T31" sqref="T31"/>
    </sheetView>
  </sheetViews>
  <sheetFormatPr defaultRowHeight="12.75" x14ac:dyDescent="0.2"/>
  <cols>
    <col min="1" max="1" width="7.7109375" style="1" customWidth="1"/>
    <col min="2" max="2" width="6.42578125" style="1" customWidth="1"/>
    <col min="3" max="3" width="50.7109375" style="2" bestFit="1" customWidth="1"/>
    <col min="4" max="4" width="14.42578125" style="2" customWidth="1"/>
    <col min="5" max="5" width="16.7109375" style="2" bestFit="1" customWidth="1"/>
    <col min="6" max="6" width="13" style="2" customWidth="1"/>
    <col min="7" max="7" width="11.7109375" style="2" customWidth="1"/>
    <col min="8" max="8" width="13.5703125" style="2" customWidth="1"/>
    <col min="9" max="9" width="1.7109375" style="3" customWidth="1"/>
    <col min="10" max="10" width="14.28515625" style="2" customWidth="1"/>
    <col min="11" max="11" width="16.7109375" style="2" bestFit="1" customWidth="1"/>
    <col min="12" max="12" width="13.42578125" style="2" customWidth="1"/>
    <col min="13" max="13" width="12.28515625" style="2" bestFit="1" customWidth="1"/>
    <col min="14" max="14" width="14.5703125" style="2" bestFit="1" customWidth="1"/>
    <col min="15" max="15" width="14.140625" style="2" bestFit="1" customWidth="1"/>
    <col min="16" max="16" width="10.28515625" style="2" bestFit="1" customWidth="1"/>
    <col min="17" max="16384" width="9.140625" style="2"/>
  </cols>
  <sheetData>
    <row r="1" spans="1:15" x14ac:dyDescent="0.2">
      <c r="N1" s="4" t="s">
        <v>0</v>
      </c>
      <c r="O1" s="5">
        <f>EBNUMBER</f>
        <v>0</v>
      </c>
    </row>
    <row r="2" spans="1:15" x14ac:dyDescent="0.2">
      <c r="N2" s="4" t="s">
        <v>1</v>
      </c>
      <c r="O2" s="6"/>
    </row>
    <row r="3" spans="1:15" x14ac:dyDescent="0.2">
      <c r="N3" s="4" t="s">
        <v>2</v>
      </c>
      <c r="O3" s="6"/>
    </row>
    <row r="4" spans="1:15" x14ac:dyDescent="0.2">
      <c r="N4" s="4" t="s">
        <v>3</v>
      </c>
      <c r="O4" s="6"/>
    </row>
    <row r="5" spans="1:15" x14ac:dyDescent="0.2">
      <c r="N5" s="4" t="s">
        <v>4</v>
      </c>
      <c r="O5" s="7"/>
    </row>
    <row r="6" spans="1:15" x14ac:dyDescent="0.2">
      <c r="N6" s="4"/>
      <c r="O6" s="5"/>
    </row>
    <row r="7" spans="1:15" x14ac:dyDescent="0.2">
      <c r="N7" s="4" t="s">
        <v>5</v>
      </c>
      <c r="O7" s="7"/>
    </row>
    <row r="9" spans="1:15" ht="18" x14ac:dyDescent="0.2">
      <c r="A9" s="105" t="s">
        <v>6</v>
      </c>
      <c r="B9" s="105"/>
      <c r="C9" s="105"/>
      <c r="D9" s="105"/>
      <c r="E9" s="105"/>
      <c r="F9" s="105"/>
      <c r="G9" s="105"/>
      <c r="H9" s="105"/>
      <c r="I9" s="105"/>
      <c r="J9" s="105"/>
      <c r="K9" s="105"/>
      <c r="L9" s="105"/>
      <c r="M9" s="105"/>
      <c r="N9" s="105"/>
      <c r="O9" s="105"/>
    </row>
    <row r="10" spans="1:15" ht="18" x14ac:dyDescent="0.2">
      <c r="A10" s="105" t="s">
        <v>7</v>
      </c>
      <c r="B10" s="105"/>
      <c r="C10" s="105"/>
      <c r="D10" s="105"/>
      <c r="E10" s="105"/>
      <c r="F10" s="105"/>
      <c r="G10" s="105"/>
      <c r="H10" s="105"/>
      <c r="I10" s="105"/>
      <c r="J10" s="105"/>
      <c r="K10" s="105"/>
      <c r="L10" s="105"/>
      <c r="M10" s="105"/>
      <c r="N10" s="105"/>
      <c r="O10" s="105"/>
    </row>
    <row r="11" spans="1:15" x14ac:dyDescent="0.2">
      <c r="I11" s="2"/>
    </row>
    <row r="12" spans="1:15" x14ac:dyDescent="0.2">
      <c r="F12" s="8" t="s">
        <v>8</v>
      </c>
      <c r="G12" s="9" t="s">
        <v>9</v>
      </c>
      <c r="I12" s="2"/>
    </row>
    <row r="13" spans="1:15" ht="15" x14ac:dyDescent="0.25">
      <c r="C13" s="10"/>
      <c r="F13" s="8" t="s">
        <v>10</v>
      </c>
      <c r="G13" s="56">
        <v>2010</v>
      </c>
      <c r="H13" s="11"/>
    </row>
    <row r="15" spans="1:15" x14ac:dyDescent="0.2">
      <c r="D15" s="106" t="s">
        <v>11</v>
      </c>
      <c r="E15" s="107"/>
      <c r="F15" s="107"/>
      <c r="G15" s="107"/>
      <c r="H15" s="108"/>
      <c r="J15" s="12"/>
      <c r="K15" s="57"/>
      <c r="L15" s="13" t="s">
        <v>12</v>
      </c>
      <c r="M15" s="13"/>
      <c r="N15" s="14"/>
      <c r="O15" s="3"/>
    </row>
    <row r="16" spans="1:15" ht="25.5" x14ac:dyDescent="0.2">
      <c r="A16" s="15" t="s">
        <v>13</v>
      </c>
      <c r="B16" s="16" t="s">
        <v>14</v>
      </c>
      <c r="C16" s="17" t="s">
        <v>15</v>
      </c>
      <c r="D16" s="15" t="s">
        <v>16</v>
      </c>
      <c r="E16" s="15" t="s">
        <v>77</v>
      </c>
      <c r="F16" s="16" t="s">
        <v>17</v>
      </c>
      <c r="G16" s="16" t="s">
        <v>18</v>
      </c>
      <c r="H16" s="15" t="s">
        <v>19</v>
      </c>
      <c r="I16" s="18"/>
      <c r="J16" s="19" t="s">
        <v>16</v>
      </c>
      <c r="K16" s="15" t="s">
        <v>77</v>
      </c>
      <c r="L16" s="20" t="s">
        <v>17</v>
      </c>
      <c r="M16" s="20" t="s">
        <v>18</v>
      </c>
      <c r="N16" s="21" t="s">
        <v>19</v>
      </c>
      <c r="O16" s="15" t="s">
        <v>20</v>
      </c>
    </row>
    <row r="17" spans="1:15" ht="15" x14ac:dyDescent="0.25">
      <c r="A17" s="22"/>
      <c r="B17" s="22">
        <v>1610</v>
      </c>
      <c r="C17" s="23" t="s">
        <v>76</v>
      </c>
      <c r="D17" s="24">
        <v>369595</v>
      </c>
      <c r="E17" s="24"/>
      <c r="F17" s="24"/>
      <c r="G17" s="24">
        <v>-121000</v>
      </c>
      <c r="H17" s="25">
        <f>D17+F17+G17+E17</f>
        <v>248595</v>
      </c>
      <c r="I17" s="26"/>
      <c r="J17" s="27">
        <v>-9240</v>
      </c>
      <c r="K17" s="27"/>
      <c r="L17" s="24">
        <v>-6215</v>
      </c>
      <c r="M17" s="24"/>
      <c r="N17" s="25">
        <f>J17+K17+L17+M17</f>
        <v>-15455</v>
      </c>
      <c r="O17" s="28">
        <f>H17+N17</f>
        <v>233140</v>
      </c>
    </row>
    <row r="18" spans="1:15" ht="15" x14ac:dyDescent="0.25">
      <c r="A18" s="22">
        <v>12</v>
      </c>
      <c r="B18" s="22">
        <v>1611</v>
      </c>
      <c r="C18" s="23" t="s">
        <v>21</v>
      </c>
      <c r="D18" s="24">
        <v>229846</v>
      </c>
      <c r="E18" s="24">
        <v>-86186</v>
      </c>
      <c r="F18" s="24">
        <v>140240</v>
      </c>
      <c r="G18" s="24"/>
      <c r="H18" s="25">
        <f t="shared" ref="H18:H55" si="0">D18+F18+G18+E18</f>
        <v>283900</v>
      </c>
      <c r="I18" s="26"/>
      <c r="J18" s="27">
        <v>-224424</v>
      </c>
      <c r="K18" s="27">
        <v>102446</v>
      </c>
      <c r="L18" s="24">
        <v>-40171</v>
      </c>
      <c r="M18" s="24"/>
      <c r="N18" s="25">
        <f t="shared" ref="N18:N55" si="1">J18+K18+L18+M18</f>
        <v>-162149</v>
      </c>
      <c r="O18" s="28">
        <f>H18+N18</f>
        <v>121751</v>
      </c>
    </row>
    <row r="19" spans="1:15" ht="15" x14ac:dyDescent="0.25">
      <c r="A19" s="22" t="s">
        <v>22</v>
      </c>
      <c r="B19" s="22">
        <v>1612</v>
      </c>
      <c r="C19" s="23" t="s">
        <v>23</v>
      </c>
      <c r="D19" s="24"/>
      <c r="E19" s="24"/>
      <c r="F19" s="24"/>
      <c r="G19" s="24"/>
      <c r="H19" s="25">
        <f t="shared" si="0"/>
        <v>0</v>
      </c>
      <c r="I19" s="26"/>
      <c r="J19" s="27"/>
      <c r="K19" s="27"/>
      <c r="L19" s="24"/>
      <c r="M19" s="24"/>
      <c r="N19" s="25">
        <f t="shared" si="1"/>
        <v>0</v>
      </c>
      <c r="O19" s="28">
        <f>H19+N19</f>
        <v>0</v>
      </c>
    </row>
    <row r="20" spans="1:15" ht="15" x14ac:dyDescent="0.25">
      <c r="A20" s="29" t="s">
        <v>24</v>
      </c>
      <c r="B20" s="29">
        <v>1805</v>
      </c>
      <c r="C20" s="30" t="s">
        <v>25</v>
      </c>
      <c r="D20" s="24">
        <v>197343</v>
      </c>
      <c r="E20" s="24"/>
      <c r="F20" s="24"/>
      <c r="G20" s="24"/>
      <c r="H20" s="25">
        <f t="shared" si="0"/>
        <v>197343</v>
      </c>
      <c r="I20" s="26"/>
      <c r="J20" s="27">
        <v>0</v>
      </c>
      <c r="K20" s="27"/>
      <c r="L20" s="24"/>
      <c r="M20" s="24"/>
      <c r="N20" s="25">
        <f t="shared" si="1"/>
        <v>0</v>
      </c>
      <c r="O20" s="28">
        <f>H20+N20</f>
        <v>197343</v>
      </c>
    </row>
    <row r="21" spans="1:15" ht="15" x14ac:dyDescent="0.25">
      <c r="A21" s="22">
        <v>47</v>
      </c>
      <c r="B21" s="22">
        <v>1808</v>
      </c>
      <c r="C21" s="31" t="s">
        <v>26</v>
      </c>
      <c r="D21" s="24">
        <v>528363</v>
      </c>
      <c r="E21" s="24">
        <v>8743</v>
      </c>
      <c r="F21" s="24">
        <v>9131</v>
      </c>
      <c r="G21" s="24"/>
      <c r="H21" s="25">
        <f>D21+F21+G21+E21</f>
        <v>546237</v>
      </c>
      <c r="I21" s="26"/>
      <c r="J21" s="27">
        <v>-153659</v>
      </c>
      <c r="K21" s="27">
        <v>-874</v>
      </c>
      <c r="L21" s="24">
        <v>-15392</v>
      </c>
      <c r="M21" s="24"/>
      <c r="N21" s="25">
        <f t="shared" si="1"/>
        <v>-169925</v>
      </c>
      <c r="O21" s="28">
        <f t="shared" ref="O21:O60" si="2">H21+N21</f>
        <v>376312</v>
      </c>
    </row>
    <row r="22" spans="1:15" ht="15" x14ac:dyDescent="0.25">
      <c r="A22" s="22">
        <v>13</v>
      </c>
      <c r="B22" s="22">
        <v>1810</v>
      </c>
      <c r="C22" s="31" t="s">
        <v>27</v>
      </c>
      <c r="D22" s="24"/>
      <c r="E22" s="24"/>
      <c r="F22" s="24"/>
      <c r="G22" s="24"/>
      <c r="H22" s="25">
        <f t="shared" si="0"/>
        <v>0</v>
      </c>
      <c r="I22" s="26"/>
      <c r="J22" s="27"/>
      <c r="K22" s="27"/>
      <c r="L22" s="24"/>
      <c r="M22" s="24"/>
      <c r="N22" s="25">
        <f t="shared" si="1"/>
        <v>0</v>
      </c>
      <c r="O22" s="28">
        <f t="shared" si="2"/>
        <v>0</v>
      </c>
    </row>
    <row r="23" spans="1:15" ht="15" x14ac:dyDescent="0.25">
      <c r="A23" s="22">
        <v>47</v>
      </c>
      <c r="B23" s="22">
        <v>1815</v>
      </c>
      <c r="C23" s="31" t="s">
        <v>28</v>
      </c>
      <c r="D23" s="24"/>
      <c r="E23" s="24"/>
      <c r="F23" s="24"/>
      <c r="G23" s="24"/>
      <c r="H23" s="25">
        <f t="shared" si="0"/>
        <v>0</v>
      </c>
      <c r="I23" s="26"/>
      <c r="J23" s="27"/>
      <c r="K23" s="27"/>
      <c r="L23" s="24"/>
      <c r="M23" s="24"/>
      <c r="N23" s="25">
        <f t="shared" si="1"/>
        <v>0</v>
      </c>
      <c r="O23" s="28">
        <f t="shared" si="2"/>
        <v>0</v>
      </c>
    </row>
    <row r="24" spans="1:15" ht="15" x14ac:dyDescent="0.25">
      <c r="A24" s="22">
        <v>47</v>
      </c>
      <c r="B24" s="22">
        <v>1820</v>
      </c>
      <c r="C24" s="23" t="s">
        <v>29</v>
      </c>
      <c r="D24" s="24">
        <v>5099814</v>
      </c>
      <c r="E24" s="24">
        <v>503313</v>
      </c>
      <c r="F24" s="24">
        <v>75238</v>
      </c>
      <c r="G24" s="24"/>
      <c r="H24" s="25">
        <f t="shared" si="0"/>
        <v>5678365</v>
      </c>
      <c r="I24" s="26"/>
      <c r="J24" s="27">
        <v>-1452669.81</v>
      </c>
      <c r="K24" s="27">
        <v>-41886</v>
      </c>
      <c r="L24" s="24">
        <v>-219320</v>
      </c>
      <c r="M24" s="24"/>
      <c r="N24" s="25">
        <f t="shared" si="1"/>
        <v>-1713875.81</v>
      </c>
      <c r="O24" s="28">
        <f t="shared" si="2"/>
        <v>3964489.19</v>
      </c>
    </row>
    <row r="25" spans="1:15" ht="15" x14ac:dyDescent="0.25">
      <c r="A25" s="22">
        <v>47</v>
      </c>
      <c r="B25" s="22">
        <v>1825</v>
      </c>
      <c r="C25" s="31" t="s">
        <v>30</v>
      </c>
      <c r="D25" s="24"/>
      <c r="E25" s="24"/>
      <c r="F25" s="24"/>
      <c r="G25" s="24"/>
      <c r="H25" s="25">
        <f t="shared" si="0"/>
        <v>0</v>
      </c>
      <c r="I25" s="26"/>
      <c r="J25" s="27"/>
      <c r="K25" s="27"/>
      <c r="L25" s="24"/>
      <c r="M25" s="24"/>
      <c r="N25" s="25">
        <f t="shared" si="1"/>
        <v>0</v>
      </c>
      <c r="O25" s="28">
        <f t="shared" si="2"/>
        <v>0</v>
      </c>
    </row>
    <row r="26" spans="1:15" ht="15" x14ac:dyDescent="0.25">
      <c r="A26" s="22">
        <v>47</v>
      </c>
      <c r="B26" s="22">
        <v>1830</v>
      </c>
      <c r="C26" s="31" t="s">
        <v>31</v>
      </c>
      <c r="D26" s="24">
        <v>12799470</v>
      </c>
      <c r="E26" s="24">
        <v>-1562635</v>
      </c>
      <c r="F26" s="24">
        <v>643490</v>
      </c>
      <c r="G26" s="24"/>
      <c r="H26" s="25">
        <f t="shared" si="0"/>
        <v>11880325</v>
      </c>
      <c r="I26" s="26"/>
      <c r="J26" s="27">
        <v>-3447057</v>
      </c>
      <c r="K26" s="27"/>
      <c r="L26" s="24">
        <v>-530652</v>
      </c>
      <c r="M26" s="24"/>
      <c r="N26" s="25">
        <f t="shared" si="1"/>
        <v>-3977709</v>
      </c>
      <c r="O26" s="28">
        <f t="shared" si="2"/>
        <v>7902616</v>
      </c>
    </row>
    <row r="27" spans="1:15" ht="15" x14ac:dyDescent="0.25">
      <c r="A27" s="22">
        <v>47</v>
      </c>
      <c r="B27" s="22">
        <v>1835</v>
      </c>
      <c r="C27" s="31" t="s">
        <v>32</v>
      </c>
      <c r="D27" s="24">
        <v>926227</v>
      </c>
      <c r="E27" s="24">
        <v>1474262</v>
      </c>
      <c r="F27" s="24">
        <v>414934</v>
      </c>
      <c r="G27" s="24"/>
      <c r="H27" s="25">
        <f t="shared" si="0"/>
        <v>2815423</v>
      </c>
      <c r="I27" s="26"/>
      <c r="J27" s="27">
        <v>-879508</v>
      </c>
      <c r="K27" s="27"/>
      <c r="L27" s="24">
        <v>-128910</v>
      </c>
      <c r="M27" s="24"/>
      <c r="N27" s="25">
        <f t="shared" si="1"/>
        <v>-1008418</v>
      </c>
      <c r="O27" s="28">
        <f t="shared" si="2"/>
        <v>1807005</v>
      </c>
    </row>
    <row r="28" spans="1:15" ht="15" x14ac:dyDescent="0.25">
      <c r="A28" s="22">
        <v>47</v>
      </c>
      <c r="B28" s="22">
        <v>1840</v>
      </c>
      <c r="C28" s="31" t="s">
        <v>33</v>
      </c>
      <c r="D28" s="24">
        <v>7554748</v>
      </c>
      <c r="E28" s="24">
        <v>-1957178</v>
      </c>
      <c r="F28" s="24">
        <v>1048838</v>
      </c>
      <c r="G28" s="24"/>
      <c r="H28" s="25">
        <f t="shared" si="0"/>
        <v>6646408</v>
      </c>
      <c r="I28" s="26"/>
      <c r="J28" s="27">
        <v>-1973171</v>
      </c>
      <c r="K28" s="27"/>
      <c r="L28" s="24">
        <v>-314287</v>
      </c>
      <c r="M28" s="24"/>
      <c r="N28" s="25">
        <f t="shared" si="1"/>
        <v>-2287458</v>
      </c>
      <c r="O28" s="28">
        <f t="shared" si="2"/>
        <v>4358950</v>
      </c>
    </row>
    <row r="29" spans="1:15" ht="15" x14ac:dyDescent="0.25">
      <c r="A29" s="22">
        <v>47</v>
      </c>
      <c r="B29" s="22">
        <v>1845</v>
      </c>
      <c r="C29" s="31" t="s">
        <v>34</v>
      </c>
      <c r="D29" s="24">
        <v>3085492</v>
      </c>
      <c r="E29" s="24">
        <v>1797509</v>
      </c>
      <c r="F29" s="24">
        <v>762140</v>
      </c>
      <c r="G29" s="24"/>
      <c r="H29" s="25">
        <f t="shared" si="0"/>
        <v>5645141</v>
      </c>
      <c r="I29" s="26"/>
      <c r="J29" s="27">
        <v>-1229557</v>
      </c>
      <c r="K29" s="27"/>
      <c r="L29" s="24">
        <v>-258912</v>
      </c>
      <c r="M29" s="24"/>
      <c r="N29" s="25">
        <f t="shared" si="1"/>
        <v>-1488469</v>
      </c>
      <c r="O29" s="28">
        <f t="shared" si="2"/>
        <v>4156672</v>
      </c>
    </row>
    <row r="30" spans="1:15" ht="15" x14ac:dyDescent="0.25">
      <c r="A30" s="22">
        <v>47</v>
      </c>
      <c r="B30" s="22">
        <v>1850</v>
      </c>
      <c r="C30" s="31" t="s">
        <v>35</v>
      </c>
      <c r="D30" s="24">
        <v>3897946</v>
      </c>
      <c r="E30" s="24">
        <v>-534502</v>
      </c>
      <c r="F30" s="24">
        <v>31802</v>
      </c>
      <c r="G30" s="24"/>
      <c r="H30" s="25">
        <f t="shared" si="0"/>
        <v>3395246</v>
      </c>
      <c r="I30" s="26"/>
      <c r="J30" s="27">
        <v>-1646559</v>
      </c>
      <c r="K30" s="27">
        <v>42760</v>
      </c>
      <c r="L30" s="24">
        <v>-203604</v>
      </c>
      <c r="M30" s="24"/>
      <c r="N30" s="25">
        <f t="shared" si="1"/>
        <v>-1807403</v>
      </c>
      <c r="O30" s="28">
        <f t="shared" si="2"/>
        <v>1587843</v>
      </c>
    </row>
    <row r="31" spans="1:15" ht="15" x14ac:dyDescent="0.25">
      <c r="A31" s="22">
        <v>47</v>
      </c>
      <c r="B31" s="22">
        <v>1855</v>
      </c>
      <c r="C31" s="31" t="s">
        <v>36</v>
      </c>
      <c r="D31" s="24">
        <v>1508740</v>
      </c>
      <c r="E31" s="24">
        <v>270488</v>
      </c>
      <c r="F31" s="24">
        <v>61026</v>
      </c>
      <c r="G31" s="24"/>
      <c r="H31" s="25">
        <f t="shared" si="0"/>
        <v>1840254</v>
      </c>
      <c r="I31" s="26"/>
      <c r="J31" s="27">
        <v>-963121.98</v>
      </c>
      <c r="K31" s="27"/>
      <c r="L31" s="24">
        <v>-48337</v>
      </c>
      <c r="M31" s="24"/>
      <c r="N31" s="25">
        <f t="shared" si="1"/>
        <v>-1011458.98</v>
      </c>
      <c r="O31" s="28">
        <f t="shared" si="2"/>
        <v>828795.02</v>
      </c>
    </row>
    <row r="32" spans="1:15" ht="15" x14ac:dyDescent="0.25">
      <c r="A32" s="22">
        <v>47</v>
      </c>
      <c r="B32" s="22">
        <v>1860</v>
      </c>
      <c r="C32" s="31" t="s">
        <v>37</v>
      </c>
      <c r="D32" s="24">
        <v>4189886</v>
      </c>
      <c r="E32" s="24"/>
      <c r="F32" s="24">
        <v>175888</v>
      </c>
      <c r="G32" s="24"/>
      <c r="H32" s="25">
        <f t="shared" si="0"/>
        <v>4365774</v>
      </c>
      <c r="I32" s="26"/>
      <c r="J32" s="27">
        <v>-1647620</v>
      </c>
      <c r="K32" s="27"/>
      <c r="L32" s="24">
        <v>-218376</v>
      </c>
      <c r="M32" s="24"/>
      <c r="N32" s="25">
        <f t="shared" si="1"/>
        <v>-1865996</v>
      </c>
      <c r="O32" s="28">
        <f t="shared" si="2"/>
        <v>2499778</v>
      </c>
    </row>
    <row r="33" spans="1:15" ht="15" x14ac:dyDescent="0.25">
      <c r="A33" s="29">
        <v>47</v>
      </c>
      <c r="B33" s="29">
        <v>1860</v>
      </c>
      <c r="C33" s="30" t="s">
        <v>38</v>
      </c>
      <c r="D33" s="24"/>
      <c r="E33" s="24"/>
      <c r="F33" s="24"/>
      <c r="G33" s="24"/>
      <c r="H33" s="25">
        <f t="shared" si="0"/>
        <v>0</v>
      </c>
      <c r="I33" s="26"/>
      <c r="J33" s="27"/>
      <c r="K33" s="27"/>
      <c r="L33" s="24"/>
      <c r="M33" s="24"/>
      <c r="N33" s="25">
        <f t="shared" si="1"/>
        <v>0</v>
      </c>
      <c r="O33" s="28">
        <f t="shared" si="2"/>
        <v>0</v>
      </c>
    </row>
    <row r="34" spans="1:15" ht="15" x14ac:dyDescent="0.25">
      <c r="A34" s="29" t="s">
        <v>24</v>
      </c>
      <c r="B34" s="29">
        <v>1905</v>
      </c>
      <c r="C34" s="30" t="s">
        <v>25</v>
      </c>
      <c r="D34" s="24"/>
      <c r="E34" s="24"/>
      <c r="F34" s="24"/>
      <c r="G34" s="24"/>
      <c r="H34" s="25">
        <f t="shared" si="0"/>
        <v>0</v>
      </c>
      <c r="I34" s="26"/>
      <c r="J34" s="27"/>
      <c r="K34" s="27"/>
      <c r="L34" s="24"/>
      <c r="M34" s="24"/>
      <c r="N34" s="25">
        <f t="shared" si="1"/>
        <v>0</v>
      </c>
      <c r="O34" s="28">
        <f t="shared" si="2"/>
        <v>0</v>
      </c>
    </row>
    <row r="35" spans="1:15" ht="15" x14ac:dyDescent="0.25">
      <c r="A35" s="22">
        <v>47</v>
      </c>
      <c r="B35" s="22">
        <v>1908</v>
      </c>
      <c r="C35" s="31" t="s">
        <v>39</v>
      </c>
      <c r="D35" s="24"/>
      <c r="E35" s="24"/>
      <c r="F35" s="24"/>
      <c r="G35" s="24"/>
      <c r="H35" s="25">
        <f t="shared" si="0"/>
        <v>0</v>
      </c>
      <c r="I35" s="26"/>
      <c r="J35" s="27"/>
      <c r="K35" s="27"/>
      <c r="L35" s="24"/>
      <c r="M35" s="24"/>
      <c r="N35" s="25">
        <f t="shared" si="1"/>
        <v>0</v>
      </c>
      <c r="O35" s="28">
        <f t="shared" si="2"/>
        <v>0</v>
      </c>
    </row>
    <row r="36" spans="1:15" ht="15" x14ac:dyDescent="0.25">
      <c r="A36" s="22">
        <v>13</v>
      </c>
      <c r="B36" s="22">
        <v>1910</v>
      </c>
      <c r="C36" s="31" t="s">
        <v>27</v>
      </c>
      <c r="D36" s="24">
        <v>296061</v>
      </c>
      <c r="E36" s="24"/>
      <c r="F36" s="24">
        <v>25982</v>
      </c>
      <c r="G36" s="24"/>
      <c r="H36" s="25">
        <f t="shared" si="0"/>
        <v>322043</v>
      </c>
      <c r="I36" s="26"/>
      <c r="J36" s="27">
        <v>-129813</v>
      </c>
      <c r="K36" s="27"/>
      <c r="L36" s="24">
        <v>-29153</v>
      </c>
      <c r="M36" s="24"/>
      <c r="N36" s="25">
        <f t="shared" si="1"/>
        <v>-158966</v>
      </c>
      <c r="O36" s="28">
        <f t="shared" si="2"/>
        <v>163077</v>
      </c>
    </row>
    <row r="37" spans="1:15" ht="15" x14ac:dyDescent="0.25">
      <c r="A37" s="22">
        <v>8</v>
      </c>
      <c r="B37" s="22">
        <v>1915</v>
      </c>
      <c r="C37" s="31" t="s">
        <v>40</v>
      </c>
      <c r="D37" s="24">
        <v>1887</v>
      </c>
      <c r="E37" s="24"/>
      <c r="F37" s="24">
        <v>1803</v>
      </c>
      <c r="G37" s="24"/>
      <c r="H37" s="25">
        <f t="shared" si="0"/>
        <v>3690</v>
      </c>
      <c r="I37" s="26"/>
      <c r="J37" s="27">
        <v>0</v>
      </c>
      <c r="K37" s="27">
        <v>-189</v>
      </c>
      <c r="L37" s="24">
        <v>-369</v>
      </c>
      <c r="M37" s="24"/>
      <c r="N37" s="25">
        <f t="shared" si="1"/>
        <v>-558</v>
      </c>
      <c r="O37" s="28">
        <f t="shared" si="2"/>
        <v>3132</v>
      </c>
    </row>
    <row r="38" spans="1:15" ht="15" x14ac:dyDescent="0.25">
      <c r="A38" s="22">
        <v>8</v>
      </c>
      <c r="B38" s="22">
        <v>1915</v>
      </c>
      <c r="C38" s="31" t="s">
        <v>41</v>
      </c>
      <c r="D38" s="24"/>
      <c r="E38" s="24"/>
      <c r="F38" s="24"/>
      <c r="G38" s="24"/>
      <c r="H38" s="25">
        <f t="shared" si="0"/>
        <v>0</v>
      </c>
      <c r="I38" s="26"/>
      <c r="J38" s="27"/>
      <c r="K38" s="27"/>
      <c r="L38" s="24"/>
      <c r="M38" s="24"/>
      <c r="N38" s="25">
        <f t="shared" si="1"/>
        <v>0</v>
      </c>
      <c r="O38" s="28">
        <f t="shared" si="2"/>
        <v>0</v>
      </c>
    </row>
    <row r="39" spans="1:15" ht="15" x14ac:dyDescent="0.25">
      <c r="A39" s="22">
        <v>10</v>
      </c>
      <c r="B39" s="22">
        <v>1920</v>
      </c>
      <c r="C39" s="31" t="s">
        <v>42</v>
      </c>
      <c r="D39" s="24"/>
      <c r="E39" s="24"/>
      <c r="F39" s="24"/>
      <c r="G39" s="24"/>
      <c r="H39" s="25">
        <f t="shared" si="0"/>
        <v>0</v>
      </c>
      <c r="I39" s="26"/>
      <c r="J39" s="27"/>
      <c r="K39" s="27"/>
      <c r="L39" s="24"/>
      <c r="M39" s="24"/>
      <c r="N39" s="25">
        <f t="shared" si="1"/>
        <v>0</v>
      </c>
      <c r="O39" s="28">
        <f t="shared" si="2"/>
        <v>0</v>
      </c>
    </row>
    <row r="40" spans="1:15" ht="15" x14ac:dyDescent="0.25">
      <c r="A40" s="22">
        <v>45</v>
      </c>
      <c r="B40" s="32">
        <v>1920</v>
      </c>
      <c r="C40" s="23" t="s">
        <v>43</v>
      </c>
      <c r="D40" s="24">
        <v>2309</v>
      </c>
      <c r="E40" s="24">
        <v>105929</v>
      </c>
      <c r="F40" s="24">
        <v>29238</v>
      </c>
      <c r="G40" s="24"/>
      <c r="H40" s="25">
        <f t="shared" si="0"/>
        <v>137476</v>
      </c>
      <c r="I40" s="26"/>
      <c r="J40" s="27">
        <v>0</v>
      </c>
      <c r="K40" s="27">
        <v>-106392</v>
      </c>
      <c r="L40" s="24">
        <v>-6310</v>
      </c>
      <c r="M40" s="24"/>
      <c r="N40" s="25">
        <f t="shared" si="1"/>
        <v>-112702</v>
      </c>
      <c r="O40" s="28">
        <f t="shared" si="2"/>
        <v>24774</v>
      </c>
    </row>
    <row r="41" spans="1:15" ht="15" x14ac:dyDescent="0.25">
      <c r="A41" s="22">
        <v>45.1</v>
      </c>
      <c r="B41" s="32">
        <v>1920</v>
      </c>
      <c r="C41" s="23" t="s">
        <v>44</v>
      </c>
      <c r="D41" s="24"/>
      <c r="E41" s="24"/>
      <c r="F41" s="24"/>
      <c r="G41" s="24"/>
      <c r="H41" s="25">
        <f t="shared" si="0"/>
        <v>0</v>
      </c>
      <c r="I41" s="26"/>
      <c r="J41" s="27"/>
      <c r="K41" s="27"/>
      <c r="L41" s="24"/>
      <c r="M41" s="24"/>
      <c r="N41" s="25">
        <f t="shared" si="1"/>
        <v>0</v>
      </c>
      <c r="O41" s="28">
        <f t="shared" si="2"/>
        <v>0</v>
      </c>
    </row>
    <row r="42" spans="1:15" ht="15" x14ac:dyDescent="0.25">
      <c r="A42" s="22">
        <v>10</v>
      </c>
      <c r="B42" s="22">
        <v>1930</v>
      </c>
      <c r="C42" s="31" t="s">
        <v>45</v>
      </c>
      <c r="D42" s="24">
        <v>73317</v>
      </c>
      <c r="E42" s="24">
        <v>1296977</v>
      </c>
      <c r="F42" s="24">
        <v>10692</v>
      </c>
      <c r="G42" s="24"/>
      <c r="H42" s="25">
        <f t="shared" si="0"/>
        <v>1380986</v>
      </c>
      <c r="I42" s="26"/>
      <c r="J42" s="27">
        <v>-48886</v>
      </c>
      <c r="K42" s="27">
        <v>-932637</v>
      </c>
      <c r="L42" s="24">
        <v>-3960</v>
      </c>
      <c r="M42" s="24"/>
      <c r="N42" s="25">
        <f t="shared" si="1"/>
        <v>-985483</v>
      </c>
      <c r="O42" s="28">
        <f t="shared" si="2"/>
        <v>395503</v>
      </c>
    </row>
    <row r="43" spans="1:15" ht="15" x14ac:dyDescent="0.25">
      <c r="A43" s="22">
        <v>8</v>
      </c>
      <c r="B43" s="22">
        <v>1935</v>
      </c>
      <c r="C43" s="31" t="s">
        <v>46</v>
      </c>
      <c r="D43" s="24">
        <v>56201</v>
      </c>
      <c r="E43" s="24"/>
      <c r="F43" s="24">
        <v>0</v>
      </c>
      <c r="G43" s="24"/>
      <c r="H43" s="25">
        <f t="shared" si="0"/>
        <v>56201</v>
      </c>
      <c r="I43" s="26"/>
      <c r="J43" s="27">
        <v>-16366</v>
      </c>
      <c r="K43" s="27">
        <v>10746</v>
      </c>
      <c r="L43" s="24">
        <v>-5620</v>
      </c>
      <c r="M43" s="24"/>
      <c r="N43" s="25">
        <f t="shared" si="1"/>
        <v>-11240</v>
      </c>
      <c r="O43" s="28">
        <f t="shared" si="2"/>
        <v>44961</v>
      </c>
    </row>
    <row r="44" spans="1:15" ht="15" x14ac:dyDescent="0.25">
      <c r="A44" s="22">
        <v>8</v>
      </c>
      <c r="B44" s="22">
        <v>1940</v>
      </c>
      <c r="C44" s="31" t="s">
        <v>47</v>
      </c>
      <c r="D44" s="24">
        <v>742359</v>
      </c>
      <c r="E44" s="24"/>
      <c r="F44" s="24">
        <v>134023</v>
      </c>
      <c r="G44" s="24"/>
      <c r="H44" s="25">
        <f t="shared" si="0"/>
        <v>876382</v>
      </c>
      <c r="I44" s="26"/>
      <c r="J44" s="27">
        <v>-484927</v>
      </c>
      <c r="K44" s="27">
        <v>-5115</v>
      </c>
      <c r="L44" s="24">
        <v>-69271</v>
      </c>
      <c r="M44" s="24"/>
      <c r="N44" s="25">
        <f t="shared" si="1"/>
        <v>-559313</v>
      </c>
      <c r="O44" s="28">
        <f t="shared" si="2"/>
        <v>317069</v>
      </c>
    </row>
    <row r="45" spans="1:15" ht="15" x14ac:dyDescent="0.25">
      <c r="A45" s="22">
        <v>8</v>
      </c>
      <c r="B45" s="22">
        <v>1945</v>
      </c>
      <c r="C45" s="31" t="s">
        <v>48</v>
      </c>
      <c r="D45" s="24">
        <v>36629</v>
      </c>
      <c r="E45" s="24"/>
      <c r="F45" s="24">
        <v>14772</v>
      </c>
      <c r="G45" s="24"/>
      <c r="H45" s="25">
        <f t="shared" si="0"/>
        <v>51401</v>
      </c>
      <c r="I45" s="26"/>
      <c r="J45" s="27">
        <v>0</v>
      </c>
      <c r="K45" s="27">
        <v>-3663</v>
      </c>
      <c r="L45" s="24">
        <v>-5140</v>
      </c>
      <c r="M45" s="24"/>
      <c r="N45" s="25">
        <f t="shared" si="1"/>
        <v>-8803</v>
      </c>
      <c r="O45" s="28">
        <f t="shared" si="2"/>
        <v>42598</v>
      </c>
    </row>
    <row r="46" spans="1:15" ht="15" x14ac:dyDescent="0.25">
      <c r="A46" s="22">
        <v>8</v>
      </c>
      <c r="B46" s="22">
        <v>1950</v>
      </c>
      <c r="C46" s="31" t="s">
        <v>49</v>
      </c>
      <c r="D46" s="24"/>
      <c r="E46" s="24"/>
      <c r="F46" s="24"/>
      <c r="G46" s="24"/>
      <c r="H46" s="25">
        <f t="shared" si="0"/>
        <v>0</v>
      </c>
      <c r="I46" s="26"/>
      <c r="J46" s="27"/>
      <c r="K46" s="27"/>
      <c r="L46" s="24"/>
      <c r="M46" s="24"/>
      <c r="N46" s="25">
        <f t="shared" si="1"/>
        <v>0</v>
      </c>
      <c r="O46" s="28">
        <f t="shared" si="2"/>
        <v>0</v>
      </c>
    </row>
    <row r="47" spans="1:15" ht="15" x14ac:dyDescent="0.25">
      <c r="A47" s="22">
        <v>8</v>
      </c>
      <c r="B47" s="22">
        <v>1955</v>
      </c>
      <c r="C47" s="31" t="s">
        <v>50</v>
      </c>
      <c r="D47" s="24">
        <v>17794</v>
      </c>
      <c r="E47" s="24"/>
      <c r="F47" s="24">
        <v>55955</v>
      </c>
      <c r="G47" s="24"/>
      <c r="H47" s="25">
        <f t="shared" si="0"/>
        <v>73749</v>
      </c>
      <c r="I47" s="26"/>
      <c r="J47" s="27">
        <v>0</v>
      </c>
      <c r="K47" s="27">
        <v>-1779</v>
      </c>
      <c r="L47" s="24">
        <v>-7375</v>
      </c>
      <c r="M47" s="24"/>
      <c r="N47" s="25">
        <f t="shared" si="1"/>
        <v>-9154</v>
      </c>
      <c r="O47" s="28">
        <f t="shared" si="2"/>
        <v>64595</v>
      </c>
    </row>
    <row r="48" spans="1:15" ht="15" x14ac:dyDescent="0.25">
      <c r="A48" s="33">
        <v>8</v>
      </c>
      <c r="B48" s="33">
        <v>1955</v>
      </c>
      <c r="C48" s="34" t="s">
        <v>51</v>
      </c>
      <c r="D48" s="24"/>
      <c r="E48" s="24"/>
      <c r="F48" s="24"/>
      <c r="G48" s="24"/>
      <c r="H48" s="25">
        <f t="shared" si="0"/>
        <v>0</v>
      </c>
      <c r="I48" s="26"/>
      <c r="J48" s="27"/>
      <c r="K48" s="27"/>
      <c r="L48" s="24"/>
      <c r="M48" s="24"/>
      <c r="N48" s="25">
        <f t="shared" si="1"/>
        <v>0</v>
      </c>
      <c r="O48" s="28">
        <f t="shared" si="2"/>
        <v>0</v>
      </c>
    </row>
    <row r="49" spans="1:15" ht="15" x14ac:dyDescent="0.25">
      <c r="A49" s="32">
        <v>8</v>
      </c>
      <c r="B49" s="32">
        <v>1960</v>
      </c>
      <c r="C49" s="23" t="s">
        <v>52</v>
      </c>
      <c r="D49" s="24"/>
      <c r="E49" s="24"/>
      <c r="F49" s="24"/>
      <c r="G49" s="24"/>
      <c r="H49" s="25">
        <f t="shared" si="0"/>
        <v>0</v>
      </c>
      <c r="I49" s="26"/>
      <c r="J49" s="27"/>
      <c r="K49" s="27"/>
      <c r="L49" s="24"/>
      <c r="M49" s="24"/>
      <c r="N49" s="25">
        <f t="shared" si="1"/>
        <v>0</v>
      </c>
      <c r="O49" s="28">
        <f t="shared" si="2"/>
        <v>0</v>
      </c>
    </row>
    <row r="50" spans="1:15" ht="15" x14ac:dyDescent="0.25">
      <c r="A50" s="1">
        <v>47</v>
      </c>
      <c r="B50" s="32">
        <v>1970</v>
      </c>
      <c r="C50" s="31" t="s">
        <v>53</v>
      </c>
      <c r="D50" s="24"/>
      <c r="E50" s="24"/>
      <c r="F50" s="24"/>
      <c r="G50" s="24"/>
      <c r="H50" s="25">
        <f t="shared" si="0"/>
        <v>0</v>
      </c>
      <c r="I50" s="26"/>
      <c r="J50" s="27"/>
      <c r="K50" s="27"/>
      <c r="L50" s="24"/>
      <c r="M50" s="24"/>
      <c r="N50" s="25">
        <f t="shared" si="1"/>
        <v>0</v>
      </c>
      <c r="O50" s="28">
        <f t="shared" si="2"/>
        <v>0</v>
      </c>
    </row>
    <row r="51" spans="1:15" ht="15" x14ac:dyDescent="0.25">
      <c r="A51" s="22">
        <v>47</v>
      </c>
      <c r="B51" s="22">
        <v>1975</v>
      </c>
      <c r="C51" s="31" t="s">
        <v>54</v>
      </c>
      <c r="D51" s="24"/>
      <c r="E51" s="24"/>
      <c r="F51" s="24"/>
      <c r="G51" s="24"/>
      <c r="H51" s="25">
        <f t="shared" si="0"/>
        <v>0</v>
      </c>
      <c r="I51" s="26"/>
      <c r="J51" s="27"/>
      <c r="K51" s="27"/>
      <c r="L51" s="24"/>
      <c r="M51" s="24"/>
      <c r="N51" s="25">
        <f t="shared" si="1"/>
        <v>0</v>
      </c>
      <c r="O51" s="28">
        <f t="shared" si="2"/>
        <v>0</v>
      </c>
    </row>
    <row r="52" spans="1:15" ht="15" x14ac:dyDescent="0.25">
      <c r="A52" s="22">
        <v>47</v>
      </c>
      <c r="B52" s="22">
        <v>1980</v>
      </c>
      <c r="C52" s="31" t="s">
        <v>55</v>
      </c>
      <c r="D52" s="24">
        <v>2130533</v>
      </c>
      <c r="E52" s="24">
        <v>-19743</v>
      </c>
      <c r="F52" s="24">
        <v>82328</v>
      </c>
      <c r="G52" s="24"/>
      <c r="H52" s="25">
        <f t="shared" si="0"/>
        <v>2193118</v>
      </c>
      <c r="I52" s="26"/>
      <c r="J52" s="27">
        <v>-1467096</v>
      </c>
      <c r="K52" s="27">
        <v>3947</v>
      </c>
      <c r="L52" s="24">
        <v>-155203</v>
      </c>
      <c r="M52" s="24"/>
      <c r="N52" s="25">
        <f t="shared" si="1"/>
        <v>-1618352</v>
      </c>
      <c r="O52" s="28">
        <f t="shared" si="2"/>
        <v>574766</v>
      </c>
    </row>
    <row r="53" spans="1:15" ht="15" x14ac:dyDescent="0.25">
      <c r="A53" s="22">
        <v>47</v>
      </c>
      <c r="B53" s="22">
        <v>1985</v>
      </c>
      <c r="C53" s="31" t="s">
        <v>56</v>
      </c>
      <c r="D53" s="24"/>
      <c r="E53" s="24"/>
      <c r="F53" s="24"/>
      <c r="G53" s="24"/>
      <c r="H53" s="25">
        <f t="shared" si="0"/>
        <v>0</v>
      </c>
      <c r="I53" s="26"/>
      <c r="J53" s="27"/>
      <c r="K53" s="27"/>
      <c r="L53" s="24"/>
      <c r="M53" s="24"/>
      <c r="N53" s="25">
        <f t="shared" si="1"/>
        <v>0</v>
      </c>
      <c r="O53" s="28">
        <f t="shared" si="2"/>
        <v>0</v>
      </c>
    </row>
    <row r="54" spans="1:15" ht="15" x14ac:dyDescent="0.25">
      <c r="A54" s="1">
        <v>47</v>
      </c>
      <c r="B54" s="22">
        <v>1990</v>
      </c>
      <c r="C54" s="35" t="s">
        <v>57</v>
      </c>
      <c r="D54" s="24"/>
      <c r="E54" s="24"/>
      <c r="F54" s="24"/>
      <c r="G54" s="24"/>
      <c r="H54" s="25">
        <f t="shared" si="0"/>
        <v>0</v>
      </c>
      <c r="I54" s="26"/>
      <c r="J54" s="27"/>
      <c r="K54" s="27"/>
      <c r="L54" s="24"/>
      <c r="M54" s="24"/>
      <c r="N54" s="25">
        <f t="shared" si="1"/>
        <v>0</v>
      </c>
      <c r="O54" s="28">
        <f t="shared" si="2"/>
        <v>0</v>
      </c>
    </row>
    <row r="55" spans="1:15" ht="15" x14ac:dyDescent="0.25">
      <c r="A55" s="22">
        <v>47</v>
      </c>
      <c r="B55" s="22">
        <v>1995</v>
      </c>
      <c r="C55" s="31" t="s">
        <v>58</v>
      </c>
      <c r="D55" s="24">
        <v>-596128</v>
      </c>
      <c r="E55" s="24"/>
      <c r="F55" s="24">
        <v>-780171</v>
      </c>
      <c r="G55" s="24"/>
      <c r="H55" s="25">
        <f t="shared" si="0"/>
        <v>-1376299</v>
      </c>
      <c r="I55" s="26"/>
      <c r="J55" s="27">
        <v>60753</v>
      </c>
      <c r="K55" s="27"/>
      <c r="L55" s="24">
        <v>55161</v>
      </c>
      <c r="M55" s="24"/>
      <c r="N55" s="25">
        <f t="shared" si="1"/>
        <v>115914</v>
      </c>
      <c r="O55" s="28">
        <f t="shared" si="2"/>
        <v>-1260385</v>
      </c>
    </row>
    <row r="56" spans="1:15" ht="15" x14ac:dyDescent="0.25">
      <c r="A56" s="22">
        <v>47</v>
      </c>
      <c r="B56" s="22">
        <v>2440</v>
      </c>
      <c r="C56" s="31" t="s">
        <v>59</v>
      </c>
      <c r="D56" s="24"/>
      <c r="E56" s="24"/>
      <c r="F56" s="24"/>
      <c r="G56" s="24"/>
      <c r="H56" s="25"/>
      <c r="J56" s="24"/>
      <c r="K56" s="27"/>
      <c r="L56" s="24"/>
      <c r="M56" s="24"/>
      <c r="N56" s="25"/>
      <c r="O56" s="28"/>
    </row>
    <row r="57" spans="1:15" ht="15" x14ac:dyDescent="0.25">
      <c r="A57" s="36"/>
      <c r="B57" s="36"/>
      <c r="C57" s="37"/>
      <c r="D57" s="38"/>
      <c r="E57" s="38"/>
      <c r="F57" s="38"/>
      <c r="G57" s="38"/>
      <c r="H57" s="25">
        <f t="shared" ref="H57:H60" si="3">D57+F57+G57</f>
        <v>0</v>
      </c>
      <c r="J57" s="38"/>
      <c r="K57" s="38"/>
      <c r="L57" s="38"/>
      <c r="M57" s="38"/>
      <c r="N57" s="25">
        <f t="shared" ref="N57" si="4">J57+L57+M57</f>
        <v>0</v>
      </c>
      <c r="O57" s="28">
        <f t="shared" si="2"/>
        <v>0</v>
      </c>
    </row>
    <row r="58" spans="1:15" x14ac:dyDescent="0.2">
      <c r="A58" s="36"/>
      <c r="B58" s="36"/>
      <c r="C58" s="39" t="s">
        <v>60</v>
      </c>
      <c r="D58" s="40">
        <f>SUM(D17:D57)</f>
        <v>43148432</v>
      </c>
      <c r="E58" s="40">
        <f>SUM(E17:E57)</f>
        <v>1296977</v>
      </c>
      <c r="F58" s="40">
        <f>SUM(F17:F57)</f>
        <v>2937349</v>
      </c>
      <c r="G58" s="40">
        <f>SUM(G17:G57)</f>
        <v>-121000</v>
      </c>
      <c r="H58" s="40">
        <f>SUM(H17:H57)</f>
        <v>47261758</v>
      </c>
      <c r="I58" s="40"/>
      <c r="J58" s="40">
        <f t="shared" ref="J58:O58" si="5">SUM(J17:J57)</f>
        <v>-15712921.790000001</v>
      </c>
      <c r="K58" s="40">
        <f t="shared" si="5"/>
        <v>-932636</v>
      </c>
      <c r="L58" s="40">
        <f t="shared" si="5"/>
        <v>-2211416</v>
      </c>
      <c r="M58" s="40">
        <f t="shared" si="5"/>
        <v>0</v>
      </c>
      <c r="N58" s="40">
        <f t="shared" si="5"/>
        <v>-18856973.789999999</v>
      </c>
      <c r="O58" s="40">
        <f t="shared" si="5"/>
        <v>28404784.209999997</v>
      </c>
    </row>
    <row r="59" spans="1:15" ht="25.5" x14ac:dyDescent="0.25">
      <c r="A59" s="36"/>
      <c r="B59" s="36"/>
      <c r="C59" s="41" t="s">
        <v>61</v>
      </c>
      <c r="D59" s="38"/>
      <c r="E59" s="38"/>
      <c r="F59" s="38"/>
      <c r="G59" s="38"/>
      <c r="H59" s="25">
        <f t="shared" ref="H59" si="6">D59+F59+G59</f>
        <v>0</v>
      </c>
      <c r="J59" s="38"/>
      <c r="K59" s="38"/>
      <c r="L59" s="38"/>
      <c r="M59" s="38"/>
      <c r="N59" s="25">
        <f t="shared" ref="N59:N60" si="7">J59+L59+M59</f>
        <v>0</v>
      </c>
      <c r="O59" s="28">
        <f t="shared" ref="O59" si="8">H59+N59</f>
        <v>0</v>
      </c>
    </row>
    <row r="60" spans="1:15" ht="24.75" x14ac:dyDescent="0.25">
      <c r="A60" s="36"/>
      <c r="B60" s="36"/>
      <c r="C60" s="42" t="s">
        <v>62</v>
      </c>
      <c r="D60" s="38"/>
      <c r="E60" s="38"/>
      <c r="F60" s="38"/>
      <c r="G60" s="38"/>
      <c r="H60" s="25">
        <f t="shared" si="3"/>
        <v>0</v>
      </c>
      <c r="J60" s="38"/>
      <c r="K60" s="38"/>
      <c r="L60" s="38"/>
      <c r="M60" s="38"/>
      <c r="N60" s="25">
        <f t="shared" si="7"/>
        <v>0</v>
      </c>
      <c r="O60" s="28">
        <f t="shared" si="2"/>
        <v>0</v>
      </c>
    </row>
    <row r="61" spans="1:15" x14ac:dyDescent="0.2">
      <c r="A61" s="36"/>
      <c r="B61" s="36"/>
      <c r="C61" s="39" t="s">
        <v>63</v>
      </c>
      <c r="D61" s="40">
        <f>SUM(D58:D60)</f>
        <v>43148432</v>
      </c>
      <c r="E61" s="40">
        <f>SUM(E58:E60)</f>
        <v>1296977</v>
      </c>
      <c r="F61" s="40">
        <f t="shared" ref="F61:H61" si="9">SUM(F58:F60)</f>
        <v>2937349</v>
      </c>
      <c r="G61" s="40">
        <f t="shared" si="9"/>
        <v>-121000</v>
      </c>
      <c r="H61" s="40">
        <f t="shared" si="9"/>
        <v>47261758</v>
      </c>
      <c r="I61" s="40"/>
      <c r="J61" s="40">
        <f t="shared" ref="J61:N61" si="10">SUM(J58:J60)</f>
        <v>-15712921.790000001</v>
      </c>
      <c r="K61" s="40">
        <f t="shared" si="10"/>
        <v>-932636</v>
      </c>
      <c r="L61" s="40">
        <f t="shared" si="10"/>
        <v>-2211416</v>
      </c>
      <c r="M61" s="40">
        <f t="shared" si="10"/>
        <v>0</v>
      </c>
      <c r="N61" s="40">
        <f t="shared" si="10"/>
        <v>-18856973.789999999</v>
      </c>
      <c r="O61" s="40">
        <f>SUM(O58:O60)</f>
        <v>28404784.209999997</v>
      </c>
    </row>
    <row r="62" spans="1:15" ht="15" x14ac:dyDescent="0.25">
      <c r="A62" s="36"/>
      <c r="B62" s="36"/>
      <c r="C62" s="109" t="s">
        <v>64</v>
      </c>
      <c r="D62" s="110"/>
      <c r="E62" s="110"/>
      <c r="F62" s="110"/>
      <c r="G62" s="110"/>
      <c r="H62" s="110"/>
      <c r="I62" s="110"/>
      <c r="J62" s="111"/>
      <c r="K62" s="58"/>
      <c r="L62" s="38"/>
      <c r="M62" s="43"/>
      <c r="N62" s="44"/>
      <c r="O62" s="45"/>
    </row>
    <row r="63" spans="1:15" ht="15" x14ac:dyDescent="0.25">
      <c r="A63" s="36"/>
      <c r="B63" s="36"/>
      <c r="C63" s="109" t="s">
        <v>65</v>
      </c>
      <c r="D63" s="110"/>
      <c r="E63" s="110"/>
      <c r="F63" s="110"/>
      <c r="G63" s="110"/>
      <c r="H63" s="110"/>
      <c r="I63" s="110"/>
      <c r="J63" s="111"/>
      <c r="K63" s="58"/>
      <c r="L63" s="40">
        <f>L61+L62</f>
        <v>-2211416</v>
      </c>
      <c r="M63" s="43"/>
      <c r="N63" s="44"/>
      <c r="O63" s="45"/>
    </row>
    <row r="65" spans="1:16" x14ac:dyDescent="0.2">
      <c r="J65" s="46" t="s">
        <v>66</v>
      </c>
      <c r="K65" s="46"/>
      <c r="L65" s="47"/>
    </row>
    <row r="66" spans="1:16" ht="15" x14ac:dyDescent="0.25">
      <c r="A66" s="36">
        <v>10</v>
      </c>
      <c r="B66" s="36"/>
      <c r="C66" s="37" t="s">
        <v>67</v>
      </c>
      <c r="J66" s="47" t="s">
        <v>67</v>
      </c>
      <c r="K66" s="47"/>
      <c r="L66" s="47"/>
      <c r="M66" s="48"/>
    </row>
    <row r="67" spans="1:16" ht="15" x14ac:dyDescent="0.25">
      <c r="A67" s="36">
        <v>8</v>
      </c>
      <c r="B67" s="36"/>
      <c r="C67" s="37" t="s">
        <v>46</v>
      </c>
      <c r="J67" s="47" t="s">
        <v>46</v>
      </c>
      <c r="K67" s="47"/>
      <c r="L67" s="47"/>
      <c r="M67" s="49"/>
    </row>
    <row r="68" spans="1:16" ht="15" x14ac:dyDescent="0.25">
      <c r="J68" s="50" t="s">
        <v>68</v>
      </c>
      <c r="K68" s="50"/>
      <c r="M68" s="51">
        <f>L63-M66-M67</f>
        <v>-2211416</v>
      </c>
    </row>
    <row r="69" spans="1:16" x14ac:dyDescent="0.2">
      <c r="P69" s="52"/>
    </row>
    <row r="70" spans="1:16" x14ac:dyDescent="0.2">
      <c r="A70" s="53" t="s">
        <v>69</v>
      </c>
      <c r="P70" s="52"/>
    </row>
    <row r="72" spans="1:16" x14ac:dyDescent="0.2">
      <c r="A72" s="1">
        <v>1</v>
      </c>
      <c r="B72" s="112" t="s">
        <v>70</v>
      </c>
      <c r="C72" s="112"/>
      <c r="D72" s="112"/>
      <c r="E72" s="112"/>
      <c r="F72" s="112"/>
      <c r="G72" s="112"/>
      <c r="H72" s="112"/>
      <c r="I72" s="112"/>
      <c r="J72" s="112"/>
      <c r="K72" s="112"/>
      <c r="L72" s="112"/>
      <c r="M72" s="112"/>
      <c r="N72" s="112"/>
      <c r="O72" s="112"/>
    </row>
    <row r="73" spans="1:16" x14ac:dyDescent="0.2">
      <c r="B73" s="112"/>
      <c r="C73" s="112"/>
      <c r="D73" s="112"/>
      <c r="E73" s="112"/>
      <c r="F73" s="112"/>
      <c r="G73" s="112"/>
      <c r="H73" s="112"/>
      <c r="I73" s="112"/>
      <c r="J73" s="112"/>
      <c r="K73" s="112"/>
      <c r="L73" s="112"/>
      <c r="M73" s="112"/>
      <c r="N73" s="112"/>
      <c r="O73" s="112"/>
    </row>
    <row r="75" spans="1:16" x14ac:dyDescent="0.2">
      <c r="A75" s="1">
        <v>2</v>
      </c>
      <c r="B75" s="103" t="s">
        <v>71</v>
      </c>
      <c r="C75" s="103"/>
      <c r="D75" s="103"/>
      <c r="E75" s="103"/>
      <c r="F75" s="103"/>
      <c r="G75" s="103"/>
      <c r="H75" s="103"/>
      <c r="I75" s="103"/>
      <c r="J75" s="103"/>
      <c r="K75" s="103"/>
      <c r="L75" s="103"/>
      <c r="M75" s="103"/>
      <c r="N75" s="103"/>
      <c r="O75" s="103"/>
    </row>
    <row r="76" spans="1:16" x14ac:dyDescent="0.2">
      <c r="B76" s="103"/>
      <c r="C76" s="103"/>
      <c r="D76" s="103"/>
      <c r="E76" s="103"/>
      <c r="F76" s="103"/>
      <c r="G76" s="103"/>
      <c r="H76" s="103"/>
      <c r="I76" s="103"/>
      <c r="J76" s="103"/>
      <c r="K76" s="103"/>
      <c r="L76" s="103"/>
      <c r="M76" s="103"/>
      <c r="N76" s="103"/>
      <c r="O76" s="103"/>
    </row>
    <row r="78" spans="1:16" x14ac:dyDescent="0.2">
      <c r="A78" s="1">
        <v>3</v>
      </c>
      <c r="B78" s="104" t="s">
        <v>72</v>
      </c>
      <c r="C78" s="104"/>
      <c r="D78" s="104"/>
      <c r="E78" s="104"/>
      <c r="F78" s="104"/>
      <c r="G78" s="104"/>
      <c r="H78" s="104"/>
      <c r="I78" s="104"/>
      <c r="J78" s="104"/>
      <c r="K78" s="104"/>
      <c r="L78" s="104"/>
      <c r="M78" s="104"/>
      <c r="N78" s="104"/>
      <c r="O78" s="104"/>
    </row>
    <row r="80" spans="1:16" x14ac:dyDescent="0.2">
      <c r="A80" s="1">
        <v>4</v>
      </c>
      <c r="B80" s="54" t="s">
        <v>73</v>
      </c>
      <c r="C80" s="10"/>
    </row>
    <row r="82" spans="1:15" x14ac:dyDescent="0.2">
      <c r="A82" s="1">
        <v>5</v>
      </c>
      <c r="B82" s="55" t="s">
        <v>74</v>
      </c>
    </row>
    <row r="84" spans="1:15" x14ac:dyDescent="0.2">
      <c r="A84" s="1">
        <v>6</v>
      </c>
      <c r="B84" s="104" t="s">
        <v>75</v>
      </c>
      <c r="C84" s="104"/>
      <c r="D84" s="104"/>
      <c r="E84" s="104"/>
      <c r="F84" s="104"/>
      <c r="G84" s="104"/>
      <c r="H84" s="104"/>
      <c r="I84" s="104"/>
      <c r="J84" s="104"/>
      <c r="K84" s="104"/>
      <c r="L84" s="104"/>
      <c r="M84" s="104"/>
      <c r="N84" s="104"/>
      <c r="O84" s="104"/>
    </row>
    <row r="85" spans="1:15" x14ac:dyDescent="0.2">
      <c r="B85" s="104"/>
      <c r="C85" s="104"/>
      <c r="D85" s="104"/>
      <c r="E85" s="104"/>
      <c r="F85" s="104"/>
      <c r="G85" s="104"/>
      <c r="H85" s="104"/>
      <c r="I85" s="104"/>
      <c r="J85" s="104"/>
      <c r="K85" s="104"/>
      <c r="L85" s="104"/>
      <c r="M85" s="104"/>
      <c r="N85" s="104"/>
      <c r="O85" s="104"/>
    </row>
  </sheetData>
  <mergeCells count="9">
    <mergeCell ref="B75:O76"/>
    <mergeCell ref="B78:O78"/>
    <mergeCell ref="B84:O85"/>
    <mergeCell ref="A9:O9"/>
    <mergeCell ref="A10:O10"/>
    <mergeCell ref="D15:H15"/>
    <mergeCell ref="C62:J62"/>
    <mergeCell ref="C63:J63"/>
    <mergeCell ref="B72:O73"/>
  </mergeCells>
  <dataValidations disablePrompts="1" count="1">
    <dataValidation type="list" allowBlank="1" showErrorMessage="1" error="Use the following date format when inserting a date:_x000a__x000a_Eg:  &quot;January 1, 2013&quot;" prompt="Use the following format eg: January 1, 2013" sqref="G12">
      <formula1>"CGAAP, MIFRS,USGAAP, ASPE"</formula1>
    </dataValidation>
  </dataValidations>
  <printOptions horizontalCentered="1"/>
  <pageMargins left="0.25" right="0.25" top="0.75" bottom="0.75" header="0.3" footer="0.3"/>
  <pageSetup paperSize="5" scale="61"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O88"/>
  <sheetViews>
    <sheetView topLeftCell="A7" zoomScale="70" zoomScaleNormal="70" workbookViewId="0">
      <pane xSplit="3" ySplit="10" topLeftCell="D17" activePane="bottomRight" state="frozen"/>
      <selection activeCell="Q55" sqref="Q55"/>
      <selection pane="topRight" activeCell="Q55" sqref="Q55"/>
      <selection pane="bottomLeft" activeCell="Q55" sqref="Q55"/>
      <selection pane="bottomRight" activeCell="Q55" sqref="Q55"/>
    </sheetView>
  </sheetViews>
  <sheetFormatPr defaultRowHeight="12.75" x14ac:dyDescent="0.2"/>
  <cols>
    <col min="1" max="1" width="7.7109375" style="1" customWidth="1"/>
    <col min="2" max="2" width="6.42578125" style="1" customWidth="1"/>
    <col min="3" max="3" width="50.7109375" style="2" bestFit="1" customWidth="1"/>
    <col min="4" max="4" width="19.28515625" style="2" bestFit="1" customWidth="1"/>
    <col min="5" max="5" width="23.85546875" style="2" bestFit="1" customWidth="1"/>
    <col min="6" max="6" width="12.28515625" style="2" bestFit="1" customWidth="1"/>
    <col min="7" max="7" width="18.85546875" style="2" bestFit="1" customWidth="1"/>
    <col min="8" max="8" width="1.7109375" style="3" customWidth="1"/>
    <col min="9" max="9" width="16.7109375" style="2" customWidth="1"/>
    <col min="10" max="10" width="13.42578125" style="72" customWidth="1"/>
    <col min="11" max="11" width="12.28515625" style="2" bestFit="1" customWidth="1"/>
    <col min="12" max="12" width="18.85546875" style="2" bestFit="1" customWidth="1"/>
    <col min="13" max="13" width="14.140625" style="2" bestFit="1" customWidth="1"/>
    <col min="14" max="14" width="10.28515625" style="2" bestFit="1" customWidth="1"/>
    <col min="15" max="15" width="11.5703125" style="2" bestFit="1" customWidth="1"/>
    <col min="16" max="16384" width="9.140625" style="2"/>
  </cols>
  <sheetData>
    <row r="1" spans="1:13" x14ac:dyDescent="0.2">
      <c r="L1" s="4" t="s">
        <v>0</v>
      </c>
      <c r="M1" s="5">
        <f>EBNUMBER</f>
        <v>0</v>
      </c>
    </row>
    <row r="2" spans="1:13" x14ac:dyDescent="0.2">
      <c r="L2" s="4" t="s">
        <v>1</v>
      </c>
      <c r="M2" s="6"/>
    </row>
    <row r="3" spans="1:13" x14ac:dyDescent="0.2">
      <c r="L3" s="4" t="s">
        <v>2</v>
      </c>
      <c r="M3" s="6"/>
    </row>
    <row r="4" spans="1:13" x14ac:dyDescent="0.2">
      <c r="L4" s="4" t="s">
        <v>3</v>
      </c>
      <c r="M4" s="6"/>
    </row>
    <row r="5" spans="1:13" x14ac:dyDescent="0.2">
      <c r="L5" s="4" t="s">
        <v>4</v>
      </c>
      <c r="M5" s="7"/>
    </row>
    <row r="6" spans="1:13" x14ac:dyDescent="0.2">
      <c r="L6" s="4"/>
      <c r="M6" s="5"/>
    </row>
    <row r="7" spans="1:13" x14ac:dyDescent="0.2">
      <c r="L7" s="4" t="s">
        <v>5</v>
      </c>
      <c r="M7" s="7"/>
    </row>
    <row r="9" spans="1:13" ht="18" x14ac:dyDescent="0.2">
      <c r="A9" s="105" t="s">
        <v>6</v>
      </c>
      <c r="B9" s="105"/>
      <c r="C9" s="105"/>
      <c r="D9" s="105"/>
      <c r="E9" s="105"/>
      <c r="F9" s="105"/>
      <c r="G9" s="105"/>
      <c r="H9" s="105"/>
      <c r="I9" s="105"/>
      <c r="J9" s="105"/>
      <c r="K9" s="105"/>
      <c r="L9" s="105"/>
      <c r="M9" s="105"/>
    </row>
    <row r="10" spans="1:13" ht="18" x14ac:dyDescent="0.2">
      <c r="A10" s="105" t="s">
        <v>7</v>
      </c>
      <c r="B10" s="105"/>
      <c r="C10" s="105"/>
      <c r="D10" s="105"/>
      <c r="E10" s="105"/>
      <c r="F10" s="105"/>
      <c r="G10" s="105"/>
      <c r="H10" s="105"/>
      <c r="I10" s="105"/>
      <c r="J10" s="105"/>
      <c r="K10" s="105"/>
      <c r="L10" s="105"/>
      <c r="M10" s="105"/>
    </row>
    <row r="11" spans="1:13" x14ac:dyDescent="0.2">
      <c r="H11" s="2"/>
    </row>
    <row r="12" spans="1:13" x14ac:dyDescent="0.2">
      <c r="E12" s="8" t="s">
        <v>8</v>
      </c>
      <c r="F12" s="9" t="s">
        <v>82</v>
      </c>
      <c r="H12" s="2"/>
    </row>
    <row r="13" spans="1:13" ht="15" x14ac:dyDescent="0.25">
      <c r="C13" s="10"/>
      <c r="D13" s="59"/>
      <c r="E13" s="8" t="s">
        <v>10</v>
      </c>
      <c r="F13" s="56">
        <v>2018</v>
      </c>
      <c r="G13" s="11"/>
      <c r="I13" s="59"/>
    </row>
    <row r="15" spans="1:13" x14ac:dyDescent="0.2">
      <c r="D15" s="106" t="s">
        <v>11</v>
      </c>
      <c r="E15" s="107"/>
      <c r="F15" s="107"/>
      <c r="G15" s="108"/>
      <c r="I15" s="12"/>
      <c r="J15" s="73" t="s">
        <v>12</v>
      </c>
      <c r="K15" s="13"/>
      <c r="L15" s="14"/>
      <c r="M15" s="3"/>
    </row>
    <row r="16" spans="1:13" ht="25.5" x14ac:dyDescent="0.2">
      <c r="A16" s="15" t="s">
        <v>13</v>
      </c>
      <c r="B16" s="16" t="s">
        <v>14</v>
      </c>
      <c r="C16" s="17" t="s">
        <v>15</v>
      </c>
      <c r="D16" s="15" t="s">
        <v>16</v>
      </c>
      <c r="E16" s="16" t="s">
        <v>17</v>
      </c>
      <c r="F16" s="16" t="s">
        <v>18</v>
      </c>
      <c r="G16" s="15" t="s">
        <v>19</v>
      </c>
      <c r="H16" s="18"/>
      <c r="I16" s="19" t="s">
        <v>16</v>
      </c>
      <c r="J16" s="74" t="s">
        <v>17</v>
      </c>
      <c r="K16" s="20" t="s">
        <v>18</v>
      </c>
      <c r="L16" s="21" t="s">
        <v>19</v>
      </c>
      <c r="M16" s="15" t="s">
        <v>20</v>
      </c>
    </row>
    <row r="17" spans="1:13" ht="15" x14ac:dyDescent="0.25">
      <c r="A17" s="22"/>
      <c r="B17" s="22">
        <v>1610</v>
      </c>
      <c r="C17" s="23" t="s">
        <v>76</v>
      </c>
      <c r="D17" s="24">
        <f>+'App.2-BA_2017_MIFRS'!G17</f>
        <v>242440</v>
      </c>
      <c r="E17" s="24">
        <v>0</v>
      </c>
      <c r="F17" s="24"/>
      <c r="G17" s="77">
        <f>D17+E17+F17</f>
        <v>242440</v>
      </c>
      <c r="H17" s="26"/>
      <c r="I17" s="24">
        <f>+'App.2-BA_2017_MIFRS'!L17</f>
        <v>-57959</v>
      </c>
      <c r="J17" s="24">
        <v>-6061</v>
      </c>
      <c r="K17" s="24"/>
      <c r="L17" s="25">
        <f>I17+J17+K17</f>
        <v>-64020</v>
      </c>
      <c r="M17" s="28">
        <f t="shared" ref="M17:M60" si="0">G17+L17</f>
        <v>178420</v>
      </c>
    </row>
    <row r="18" spans="1:13" ht="15" x14ac:dyDescent="0.25">
      <c r="A18" s="22">
        <v>12</v>
      </c>
      <c r="B18" s="22">
        <v>1611</v>
      </c>
      <c r="C18" s="23" t="s">
        <v>21</v>
      </c>
      <c r="D18" s="24">
        <f>+'App.2-BA_2017_MIFRS'!G18</f>
        <v>926639</v>
      </c>
      <c r="E18" s="24">
        <v>145000</v>
      </c>
      <c r="F18" s="24"/>
      <c r="G18" s="77">
        <f t="shared" ref="G18:G60" si="1">D18+E18+F18</f>
        <v>1071639</v>
      </c>
      <c r="H18" s="26"/>
      <c r="I18" s="24">
        <f>+'App.2-BA_2017_MIFRS'!L18</f>
        <v>-460026</v>
      </c>
      <c r="J18" s="24">
        <v>-130700</v>
      </c>
      <c r="K18" s="24"/>
      <c r="L18" s="25">
        <f t="shared" ref="L18:L60" si="2">I18+J18+K18</f>
        <v>-590726</v>
      </c>
      <c r="M18" s="28">
        <f t="shared" si="0"/>
        <v>480913</v>
      </c>
    </row>
    <row r="19" spans="1:13" ht="15" x14ac:dyDescent="0.25">
      <c r="A19" s="22" t="s">
        <v>22</v>
      </c>
      <c r="B19" s="22">
        <v>1612</v>
      </c>
      <c r="C19" s="23" t="s">
        <v>23</v>
      </c>
      <c r="D19" s="24">
        <f>+'App.2-BA_2017_MIFRS'!G19</f>
        <v>0</v>
      </c>
      <c r="E19" s="24"/>
      <c r="F19" s="24"/>
      <c r="G19" s="77">
        <f t="shared" si="1"/>
        <v>0</v>
      </c>
      <c r="H19" s="26"/>
      <c r="I19" s="24">
        <f>+'App.2-BA_2017_MIFRS'!L19</f>
        <v>0</v>
      </c>
      <c r="J19" s="24"/>
      <c r="K19" s="24"/>
      <c r="L19" s="25">
        <f t="shared" si="2"/>
        <v>0</v>
      </c>
      <c r="M19" s="28">
        <f t="shared" si="0"/>
        <v>0</v>
      </c>
    </row>
    <row r="20" spans="1:13" ht="15" x14ac:dyDescent="0.25">
      <c r="A20" s="29" t="s">
        <v>24</v>
      </c>
      <c r="B20" s="29">
        <v>1805</v>
      </c>
      <c r="C20" s="30" t="s">
        <v>25</v>
      </c>
      <c r="D20" s="24">
        <f>+'App.2-BA_2017_MIFRS'!G20</f>
        <v>197343</v>
      </c>
      <c r="E20" s="24">
        <v>0</v>
      </c>
      <c r="F20" s="24"/>
      <c r="G20" s="77">
        <f t="shared" si="1"/>
        <v>197343</v>
      </c>
      <c r="H20" s="26"/>
      <c r="I20" s="24">
        <f>+'App.2-BA_2017_MIFRS'!L20</f>
        <v>0</v>
      </c>
      <c r="J20" s="24">
        <v>0</v>
      </c>
      <c r="K20" s="24"/>
      <c r="L20" s="25">
        <f t="shared" si="2"/>
        <v>0</v>
      </c>
      <c r="M20" s="28">
        <f t="shared" si="0"/>
        <v>197343</v>
      </c>
    </row>
    <row r="21" spans="1:13" ht="15" x14ac:dyDescent="0.25">
      <c r="A21" s="22">
        <v>47</v>
      </c>
      <c r="B21" s="22">
        <v>1808</v>
      </c>
      <c r="C21" s="31" t="s">
        <v>26</v>
      </c>
      <c r="D21" s="24">
        <f>+'App.2-BA_2017_MIFRS'!G21</f>
        <v>840446</v>
      </c>
      <c r="E21" s="24">
        <v>59000</v>
      </c>
      <c r="F21" s="24"/>
      <c r="G21" s="77">
        <f t="shared" si="1"/>
        <v>899446</v>
      </c>
      <c r="H21" s="26"/>
      <c r="I21" s="24">
        <f>+'App.2-BA_2017_MIFRS'!L21</f>
        <v>-282787.45</v>
      </c>
      <c r="J21" s="24">
        <v>-16803.864999999998</v>
      </c>
      <c r="K21" s="24"/>
      <c r="L21" s="25">
        <f t="shared" si="2"/>
        <v>-299591.315</v>
      </c>
      <c r="M21" s="28">
        <f t="shared" si="0"/>
        <v>599854.68500000006</v>
      </c>
    </row>
    <row r="22" spans="1:13" ht="15" x14ac:dyDescent="0.25">
      <c r="A22" s="22">
        <v>13</v>
      </c>
      <c r="B22" s="22">
        <v>1810</v>
      </c>
      <c r="C22" s="31" t="s">
        <v>27</v>
      </c>
      <c r="D22" s="24">
        <f>+'App.2-BA_2017_MIFRS'!G22</f>
        <v>0</v>
      </c>
      <c r="E22" s="24"/>
      <c r="F22" s="24"/>
      <c r="G22" s="77">
        <f t="shared" si="1"/>
        <v>0</v>
      </c>
      <c r="H22" s="26"/>
      <c r="I22" s="24">
        <f>+'App.2-BA_2017_MIFRS'!L22</f>
        <v>0</v>
      </c>
      <c r="J22" s="24"/>
      <c r="K22" s="24"/>
      <c r="L22" s="25">
        <f t="shared" si="2"/>
        <v>0</v>
      </c>
      <c r="M22" s="28">
        <f t="shared" si="0"/>
        <v>0</v>
      </c>
    </row>
    <row r="23" spans="1:13" ht="15" x14ac:dyDescent="0.25">
      <c r="A23" s="22">
        <v>47</v>
      </c>
      <c r="B23" s="22">
        <v>1815</v>
      </c>
      <c r="C23" s="31" t="s">
        <v>28</v>
      </c>
      <c r="D23" s="24">
        <f>+'App.2-BA_2017_MIFRS'!G23</f>
        <v>0</v>
      </c>
      <c r="E23" s="24"/>
      <c r="F23" s="24"/>
      <c r="G23" s="77">
        <f t="shared" si="1"/>
        <v>0</v>
      </c>
      <c r="H23" s="26"/>
      <c r="I23" s="24">
        <f>+'App.2-BA_2017_MIFRS'!L23</f>
        <v>0</v>
      </c>
      <c r="J23" s="24"/>
      <c r="K23" s="24"/>
      <c r="L23" s="25">
        <f t="shared" si="2"/>
        <v>0</v>
      </c>
      <c r="M23" s="28">
        <f t="shared" si="0"/>
        <v>0</v>
      </c>
    </row>
    <row r="24" spans="1:13" ht="15" x14ac:dyDescent="0.25">
      <c r="A24" s="22">
        <v>47</v>
      </c>
      <c r="B24" s="22">
        <v>1820</v>
      </c>
      <c r="C24" s="23" t="s">
        <v>29</v>
      </c>
      <c r="D24" s="24">
        <f>+'App.2-BA_2017_MIFRS'!G24</f>
        <v>10326705.9</v>
      </c>
      <c r="E24" s="24">
        <v>777000</v>
      </c>
      <c r="F24" s="24"/>
      <c r="G24" s="77">
        <f t="shared" si="1"/>
        <v>11103705.9</v>
      </c>
      <c r="H24" s="26"/>
      <c r="I24" s="24">
        <f>+'App.2-BA_2017_MIFRS'!L24</f>
        <v>-3413062.7150000003</v>
      </c>
      <c r="J24" s="24">
        <v>-244271.12</v>
      </c>
      <c r="K24" s="24"/>
      <c r="L24" s="25">
        <f t="shared" si="2"/>
        <v>-3657333.8350000004</v>
      </c>
      <c r="M24" s="28">
        <f t="shared" si="0"/>
        <v>7446372.0649999995</v>
      </c>
    </row>
    <row r="25" spans="1:13" ht="15" x14ac:dyDescent="0.25">
      <c r="A25" s="22">
        <v>47</v>
      </c>
      <c r="B25" s="22">
        <v>1825</v>
      </c>
      <c r="C25" s="31" t="s">
        <v>30</v>
      </c>
      <c r="D25" s="24">
        <f>+'App.2-BA_2017_MIFRS'!G25</f>
        <v>0</v>
      </c>
      <c r="E25" s="24"/>
      <c r="F25" s="24"/>
      <c r="G25" s="77">
        <f t="shared" si="1"/>
        <v>0</v>
      </c>
      <c r="H25" s="26"/>
      <c r="I25" s="24">
        <f>+'App.2-BA_2017_MIFRS'!L25</f>
        <v>0</v>
      </c>
      <c r="J25" s="24"/>
      <c r="K25" s="24"/>
      <c r="L25" s="25">
        <f t="shared" si="2"/>
        <v>0</v>
      </c>
      <c r="M25" s="28">
        <f t="shared" si="0"/>
        <v>0</v>
      </c>
    </row>
    <row r="26" spans="1:13" ht="15" x14ac:dyDescent="0.25">
      <c r="A26" s="22">
        <v>47</v>
      </c>
      <c r="B26" s="22">
        <v>1830</v>
      </c>
      <c r="C26" s="31" t="s">
        <v>31</v>
      </c>
      <c r="D26" s="24">
        <f>+'App.2-BA_2017_MIFRS'!G26</f>
        <v>16262602.34</v>
      </c>
      <c r="E26" s="24">
        <v>683706</v>
      </c>
      <c r="F26" s="24"/>
      <c r="G26" s="77">
        <f t="shared" si="1"/>
        <v>16946308.34</v>
      </c>
      <c r="H26" s="26"/>
      <c r="I26" s="24">
        <f>+'App.2-BA_2017_MIFRS'!L26</f>
        <v>-6584085.5149999997</v>
      </c>
      <c r="J26" s="24">
        <v>-292264.89499999996</v>
      </c>
      <c r="K26" s="24"/>
      <c r="L26" s="25">
        <f t="shared" si="2"/>
        <v>-6876350.4099999992</v>
      </c>
      <c r="M26" s="28">
        <f t="shared" si="0"/>
        <v>10069957.93</v>
      </c>
    </row>
    <row r="27" spans="1:13" ht="15" x14ac:dyDescent="0.25">
      <c r="A27" s="22">
        <v>47</v>
      </c>
      <c r="B27" s="22">
        <v>1835</v>
      </c>
      <c r="C27" s="31" t="s">
        <v>32</v>
      </c>
      <c r="D27" s="24">
        <f>+'App.2-BA_2017_MIFRS'!G27</f>
        <v>6045305.9000000004</v>
      </c>
      <c r="E27" s="24">
        <v>755696</v>
      </c>
      <c r="F27" s="24"/>
      <c r="G27" s="77">
        <f t="shared" si="1"/>
        <v>6801001.9000000004</v>
      </c>
      <c r="H27" s="26"/>
      <c r="I27" s="24">
        <f>+'App.2-BA_2017_MIFRS'!L27</f>
        <v>-1257364.8499999999</v>
      </c>
      <c r="J27" s="24">
        <v>-108520.51000000001</v>
      </c>
      <c r="K27" s="24"/>
      <c r="L27" s="25">
        <f t="shared" si="2"/>
        <v>-1365885.3599999999</v>
      </c>
      <c r="M27" s="28">
        <f t="shared" si="0"/>
        <v>5435116.540000001</v>
      </c>
    </row>
    <row r="28" spans="1:13" ht="15" x14ac:dyDescent="0.25">
      <c r="A28" s="22">
        <v>47</v>
      </c>
      <c r="B28" s="22">
        <v>1840</v>
      </c>
      <c r="C28" s="31" t="s">
        <v>33</v>
      </c>
      <c r="D28" s="24">
        <f>+'App.2-BA_2017_MIFRS'!G28</f>
        <v>15340046.140000001</v>
      </c>
      <c r="E28" s="24">
        <v>429118</v>
      </c>
      <c r="F28" s="24"/>
      <c r="G28" s="77">
        <f t="shared" si="1"/>
        <v>15769164.140000001</v>
      </c>
      <c r="H28" s="26"/>
      <c r="I28" s="24">
        <f>+'App.2-BA_2017_MIFRS'!L28</f>
        <v>-3937141.7800000003</v>
      </c>
      <c r="J28" s="24">
        <v>-230441.50000000003</v>
      </c>
      <c r="K28" s="24"/>
      <c r="L28" s="25">
        <f t="shared" si="2"/>
        <v>-4167583.2800000003</v>
      </c>
      <c r="M28" s="28">
        <f t="shared" si="0"/>
        <v>11601580.859999999</v>
      </c>
    </row>
    <row r="29" spans="1:13" ht="15" x14ac:dyDescent="0.25">
      <c r="A29" s="22">
        <v>47</v>
      </c>
      <c r="B29" s="22">
        <v>1845</v>
      </c>
      <c r="C29" s="31" t="s">
        <v>34</v>
      </c>
      <c r="D29" s="24">
        <f>+'App.2-BA_2017_MIFRS'!G29</f>
        <v>9748403.1099999994</v>
      </c>
      <c r="E29" s="24">
        <v>402740</v>
      </c>
      <c r="F29" s="24"/>
      <c r="G29" s="77">
        <f t="shared" si="1"/>
        <v>10151143.109999999</v>
      </c>
      <c r="H29" s="26"/>
      <c r="I29" s="24">
        <f>+'App.2-BA_2017_MIFRS'!L29</f>
        <v>-2636129.5700000003</v>
      </c>
      <c r="J29" s="24">
        <v>-174232.57999999996</v>
      </c>
      <c r="K29" s="24"/>
      <c r="L29" s="25">
        <f t="shared" si="2"/>
        <v>-2810362.1500000004</v>
      </c>
      <c r="M29" s="28">
        <f t="shared" si="0"/>
        <v>7340780.959999999</v>
      </c>
    </row>
    <row r="30" spans="1:13" ht="15" x14ac:dyDescent="0.25">
      <c r="A30" s="22">
        <v>47</v>
      </c>
      <c r="B30" s="22">
        <v>1850</v>
      </c>
      <c r="C30" s="31" t="s">
        <v>35</v>
      </c>
      <c r="D30" s="24">
        <f>+'App.2-BA_2017_MIFRS'!G30</f>
        <v>5110385.3099999996</v>
      </c>
      <c r="E30" s="24">
        <v>150950</v>
      </c>
      <c r="F30" s="24"/>
      <c r="G30" s="77">
        <f t="shared" si="1"/>
        <v>5261335.3099999996</v>
      </c>
      <c r="H30" s="26"/>
      <c r="I30" s="24">
        <f>+'App.2-BA_2017_MIFRS'!L30</f>
        <v>-2562627.9650000003</v>
      </c>
      <c r="J30" s="24">
        <v>-91721.345000000001</v>
      </c>
      <c r="K30" s="24"/>
      <c r="L30" s="25">
        <f t="shared" si="2"/>
        <v>-2654349.3100000005</v>
      </c>
      <c r="M30" s="28">
        <f t="shared" si="0"/>
        <v>2606985.9999999991</v>
      </c>
    </row>
    <row r="31" spans="1:13" ht="15" x14ac:dyDescent="0.25">
      <c r="A31" s="22">
        <v>47</v>
      </c>
      <c r="B31" s="22">
        <v>1855</v>
      </c>
      <c r="C31" s="31" t="s">
        <v>36</v>
      </c>
      <c r="D31" s="24">
        <f>+'App.2-BA_2017_MIFRS'!G31</f>
        <v>1953830.68</v>
      </c>
      <c r="E31" s="24">
        <v>73790</v>
      </c>
      <c r="F31" s="24"/>
      <c r="G31" s="77">
        <f t="shared" si="1"/>
        <v>2027620.68</v>
      </c>
      <c r="H31" s="26"/>
      <c r="I31" s="24">
        <f>+'App.2-BA_2017_MIFRS'!L31</f>
        <v>-931278.28499999992</v>
      </c>
      <c r="J31" s="24">
        <v>-21087.654999999999</v>
      </c>
      <c r="K31" s="24"/>
      <c r="L31" s="25">
        <f t="shared" si="2"/>
        <v>-952365.94</v>
      </c>
      <c r="M31" s="28">
        <f t="shared" si="0"/>
        <v>1075254.74</v>
      </c>
    </row>
    <row r="32" spans="1:13" ht="15" x14ac:dyDescent="0.25">
      <c r="A32" s="22">
        <v>47</v>
      </c>
      <c r="B32" s="22">
        <v>1860</v>
      </c>
      <c r="C32" s="31" t="s">
        <v>37</v>
      </c>
      <c r="D32" s="24">
        <f>+'App.2-BA_2017_MIFRS'!G32</f>
        <v>6798566.5599999996</v>
      </c>
      <c r="E32" s="24">
        <v>440000</v>
      </c>
      <c r="F32" s="24"/>
      <c r="G32" s="77">
        <f t="shared" si="1"/>
        <v>7238566.5599999996</v>
      </c>
      <c r="H32" s="26"/>
      <c r="I32" s="24">
        <f>+'App.2-BA_2017_MIFRS'!L32</f>
        <v>-2792440.96709387</v>
      </c>
      <c r="J32" s="24">
        <v>-425139.70474092854</v>
      </c>
      <c r="K32" s="24"/>
      <c r="L32" s="25">
        <f t="shared" si="2"/>
        <v>-3217580.6718347985</v>
      </c>
      <c r="M32" s="28">
        <f t="shared" si="0"/>
        <v>4020985.8881652011</v>
      </c>
    </row>
    <row r="33" spans="1:13" ht="15" x14ac:dyDescent="0.25">
      <c r="A33" s="29">
        <v>47</v>
      </c>
      <c r="B33" s="29">
        <v>1860</v>
      </c>
      <c r="C33" s="30" t="s">
        <v>38</v>
      </c>
      <c r="D33" s="24">
        <f>+'App.2-BA_2017_MIFRS'!G33</f>
        <v>0</v>
      </c>
      <c r="E33" s="24"/>
      <c r="F33" s="24"/>
      <c r="G33" s="77">
        <f t="shared" si="1"/>
        <v>0</v>
      </c>
      <c r="H33" s="26"/>
      <c r="I33" s="24">
        <f>+'App.2-BA_2017_MIFRS'!L33</f>
        <v>0</v>
      </c>
      <c r="J33" s="24"/>
      <c r="K33" s="24"/>
      <c r="L33" s="25">
        <f t="shared" si="2"/>
        <v>0</v>
      </c>
      <c r="M33" s="28">
        <f t="shared" si="0"/>
        <v>0</v>
      </c>
    </row>
    <row r="34" spans="1:13" ht="15" x14ac:dyDescent="0.25">
      <c r="A34" s="29" t="s">
        <v>24</v>
      </c>
      <c r="B34" s="29">
        <v>1905</v>
      </c>
      <c r="C34" s="30" t="s">
        <v>25</v>
      </c>
      <c r="D34" s="24">
        <f>+'App.2-BA_2017_MIFRS'!G34</f>
        <v>0</v>
      </c>
      <c r="E34" s="24"/>
      <c r="F34" s="24"/>
      <c r="G34" s="77">
        <f t="shared" si="1"/>
        <v>0</v>
      </c>
      <c r="H34" s="26"/>
      <c r="I34" s="24">
        <f>+'App.2-BA_2017_MIFRS'!L34</f>
        <v>0</v>
      </c>
      <c r="J34" s="24"/>
      <c r="K34" s="24"/>
      <c r="L34" s="25">
        <f t="shared" si="2"/>
        <v>0</v>
      </c>
      <c r="M34" s="28">
        <f t="shared" si="0"/>
        <v>0</v>
      </c>
    </row>
    <row r="35" spans="1:13" ht="15" x14ac:dyDescent="0.25">
      <c r="A35" s="22">
        <v>47</v>
      </c>
      <c r="B35" s="22">
        <v>1908</v>
      </c>
      <c r="C35" s="31" t="s">
        <v>39</v>
      </c>
      <c r="D35" s="24">
        <f>+'App.2-BA_2017_MIFRS'!G35</f>
        <v>0</v>
      </c>
      <c r="E35" s="24"/>
      <c r="F35" s="24"/>
      <c r="G35" s="77">
        <f t="shared" si="1"/>
        <v>0</v>
      </c>
      <c r="H35" s="26"/>
      <c r="I35" s="24">
        <f>+'App.2-BA_2017_MIFRS'!L35</f>
        <v>0</v>
      </c>
      <c r="J35" s="24"/>
      <c r="K35" s="24"/>
      <c r="L35" s="25">
        <f t="shared" si="2"/>
        <v>0</v>
      </c>
      <c r="M35" s="28">
        <f t="shared" si="0"/>
        <v>0</v>
      </c>
    </row>
    <row r="36" spans="1:13" ht="15" x14ac:dyDescent="0.25">
      <c r="A36" s="22">
        <v>13</v>
      </c>
      <c r="B36" s="22">
        <v>1910</v>
      </c>
      <c r="C36" s="31" t="s">
        <v>27</v>
      </c>
      <c r="D36" s="24">
        <f>+'App.2-BA_2017_MIFRS'!G36</f>
        <v>335574</v>
      </c>
      <c r="E36" s="24">
        <v>0</v>
      </c>
      <c r="F36" s="24"/>
      <c r="G36" s="77">
        <f t="shared" si="1"/>
        <v>335574</v>
      </c>
      <c r="H36" s="26"/>
      <c r="I36" s="24">
        <f>+'App.2-BA_2017_MIFRS'!L36</f>
        <v>-259035</v>
      </c>
      <c r="J36" s="24">
        <v>-8114</v>
      </c>
      <c r="K36" s="24"/>
      <c r="L36" s="25">
        <f t="shared" si="2"/>
        <v>-267149</v>
      </c>
      <c r="M36" s="28">
        <f t="shared" si="0"/>
        <v>68425</v>
      </c>
    </row>
    <row r="37" spans="1:13" ht="15" x14ac:dyDescent="0.25">
      <c r="A37" s="22">
        <v>8</v>
      </c>
      <c r="B37" s="22">
        <v>1915</v>
      </c>
      <c r="C37" s="31" t="s">
        <v>40</v>
      </c>
      <c r="D37" s="24">
        <f>+'App.2-BA_2017_MIFRS'!G37</f>
        <v>29285</v>
      </c>
      <c r="E37" s="24">
        <v>0</v>
      </c>
      <c r="F37" s="24"/>
      <c r="G37" s="77">
        <f t="shared" si="1"/>
        <v>29285</v>
      </c>
      <c r="H37" s="26"/>
      <c r="I37" s="24">
        <f>+'App.2-BA_2017_MIFRS'!L37</f>
        <v>-17120</v>
      </c>
      <c r="J37" s="24">
        <v>-2929</v>
      </c>
      <c r="K37" s="24"/>
      <c r="L37" s="25">
        <f t="shared" si="2"/>
        <v>-20049</v>
      </c>
      <c r="M37" s="28">
        <f t="shared" si="0"/>
        <v>9236</v>
      </c>
    </row>
    <row r="38" spans="1:13" ht="15" x14ac:dyDescent="0.25">
      <c r="A38" s="22">
        <v>8</v>
      </c>
      <c r="B38" s="22">
        <v>1915</v>
      </c>
      <c r="C38" s="31" t="s">
        <v>41</v>
      </c>
      <c r="D38" s="24">
        <f>+'App.2-BA_2017_MIFRS'!G38</f>
        <v>0</v>
      </c>
      <c r="E38" s="24">
        <v>0</v>
      </c>
      <c r="F38" s="24"/>
      <c r="G38" s="77">
        <f t="shared" si="1"/>
        <v>0</v>
      </c>
      <c r="H38" s="26"/>
      <c r="I38" s="24">
        <f>+'App.2-BA_2017_MIFRS'!L38</f>
        <v>0</v>
      </c>
      <c r="J38" s="24"/>
      <c r="K38" s="24"/>
      <c r="L38" s="25">
        <f t="shared" si="2"/>
        <v>0</v>
      </c>
      <c r="M38" s="28">
        <f t="shared" si="0"/>
        <v>0</v>
      </c>
    </row>
    <row r="39" spans="1:13" ht="15" x14ac:dyDescent="0.25">
      <c r="A39" s="22">
        <v>10</v>
      </c>
      <c r="B39" s="22">
        <v>1920</v>
      </c>
      <c r="C39" s="31" t="s">
        <v>42</v>
      </c>
      <c r="D39" s="24">
        <f>+'App.2-BA_2017_MIFRS'!G39</f>
        <v>0</v>
      </c>
      <c r="E39" s="24">
        <v>0</v>
      </c>
      <c r="F39" s="24"/>
      <c r="G39" s="77">
        <f t="shared" si="1"/>
        <v>0</v>
      </c>
      <c r="H39" s="26"/>
      <c r="I39" s="24">
        <f>+'App.2-BA_2017_MIFRS'!L39</f>
        <v>0</v>
      </c>
      <c r="J39" s="24"/>
      <c r="K39" s="24"/>
      <c r="L39" s="25">
        <f t="shared" si="2"/>
        <v>0</v>
      </c>
      <c r="M39" s="28">
        <f t="shared" si="0"/>
        <v>0</v>
      </c>
    </row>
    <row r="40" spans="1:13" ht="15" x14ac:dyDescent="0.25">
      <c r="A40" s="22">
        <v>45</v>
      </c>
      <c r="B40" s="32">
        <v>1920</v>
      </c>
      <c r="C40" s="23" t="s">
        <v>43</v>
      </c>
      <c r="D40" s="24">
        <f>+'App.2-BA_2017_MIFRS'!G40</f>
        <v>405076.92</v>
      </c>
      <c r="E40" s="24">
        <v>0</v>
      </c>
      <c r="F40" s="24"/>
      <c r="G40" s="77">
        <f t="shared" si="1"/>
        <v>405076.92</v>
      </c>
      <c r="H40" s="26"/>
      <c r="I40" s="24">
        <f>+'App.2-BA_2017_MIFRS'!L40</f>
        <v>-380469</v>
      </c>
      <c r="J40" s="24">
        <v>-19251</v>
      </c>
      <c r="K40" s="24"/>
      <c r="L40" s="25">
        <f t="shared" si="2"/>
        <v>-399720</v>
      </c>
      <c r="M40" s="28">
        <f t="shared" si="0"/>
        <v>5356.9199999999837</v>
      </c>
    </row>
    <row r="41" spans="1:13" ht="15" x14ac:dyDescent="0.25">
      <c r="A41" s="22">
        <v>45.1</v>
      </c>
      <c r="B41" s="32">
        <v>1920</v>
      </c>
      <c r="C41" s="23" t="s">
        <v>44</v>
      </c>
      <c r="D41" s="24">
        <f>+'App.2-BA_2017_MIFRS'!G41</f>
        <v>0</v>
      </c>
      <c r="E41" s="24">
        <v>0</v>
      </c>
      <c r="F41" s="24"/>
      <c r="G41" s="77">
        <f t="shared" si="1"/>
        <v>0</v>
      </c>
      <c r="H41" s="26"/>
      <c r="I41" s="24">
        <f>+'App.2-BA_2017_MIFRS'!L41</f>
        <v>0</v>
      </c>
      <c r="J41" s="24"/>
      <c r="K41" s="24"/>
      <c r="L41" s="25">
        <f t="shared" si="2"/>
        <v>0</v>
      </c>
      <c r="M41" s="28">
        <f t="shared" si="0"/>
        <v>0</v>
      </c>
    </row>
    <row r="42" spans="1:13" ht="15" x14ac:dyDescent="0.25">
      <c r="A42" s="22">
        <v>10</v>
      </c>
      <c r="B42" s="22">
        <v>1930</v>
      </c>
      <c r="C42" s="31" t="s">
        <v>45</v>
      </c>
      <c r="D42" s="24">
        <f>+'App.2-BA_2017_MIFRS'!G42</f>
        <v>3467072.3</v>
      </c>
      <c r="E42" s="24">
        <v>300000</v>
      </c>
      <c r="F42" s="24"/>
      <c r="G42" s="77">
        <f t="shared" si="1"/>
        <v>3767072.3</v>
      </c>
      <c r="H42" s="26"/>
      <c r="I42" s="24">
        <f>+'App.2-BA_2017_MIFRS'!L42</f>
        <v>-2308609.64</v>
      </c>
      <c r="J42" s="24">
        <v>-233437.435</v>
      </c>
      <c r="K42" s="24"/>
      <c r="L42" s="25">
        <f t="shared" si="2"/>
        <v>-2542047.0750000002</v>
      </c>
      <c r="M42" s="28">
        <f t="shared" si="0"/>
        <v>1225025.2249999996</v>
      </c>
    </row>
    <row r="43" spans="1:13" ht="15" x14ac:dyDescent="0.25">
      <c r="A43" s="22">
        <v>8</v>
      </c>
      <c r="B43" s="22">
        <v>1935</v>
      </c>
      <c r="C43" s="31" t="s">
        <v>46</v>
      </c>
      <c r="D43" s="24">
        <f>+'App.2-BA_2017_MIFRS'!G43</f>
        <v>61101</v>
      </c>
      <c r="E43" s="24">
        <v>0</v>
      </c>
      <c r="F43" s="24"/>
      <c r="G43" s="77">
        <f t="shared" si="1"/>
        <v>61101</v>
      </c>
      <c r="H43" s="26"/>
      <c r="I43" s="24">
        <f>+'App.2-BA_2017_MIFRS'!L43</f>
        <v>-53765</v>
      </c>
      <c r="J43" s="24">
        <v>-6110</v>
      </c>
      <c r="K43" s="24"/>
      <c r="L43" s="25">
        <f t="shared" si="2"/>
        <v>-59875</v>
      </c>
      <c r="M43" s="28">
        <f t="shared" si="0"/>
        <v>1226</v>
      </c>
    </row>
    <row r="44" spans="1:13" ht="15" x14ac:dyDescent="0.25">
      <c r="A44" s="22">
        <v>8</v>
      </c>
      <c r="B44" s="22">
        <v>1940</v>
      </c>
      <c r="C44" s="31" t="s">
        <v>47</v>
      </c>
      <c r="D44" s="24">
        <f>+'App.2-BA_2017_MIFRS'!G44</f>
        <v>1172327.1399999999</v>
      </c>
      <c r="E44" s="24">
        <v>30000</v>
      </c>
      <c r="F44" s="24"/>
      <c r="G44" s="77">
        <f t="shared" si="1"/>
        <v>1202327.1399999999</v>
      </c>
      <c r="H44" s="26"/>
      <c r="I44" s="24">
        <f>+'App.2-BA_2017_MIFRS'!L44</f>
        <v>-951740</v>
      </c>
      <c r="J44" s="24">
        <v>-48068</v>
      </c>
      <c r="K44" s="24"/>
      <c r="L44" s="25">
        <f t="shared" si="2"/>
        <v>-999808</v>
      </c>
      <c r="M44" s="28">
        <f t="shared" si="0"/>
        <v>202519.1399999999</v>
      </c>
    </row>
    <row r="45" spans="1:13" ht="15" x14ac:dyDescent="0.25">
      <c r="A45" s="22">
        <v>8</v>
      </c>
      <c r="B45" s="22">
        <v>1945</v>
      </c>
      <c r="C45" s="31" t="s">
        <v>48</v>
      </c>
      <c r="D45" s="24">
        <f>+'App.2-BA_2017_MIFRS'!G45</f>
        <v>63381</v>
      </c>
      <c r="E45" s="24">
        <v>0</v>
      </c>
      <c r="F45" s="24"/>
      <c r="G45" s="77">
        <f t="shared" si="1"/>
        <v>63381</v>
      </c>
      <c r="H45" s="26"/>
      <c r="I45" s="24">
        <f>+'App.2-BA_2017_MIFRS'!L45</f>
        <v>-52241</v>
      </c>
      <c r="J45" s="24">
        <v>-6338</v>
      </c>
      <c r="K45" s="24"/>
      <c r="L45" s="25">
        <f t="shared" si="2"/>
        <v>-58579</v>
      </c>
      <c r="M45" s="28">
        <f t="shared" si="0"/>
        <v>4802</v>
      </c>
    </row>
    <row r="46" spans="1:13" ht="15" x14ac:dyDescent="0.25">
      <c r="A46" s="22">
        <v>8</v>
      </c>
      <c r="B46" s="22">
        <v>1950</v>
      </c>
      <c r="C46" s="31" t="s">
        <v>49</v>
      </c>
      <c r="D46" s="24">
        <f>+'App.2-BA_2017_MIFRS'!G46</f>
        <v>0</v>
      </c>
      <c r="E46" s="24"/>
      <c r="F46" s="24"/>
      <c r="G46" s="77">
        <f t="shared" si="1"/>
        <v>0</v>
      </c>
      <c r="H46" s="26"/>
      <c r="I46" s="24">
        <f>+'App.2-BA_2017_MIFRS'!L46</f>
        <v>0</v>
      </c>
      <c r="J46" s="24"/>
      <c r="K46" s="24"/>
      <c r="L46" s="25">
        <f t="shared" si="2"/>
        <v>0</v>
      </c>
      <c r="M46" s="28">
        <f t="shared" si="0"/>
        <v>0</v>
      </c>
    </row>
    <row r="47" spans="1:13" ht="15" x14ac:dyDescent="0.25">
      <c r="A47" s="22">
        <v>8</v>
      </c>
      <c r="B47" s="22">
        <v>1955</v>
      </c>
      <c r="C47" s="31" t="s">
        <v>50</v>
      </c>
      <c r="D47" s="24">
        <f>+'App.2-BA_2017_MIFRS'!G47</f>
        <v>257912.95999999999</v>
      </c>
      <c r="E47" s="24">
        <v>0</v>
      </c>
      <c r="F47" s="24"/>
      <c r="G47" s="77">
        <f t="shared" si="1"/>
        <v>257912.95999999999</v>
      </c>
      <c r="H47" s="26"/>
      <c r="I47" s="24">
        <f>+'App.2-BA_2017_MIFRS'!L47</f>
        <v>-179140.33000000002</v>
      </c>
      <c r="J47" s="24">
        <v>-32721.5</v>
      </c>
      <c r="K47" s="24"/>
      <c r="L47" s="25">
        <f t="shared" si="2"/>
        <v>-211861.83000000002</v>
      </c>
      <c r="M47" s="28">
        <f t="shared" si="0"/>
        <v>46051.129999999976</v>
      </c>
    </row>
    <row r="48" spans="1:13" ht="15" x14ac:dyDescent="0.25">
      <c r="A48" s="33">
        <v>8</v>
      </c>
      <c r="B48" s="33">
        <v>1955</v>
      </c>
      <c r="C48" s="34" t="s">
        <v>51</v>
      </c>
      <c r="D48" s="24">
        <f>+'App.2-BA_2017_MIFRS'!G48</f>
        <v>0</v>
      </c>
      <c r="E48" s="24">
        <v>0</v>
      </c>
      <c r="F48" s="24"/>
      <c r="G48" s="77">
        <f t="shared" si="1"/>
        <v>0</v>
      </c>
      <c r="H48" s="26"/>
      <c r="I48" s="24">
        <f>+'App.2-BA_2017_MIFRS'!L48</f>
        <v>0</v>
      </c>
      <c r="J48" s="24"/>
      <c r="K48" s="24"/>
      <c r="L48" s="25">
        <f t="shared" si="2"/>
        <v>0</v>
      </c>
      <c r="M48" s="28">
        <f t="shared" si="0"/>
        <v>0</v>
      </c>
    </row>
    <row r="49" spans="1:13" ht="15" x14ac:dyDescent="0.25">
      <c r="A49" s="32">
        <v>8</v>
      </c>
      <c r="B49" s="32">
        <v>1960</v>
      </c>
      <c r="C49" s="23" t="s">
        <v>52</v>
      </c>
      <c r="D49" s="24">
        <f>+'App.2-BA_2017_MIFRS'!G49</f>
        <v>0</v>
      </c>
      <c r="E49" s="24"/>
      <c r="F49" s="24"/>
      <c r="G49" s="77">
        <f t="shared" si="1"/>
        <v>0</v>
      </c>
      <c r="H49" s="26"/>
      <c r="I49" s="24">
        <f>+'App.2-BA_2017_MIFRS'!L49</f>
        <v>0</v>
      </c>
      <c r="J49" s="24"/>
      <c r="K49" s="24"/>
      <c r="L49" s="25">
        <f t="shared" si="2"/>
        <v>0</v>
      </c>
      <c r="M49" s="28">
        <f t="shared" si="0"/>
        <v>0</v>
      </c>
    </row>
    <row r="50" spans="1:13" ht="15" x14ac:dyDescent="0.25">
      <c r="A50" s="1">
        <v>47</v>
      </c>
      <c r="B50" s="32">
        <v>1970</v>
      </c>
      <c r="C50" s="31" t="s">
        <v>53</v>
      </c>
      <c r="D50" s="24">
        <f>+'App.2-BA_2017_MIFRS'!G50</f>
        <v>0</v>
      </c>
      <c r="E50" s="24"/>
      <c r="F50" s="24"/>
      <c r="G50" s="77">
        <f t="shared" si="1"/>
        <v>0</v>
      </c>
      <c r="H50" s="26"/>
      <c r="I50" s="24">
        <f>+'App.2-BA_2017_MIFRS'!L50</f>
        <v>0</v>
      </c>
      <c r="J50" s="24"/>
      <c r="K50" s="24"/>
      <c r="L50" s="25">
        <f t="shared" si="2"/>
        <v>0</v>
      </c>
      <c r="M50" s="28">
        <f t="shared" si="0"/>
        <v>0</v>
      </c>
    </row>
    <row r="51" spans="1:13" ht="15" x14ac:dyDescent="0.25">
      <c r="A51" s="22">
        <v>47</v>
      </c>
      <c r="B51" s="22">
        <v>1975</v>
      </c>
      <c r="C51" s="31" t="s">
        <v>54</v>
      </c>
      <c r="D51" s="24">
        <f>+'App.2-BA_2017_MIFRS'!G51</f>
        <v>0</v>
      </c>
      <c r="E51" s="24"/>
      <c r="F51" s="24"/>
      <c r="G51" s="77">
        <f t="shared" si="1"/>
        <v>0</v>
      </c>
      <c r="H51" s="26"/>
      <c r="I51" s="24">
        <f>+'App.2-BA_2017_MIFRS'!L51</f>
        <v>0</v>
      </c>
      <c r="J51" s="24"/>
      <c r="K51" s="24"/>
      <c r="L51" s="25">
        <f t="shared" si="2"/>
        <v>0</v>
      </c>
      <c r="M51" s="28">
        <f t="shared" si="0"/>
        <v>0</v>
      </c>
    </row>
    <row r="52" spans="1:13" ht="15" x14ac:dyDescent="0.25">
      <c r="A52" s="22">
        <v>47</v>
      </c>
      <c r="B52" s="22">
        <v>1980</v>
      </c>
      <c r="C52" s="31" t="s">
        <v>55</v>
      </c>
      <c r="D52" s="24">
        <f>+'App.2-BA_2017_MIFRS'!G52</f>
        <v>2831534.65</v>
      </c>
      <c r="E52" s="24">
        <v>43000</v>
      </c>
      <c r="F52" s="24"/>
      <c r="G52" s="77">
        <f t="shared" si="1"/>
        <v>2874534.65</v>
      </c>
      <c r="H52" s="26"/>
      <c r="I52" s="24">
        <f>+'App.2-BA_2017_MIFRS'!L52</f>
        <v>-2175212.3149999999</v>
      </c>
      <c r="J52" s="24">
        <v>-67185.170000000013</v>
      </c>
      <c r="K52" s="24"/>
      <c r="L52" s="25">
        <f t="shared" si="2"/>
        <v>-2242397.4849999999</v>
      </c>
      <c r="M52" s="28">
        <f t="shared" si="0"/>
        <v>632137.16500000004</v>
      </c>
    </row>
    <row r="53" spans="1:13" ht="15" x14ac:dyDescent="0.25">
      <c r="A53" s="22">
        <v>47</v>
      </c>
      <c r="B53" s="22">
        <v>1985</v>
      </c>
      <c r="C53" s="31" t="s">
        <v>56</v>
      </c>
      <c r="D53" s="24">
        <f>+'App.2-BA_2017_MIFRS'!G53</f>
        <v>0</v>
      </c>
      <c r="E53" s="24"/>
      <c r="F53" s="24"/>
      <c r="G53" s="77">
        <f t="shared" si="1"/>
        <v>0</v>
      </c>
      <c r="H53" s="26"/>
      <c r="I53" s="24">
        <f>+'App.2-BA_2017_MIFRS'!L53</f>
        <v>0</v>
      </c>
      <c r="J53" s="24"/>
      <c r="K53" s="24"/>
      <c r="L53" s="25">
        <f t="shared" si="2"/>
        <v>0</v>
      </c>
      <c r="M53" s="28">
        <f t="shared" si="0"/>
        <v>0</v>
      </c>
    </row>
    <row r="54" spans="1:13" ht="15" x14ac:dyDescent="0.25">
      <c r="A54" s="1">
        <v>47</v>
      </c>
      <c r="B54" s="22">
        <v>1990</v>
      </c>
      <c r="C54" s="35" t="s">
        <v>57</v>
      </c>
      <c r="D54" s="24">
        <f>+'App.2-BA_2017_MIFRS'!G54</f>
        <v>0</v>
      </c>
      <c r="E54" s="24"/>
      <c r="F54" s="24"/>
      <c r="G54" s="77">
        <f t="shared" si="1"/>
        <v>0</v>
      </c>
      <c r="H54" s="26"/>
      <c r="I54" s="24">
        <f>+'App.2-BA_2017_MIFRS'!L54</f>
        <v>0</v>
      </c>
      <c r="J54" s="24"/>
      <c r="K54" s="24"/>
      <c r="L54" s="25">
        <f t="shared" si="2"/>
        <v>0</v>
      </c>
      <c r="M54" s="28">
        <f t="shared" si="0"/>
        <v>0</v>
      </c>
    </row>
    <row r="55" spans="1:13" s="100" customFormat="1" ht="15" x14ac:dyDescent="0.25">
      <c r="A55" s="96"/>
      <c r="B55" s="101"/>
      <c r="C55" s="102"/>
      <c r="D55" s="94"/>
      <c r="E55" s="94"/>
      <c r="F55" s="94"/>
      <c r="G55" s="94"/>
      <c r="H55" s="97"/>
      <c r="I55" s="94"/>
      <c r="J55" s="94"/>
      <c r="K55" s="94"/>
      <c r="L55" s="94"/>
      <c r="M55" s="99"/>
    </row>
    <row r="56" spans="1:13" s="100" customFormat="1" ht="15" x14ac:dyDescent="0.25">
      <c r="A56" s="96"/>
      <c r="B56" s="101"/>
      <c r="C56" s="93" t="s">
        <v>84</v>
      </c>
      <c r="D56" s="94">
        <f>SUM(D17:D55)</f>
        <v>82415978.909999996</v>
      </c>
      <c r="E56" s="94">
        <f t="shared" ref="E56:G56" si="3">SUM(E17:E55)</f>
        <v>4290000</v>
      </c>
      <c r="F56" s="94">
        <f t="shared" si="3"/>
        <v>0</v>
      </c>
      <c r="G56" s="94">
        <f t="shared" si="3"/>
        <v>86705978.910000011</v>
      </c>
      <c r="H56" s="97"/>
      <c r="I56" s="94">
        <f t="shared" ref="I56" si="4">SUM(I17:I55)</f>
        <v>-31292236.382093869</v>
      </c>
      <c r="J56" s="94">
        <f t="shared" ref="J56" si="5">SUM(J17:J55)</f>
        <v>-2165398.2797409282</v>
      </c>
      <c r="K56" s="94">
        <f t="shared" ref="K56" si="6">SUM(K17:K55)</f>
        <v>0</v>
      </c>
      <c r="L56" s="94">
        <f t="shared" ref="L56" si="7">SUM(L17:L55)</f>
        <v>-33457634.661834802</v>
      </c>
      <c r="M56" s="99">
        <f t="shared" ref="M56" si="8">SUM(M17:M55)</f>
        <v>53248344.248165205</v>
      </c>
    </row>
    <row r="57" spans="1:13" s="100" customFormat="1" ht="15" x14ac:dyDescent="0.25">
      <c r="A57" s="96"/>
      <c r="B57" s="101"/>
      <c r="C57" s="102"/>
      <c r="D57" s="94"/>
      <c r="E57" s="94"/>
      <c r="F57" s="94"/>
      <c r="G57" s="94"/>
      <c r="H57" s="97"/>
      <c r="I57" s="94"/>
      <c r="J57" s="94"/>
      <c r="K57" s="94"/>
      <c r="L57" s="94"/>
      <c r="M57" s="99"/>
    </row>
    <row r="58" spans="1:13" ht="15" x14ac:dyDescent="0.25">
      <c r="A58" s="22">
        <v>47</v>
      </c>
      <c r="B58" s="22">
        <v>1995</v>
      </c>
      <c r="C58" s="31" t="s">
        <v>58</v>
      </c>
      <c r="D58" s="24">
        <f>+'App.2-BA_2017_MIFRS'!G58</f>
        <v>-2848474.57</v>
      </c>
      <c r="E58" s="24"/>
      <c r="F58" s="24"/>
      <c r="G58" s="77">
        <f t="shared" si="1"/>
        <v>-2848474.57</v>
      </c>
      <c r="H58" s="60"/>
      <c r="I58" s="24">
        <f>+'App.2-BA_2017_MIFRS'!L58</f>
        <v>551051.03</v>
      </c>
      <c r="J58" s="24">
        <v>64140.22</v>
      </c>
      <c r="K58" s="24"/>
      <c r="L58" s="25">
        <f t="shared" si="2"/>
        <v>615191.25</v>
      </c>
      <c r="M58" s="28">
        <f t="shared" si="0"/>
        <v>-2233283.3199999998</v>
      </c>
    </row>
    <row r="59" spans="1:13" ht="15" x14ac:dyDescent="0.25">
      <c r="A59" s="22">
        <v>47</v>
      </c>
      <c r="B59" s="22">
        <v>2440</v>
      </c>
      <c r="C59" s="31" t="s">
        <v>59</v>
      </c>
      <c r="D59" s="24">
        <f>+'App.2-BA_2017_MIFRS'!G59</f>
        <v>0</v>
      </c>
      <c r="E59" s="24"/>
      <c r="F59" s="24"/>
      <c r="G59" s="77">
        <f t="shared" si="1"/>
        <v>0</v>
      </c>
      <c r="I59" s="24">
        <f>+'App.2-BA_2017_MIFRS'!L59</f>
        <v>0</v>
      </c>
      <c r="J59" s="24"/>
      <c r="K59" s="24"/>
      <c r="L59" s="25">
        <f t="shared" si="2"/>
        <v>0</v>
      </c>
      <c r="M59" s="28">
        <f t="shared" si="0"/>
        <v>0</v>
      </c>
    </row>
    <row r="60" spans="1:13" ht="15" x14ac:dyDescent="0.25">
      <c r="A60" s="36"/>
      <c r="B60" s="36"/>
      <c r="C60" s="37"/>
      <c r="D60" s="24">
        <f>+'App.2-BA_2017_MIFRS'!G60</f>
        <v>0</v>
      </c>
      <c r="E60" s="38"/>
      <c r="F60" s="38"/>
      <c r="G60" s="77">
        <f t="shared" si="1"/>
        <v>0</v>
      </c>
      <c r="I60" s="24">
        <f>+'App.2-BA_2017_MIFRS'!L60</f>
        <v>0</v>
      </c>
      <c r="J60" s="80"/>
      <c r="K60" s="38"/>
      <c r="L60" s="25">
        <f t="shared" si="2"/>
        <v>0</v>
      </c>
      <c r="M60" s="28">
        <f t="shared" si="0"/>
        <v>0</v>
      </c>
    </row>
    <row r="61" spans="1:13" x14ac:dyDescent="0.2">
      <c r="A61" s="36"/>
      <c r="B61" s="36"/>
      <c r="C61" s="39" t="s">
        <v>60</v>
      </c>
      <c r="D61" s="40">
        <f>SUM(D56:D60)</f>
        <v>79567504.340000004</v>
      </c>
      <c r="E61" s="40">
        <f t="shared" ref="E61:G61" si="9">SUM(E56:E60)</f>
        <v>4290000</v>
      </c>
      <c r="F61" s="40">
        <f t="shared" si="9"/>
        <v>0</v>
      </c>
      <c r="G61" s="40">
        <f t="shared" si="9"/>
        <v>83857504.340000018</v>
      </c>
      <c r="H61" s="40"/>
      <c r="I61" s="40">
        <f t="shared" ref="I61" si="10">SUM(I56:I60)</f>
        <v>-30741185.352093868</v>
      </c>
      <c r="J61" s="81">
        <f t="shared" ref="J61" si="11">SUM(J56:J60)</f>
        <v>-2101258.059740928</v>
      </c>
      <c r="K61" s="40">
        <f t="shared" ref="K61" si="12">SUM(K56:K60)</f>
        <v>0</v>
      </c>
      <c r="L61" s="40">
        <f t="shared" ref="L61" si="13">SUM(L56:L60)</f>
        <v>-32842443.411834802</v>
      </c>
      <c r="M61" s="40">
        <f t="shared" ref="M61" si="14">SUM(M56:M60)</f>
        <v>51015060.928165205</v>
      </c>
    </row>
    <row r="62" spans="1:13" ht="25.5" x14ac:dyDescent="0.25">
      <c r="A62" s="36"/>
      <c r="B62" s="36"/>
      <c r="C62" s="41" t="s">
        <v>61</v>
      </c>
      <c r="D62" s="38"/>
      <c r="E62" s="38"/>
      <c r="F62" s="38"/>
      <c r="G62" s="25">
        <f>D62+E62+F62</f>
        <v>0</v>
      </c>
      <c r="I62" s="38"/>
      <c r="J62" s="71"/>
      <c r="K62" s="38"/>
      <c r="L62" s="25">
        <f>I62+J62+K62</f>
        <v>0</v>
      </c>
      <c r="M62" s="28">
        <f>G62+L62</f>
        <v>0</v>
      </c>
    </row>
    <row r="63" spans="1:13" ht="24.75" x14ac:dyDescent="0.25">
      <c r="A63" s="36"/>
      <c r="B63" s="36"/>
      <c r="C63" s="42" t="s">
        <v>62</v>
      </c>
      <c r="D63" s="38"/>
      <c r="E63" s="38"/>
      <c r="F63" s="38"/>
      <c r="G63" s="25">
        <f>D63+E63+F63</f>
        <v>0</v>
      </c>
      <c r="I63" s="38"/>
      <c r="J63" s="71"/>
      <c r="K63" s="38"/>
      <c r="L63" s="25">
        <f>I63+J63+K63</f>
        <v>0</v>
      </c>
      <c r="M63" s="28">
        <f>G63+L63</f>
        <v>0</v>
      </c>
    </row>
    <row r="64" spans="1:13" x14ac:dyDescent="0.2">
      <c r="A64" s="36"/>
      <c r="B64" s="36"/>
      <c r="C64" s="39" t="s">
        <v>63</v>
      </c>
      <c r="D64" s="40">
        <f>SUM(D61:D63)</f>
        <v>79567504.340000004</v>
      </c>
      <c r="E64" s="40">
        <f t="shared" ref="E64:G64" si="15">SUM(E61:E63)</f>
        <v>4290000</v>
      </c>
      <c r="F64" s="40">
        <f t="shared" si="15"/>
        <v>0</v>
      </c>
      <c r="G64" s="40">
        <f t="shared" si="15"/>
        <v>83857504.340000018</v>
      </c>
      <c r="H64" s="40"/>
      <c r="I64" s="40">
        <f>SUM(I61:I63)</f>
        <v>-30741185.352093868</v>
      </c>
      <c r="J64" s="75">
        <f t="shared" ref="J64:L64" si="16">SUM(J61:J63)</f>
        <v>-2101258.059740928</v>
      </c>
      <c r="K64" s="40">
        <f t="shared" si="16"/>
        <v>0</v>
      </c>
      <c r="L64" s="40">
        <f t="shared" si="16"/>
        <v>-32842443.411834802</v>
      </c>
      <c r="M64" s="40">
        <f>SUM(M61:M63)</f>
        <v>51015060.928165205</v>
      </c>
    </row>
    <row r="65" spans="1:15" ht="15" x14ac:dyDescent="0.25">
      <c r="A65" s="36"/>
      <c r="B65" s="36"/>
      <c r="C65" s="109" t="s">
        <v>64</v>
      </c>
      <c r="D65" s="110"/>
      <c r="E65" s="110"/>
      <c r="F65" s="110"/>
      <c r="G65" s="110"/>
      <c r="H65" s="110"/>
      <c r="I65" s="111"/>
      <c r="J65" s="71"/>
      <c r="K65" s="43"/>
      <c r="L65" s="44"/>
      <c r="M65" s="45"/>
    </row>
    <row r="66" spans="1:15" ht="15" x14ac:dyDescent="0.25">
      <c r="A66" s="36"/>
      <c r="B66" s="36"/>
      <c r="C66" s="109" t="s">
        <v>65</v>
      </c>
      <c r="D66" s="110"/>
      <c r="E66" s="110"/>
      <c r="F66" s="110"/>
      <c r="G66" s="110"/>
      <c r="H66" s="110"/>
      <c r="I66" s="111"/>
      <c r="J66" s="75">
        <f>J64+J65</f>
        <v>-2101258.059740928</v>
      </c>
      <c r="K66" s="43"/>
      <c r="L66" s="44"/>
      <c r="M66" s="45"/>
    </row>
    <row r="68" spans="1:15" x14ac:dyDescent="0.2">
      <c r="D68" s="59"/>
      <c r="G68" s="72"/>
      <c r="I68" s="46" t="s">
        <v>66</v>
      </c>
      <c r="J68" s="76"/>
      <c r="O68" s="78"/>
    </row>
    <row r="69" spans="1:15" ht="15" x14ac:dyDescent="0.25">
      <c r="A69" s="36">
        <v>10</v>
      </c>
      <c r="B69" s="36"/>
      <c r="C69" s="37" t="s">
        <v>67</v>
      </c>
      <c r="G69" s="59"/>
      <c r="I69" s="47" t="s">
        <v>67</v>
      </c>
      <c r="J69" s="76"/>
      <c r="K69" s="48"/>
      <c r="O69" s="59"/>
    </row>
    <row r="70" spans="1:15" ht="15" x14ac:dyDescent="0.25">
      <c r="A70" s="36">
        <v>8</v>
      </c>
      <c r="B70" s="36"/>
      <c r="C70" s="37" t="s">
        <v>46</v>
      </c>
      <c r="G70" s="59"/>
      <c r="I70" s="47" t="s">
        <v>46</v>
      </c>
      <c r="J70" s="76"/>
      <c r="K70" s="49"/>
    </row>
    <row r="71" spans="1:15" ht="15" x14ac:dyDescent="0.25">
      <c r="I71" s="50" t="s">
        <v>68</v>
      </c>
      <c r="K71" s="51">
        <f>J66-K69-K70</f>
        <v>-2101258.059740928</v>
      </c>
    </row>
    <row r="72" spans="1:15" x14ac:dyDescent="0.2">
      <c r="N72" s="52"/>
    </row>
    <row r="73" spans="1:15" x14ac:dyDescent="0.2">
      <c r="A73" s="53" t="s">
        <v>69</v>
      </c>
      <c r="N73" s="52"/>
    </row>
    <row r="75" spans="1:15" x14ac:dyDescent="0.2">
      <c r="A75" s="1">
        <v>1</v>
      </c>
      <c r="B75" s="112" t="s">
        <v>70</v>
      </c>
      <c r="C75" s="112"/>
      <c r="D75" s="112"/>
      <c r="E75" s="112"/>
      <c r="F75" s="112"/>
      <c r="G75" s="112"/>
      <c r="H75" s="112"/>
      <c r="I75" s="112"/>
      <c r="J75" s="112"/>
      <c r="K75" s="112"/>
      <c r="L75" s="112"/>
      <c r="M75" s="112"/>
    </row>
    <row r="76" spans="1:15" x14ac:dyDescent="0.2">
      <c r="B76" s="112"/>
      <c r="C76" s="112"/>
      <c r="D76" s="112"/>
      <c r="E76" s="112"/>
      <c r="F76" s="112"/>
      <c r="G76" s="112"/>
      <c r="H76" s="112"/>
      <c r="I76" s="112"/>
      <c r="J76" s="112"/>
      <c r="K76" s="112"/>
      <c r="L76" s="112"/>
      <c r="M76" s="112"/>
    </row>
    <row r="78" spans="1:15" x14ac:dyDescent="0.2">
      <c r="A78" s="1">
        <v>2</v>
      </c>
      <c r="B78" s="103" t="s">
        <v>71</v>
      </c>
      <c r="C78" s="103"/>
      <c r="D78" s="103"/>
      <c r="E78" s="103"/>
      <c r="F78" s="103"/>
      <c r="G78" s="103"/>
      <c r="H78" s="103"/>
      <c r="I78" s="103"/>
      <c r="J78" s="103"/>
      <c r="K78" s="103"/>
      <c r="L78" s="103"/>
      <c r="M78" s="103"/>
    </row>
    <row r="79" spans="1:15" x14ac:dyDescent="0.2">
      <c r="B79" s="103"/>
      <c r="C79" s="103"/>
      <c r="D79" s="103"/>
      <c r="E79" s="103"/>
      <c r="F79" s="103"/>
      <c r="G79" s="103"/>
      <c r="H79" s="103"/>
      <c r="I79" s="103"/>
      <c r="J79" s="103"/>
      <c r="K79" s="103"/>
      <c r="L79" s="103"/>
      <c r="M79" s="103"/>
    </row>
    <row r="81" spans="1:13" x14ac:dyDescent="0.2">
      <c r="A81" s="1">
        <v>3</v>
      </c>
      <c r="B81" s="104" t="s">
        <v>72</v>
      </c>
      <c r="C81" s="104"/>
      <c r="D81" s="104"/>
      <c r="E81" s="104"/>
      <c r="F81" s="104"/>
      <c r="G81" s="104"/>
      <c r="H81" s="104"/>
      <c r="I81" s="104"/>
      <c r="J81" s="104"/>
      <c r="K81" s="104"/>
      <c r="L81" s="104"/>
      <c r="M81" s="104"/>
    </row>
    <row r="83" spans="1:13" x14ac:dyDescent="0.2">
      <c r="A83" s="1">
        <v>4</v>
      </c>
      <c r="B83" s="54" t="s">
        <v>73</v>
      </c>
      <c r="C83" s="10"/>
    </row>
    <row r="85" spans="1:13" x14ac:dyDescent="0.2">
      <c r="A85" s="1">
        <v>5</v>
      </c>
      <c r="B85" s="55" t="s">
        <v>74</v>
      </c>
    </row>
    <row r="87" spans="1:13" x14ac:dyDescent="0.2">
      <c r="A87" s="1">
        <v>6</v>
      </c>
      <c r="B87" s="104" t="s">
        <v>75</v>
      </c>
      <c r="C87" s="104"/>
      <c r="D87" s="104"/>
      <c r="E87" s="104"/>
      <c r="F87" s="104"/>
      <c r="G87" s="104"/>
      <c r="H87" s="104"/>
      <c r="I87" s="104"/>
      <c r="J87" s="104"/>
      <c r="K87" s="104"/>
      <c r="L87" s="104"/>
      <c r="M87" s="104"/>
    </row>
    <row r="88" spans="1:13" x14ac:dyDescent="0.2">
      <c r="B88" s="104"/>
      <c r="C88" s="104"/>
      <c r="D88" s="104"/>
      <c r="E88" s="104"/>
      <c r="F88" s="104"/>
      <c r="G88" s="104"/>
      <c r="H88" s="104"/>
      <c r="I88" s="104"/>
      <c r="J88" s="104"/>
      <c r="K88" s="104"/>
      <c r="L88" s="104"/>
      <c r="M88" s="104"/>
    </row>
  </sheetData>
  <mergeCells count="9">
    <mergeCell ref="B78:M79"/>
    <mergeCell ref="B81:M81"/>
    <mergeCell ref="B87:M88"/>
    <mergeCell ref="A9:M9"/>
    <mergeCell ref="A10:M10"/>
    <mergeCell ref="D15:G15"/>
    <mergeCell ref="C65:I65"/>
    <mergeCell ref="C66:I66"/>
    <mergeCell ref="B75:M76"/>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O88"/>
  <sheetViews>
    <sheetView topLeftCell="A10" zoomScale="70" zoomScaleNormal="70" workbookViewId="0">
      <pane xSplit="3" ySplit="7" topLeftCell="F17" activePane="bottomRight" state="frozen"/>
      <selection activeCell="Q55" sqref="Q55"/>
      <selection pane="topRight" activeCell="Q55" sqref="Q55"/>
      <selection pane="bottomLeft" activeCell="Q55" sqref="Q55"/>
      <selection pane="bottomRight" activeCell="Q55" sqref="Q55"/>
    </sheetView>
  </sheetViews>
  <sheetFormatPr defaultRowHeight="12.75" x14ac:dyDescent="0.2"/>
  <cols>
    <col min="1" max="1" width="7.7109375" style="1" customWidth="1"/>
    <col min="2" max="2" width="6.42578125" style="1" customWidth="1"/>
    <col min="3" max="3" width="50.7109375" style="2" bestFit="1" customWidth="1"/>
    <col min="4" max="4" width="19.28515625" style="2" bestFit="1" customWidth="1"/>
    <col min="5" max="5" width="23.85546875" style="2" bestFit="1" customWidth="1"/>
    <col min="6" max="6" width="12.28515625" style="2" bestFit="1" customWidth="1"/>
    <col min="7" max="7" width="18.85546875" style="2" bestFit="1" customWidth="1"/>
    <col min="8" max="8" width="1.7109375" style="3" customWidth="1"/>
    <col min="9" max="9" width="16.7109375" style="2" customWidth="1"/>
    <col min="10" max="10" width="21.42578125" style="72" customWidth="1"/>
    <col min="11" max="11" width="14" style="2" bestFit="1" customWidth="1"/>
    <col min="12" max="12" width="18.85546875" style="2" bestFit="1" customWidth="1"/>
    <col min="13" max="13" width="18.28515625" style="2" bestFit="1" customWidth="1"/>
    <col min="14" max="14" width="10.28515625" style="2" bestFit="1" customWidth="1"/>
    <col min="15" max="15" width="11.5703125" style="2" bestFit="1" customWidth="1"/>
    <col min="16" max="16384" width="9.140625" style="2"/>
  </cols>
  <sheetData>
    <row r="1" spans="1:13" ht="15" x14ac:dyDescent="0.25">
      <c r="L1" s="4" t="s">
        <v>0</v>
      </c>
      <c r="M1" s="5">
        <f>EBNUMBER</f>
        <v>0</v>
      </c>
    </row>
    <row r="2" spans="1:13" ht="15" x14ac:dyDescent="0.25">
      <c r="L2" s="4" t="s">
        <v>1</v>
      </c>
      <c r="M2" s="6"/>
    </row>
    <row r="3" spans="1:13" ht="15" x14ac:dyDescent="0.25">
      <c r="L3" s="4" t="s">
        <v>2</v>
      </c>
      <c r="M3" s="6"/>
    </row>
    <row r="4" spans="1:13" ht="15" x14ac:dyDescent="0.25">
      <c r="L4" s="4" t="s">
        <v>3</v>
      </c>
      <c r="M4" s="6"/>
    </row>
    <row r="5" spans="1:13" ht="15" x14ac:dyDescent="0.25">
      <c r="L5" s="4" t="s">
        <v>4</v>
      </c>
      <c r="M5" s="7"/>
    </row>
    <row r="6" spans="1:13" ht="15" x14ac:dyDescent="0.25">
      <c r="L6" s="4"/>
      <c r="M6" s="5"/>
    </row>
    <row r="7" spans="1:13" ht="15" x14ac:dyDescent="0.25">
      <c r="L7" s="4" t="s">
        <v>5</v>
      </c>
      <c r="M7" s="7"/>
    </row>
    <row r="9" spans="1:13" ht="15" x14ac:dyDescent="0.25">
      <c r="A9" s="105" t="s">
        <v>6</v>
      </c>
      <c r="B9" s="105"/>
      <c r="C9" s="105"/>
      <c r="D9" s="105"/>
      <c r="E9" s="105"/>
      <c r="F9" s="105"/>
      <c r="G9" s="105"/>
      <c r="H9" s="105"/>
      <c r="I9" s="105"/>
      <c r="J9" s="105"/>
      <c r="K9" s="105"/>
      <c r="L9" s="105"/>
      <c r="M9" s="105"/>
    </row>
    <row r="10" spans="1:13" ht="15" x14ac:dyDescent="0.25">
      <c r="A10" s="105" t="s">
        <v>7</v>
      </c>
      <c r="B10" s="105"/>
      <c r="C10" s="105"/>
      <c r="D10" s="105"/>
      <c r="E10" s="105"/>
      <c r="F10" s="105"/>
      <c r="G10" s="105"/>
      <c r="H10" s="105"/>
      <c r="I10" s="105"/>
      <c r="J10" s="105"/>
      <c r="K10" s="105"/>
      <c r="L10" s="105"/>
      <c r="M10" s="105"/>
    </row>
    <row r="11" spans="1:13" ht="15" x14ac:dyDescent="0.25">
      <c r="H11" s="2"/>
    </row>
    <row r="12" spans="1:13" ht="15" x14ac:dyDescent="0.25">
      <c r="E12" s="8" t="s">
        <v>8</v>
      </c>
      <c r="F12" s="9" t="s">
        <v>82</v>
      </c>
      <c r="H12" s="2"/>
    </row>
    <row r="13" spans="1:13" ht="15" x14ac:dyDescent="0.25">
      <c r="C13" s="10"/>
      <c r="D13" s="59"/>
      <c r="E13" s="8" t="s">
        <v>10</v>
      </c>
      <c r="F13" s="56">
        <v>2019</v>
      </c>
      <c r="G13" s="11"/>
      <c r="I13" s="59"/>
    </row>
    <row r="15" spans="1:13" ht="15" x14ac:dyDescent="0.25">
      <c r="D15" s="106" t="s">
        <v>11</v>
      </c>
      <c r="E15" s="107"/>
      <c r="F15" s="107"/>
      <c r="G15" s="108"/>
      <c r="I15" s="12"/>
      <c r="J15" s="73" t="s">
        <v>12</v>
      </c>
      <c r="K15" s="13"/>
      <c r="L15" s="14"/>
      <c r="M15" s="3"/>
    </row>
    <row r="16" spans="1:13" ht="15" x14ac:dyDescent="0.25">
      <c r="A16" s="15" t="s">
        <v>13</v>
      </c>
      <c r="B16" s="16" t="s">
        <v>14</v>
      </c>
      <c r="C16" s="17" t="s">
        <v>15</v>
      </c>
      <c r="D16" s="15" t="s">
        <v>16</v>
      </c>
      <c r="E16" s="16" t="s">
        <v>17</v>
      </c>
      <c r="F16" s="16" t="s">
        <v>18</v>
      </c>
      <c r="G16" s="15" t="s">
        <v>19</v>
      </c>
      <c r="H16" s="18"/>
      <c r="I16" s="19" t="s">
        <v>16</v>
      </c>
      <c r="J16" s="74" t="s">
        <v>17</v>
      </c>
      <c r="K16" s="20" t="s">
        <v>18</v>
      </c>
      <c r="L16" s="21" t="s">
        <v>19</v>
      </c>
      <c r="M16" s="15" t="s">
        <v>20</v>
      </c>
    </row>
    <row r="17" spans="1:13" ht="15" x14ac:dyDescent="0.25">
      <c r="A17" s="22"/>
      <c r="B17" s="22">
        <v>1610</v>
      </c>
      <c r="C17" s="23" t="s">
        <v>76</v>
      </c>
      <c r="D17" s="24">
        <f>+'App.2-BA_2018_MIFRS'!G17</f>
        <v>242440</v>
      </c>
      <c r="E17" s="24"/>
      <c r="F17" s="24"/>
      <c r="G17" s="77">
        <f>D17+E17+F17</f>
        <v>242440</v>
      </c>
      <c r="H17" s="26"/>
      <c r="I17" s="24">
        <f>+'App.2-BA_2018_MIFRS'!L17</f>
        <v>-64020</v>
      </c>
      <c r="J17" s="24">
        <v>-6061</v>
      </c>
      <c r="K17" s="24"/>
      <c r="L17" s="25">
        <f>I17+J17+K17</f>
        <v>-70081</v>
      </c>
      <c r="M17" s="28">
        <f t="shared" ref="M17:M60" si="0">G17+L17</f>
        <v>172359</v>
      </c>
    </row>
    <row r="18" spans="1:13" ht="15" x14ac:dyDescent="0.25">
      <c r="A18" s="22">
        <v>12</v>
      </c>
      <c r="B18" s="22">
        <v>1611</v>
      </c>
      <c r="C18" s="23" t="s">
        <v>21</v>
      </c>
      <c r="D18" s="24">
        <f>+'App.2-BA_2018_MIFRS'!G18</f>
        <v>1071639</v>
      </c>
      <c r="E18" s="24">
        <v>7000</v>
      </c>
      <c r="F18" s="24"/>
      <c r="G18" s="77">
        <f t="shared" ref="G18:G60" si="1">D18+E18+F18</f>
        <v>1078639</v>
      </c>
      <c r="H18" s="26"/>
      <c r="I18" s="24">
        <f>+'App.2-BA_2018_MIFRS'!L18</f>
        <v>-590726</v>
      </c>
      <c r="J18" s="24">
        <v>-145900</v>
      </c>
      <c r="K18" s="24"/>
      <c r="L18" s="25">
        <f t="shared" ref="L18:L60" si="2">I18+J18+K18</f>
        <v>-736626</v>
      </c>
      <c r="M18" s="28">
        <f t="shared" si="0"/>
        <v>342013</v>
      </c>
    </row>
    <row r="19" spans="1:13" ht="15" x14ac:dyDescent="0.25">
      <c r="A19" s="22" t="s">
        <v>22</v>
      </c>
      <c r="B19" s="22">
        <v>1612</v>
      </c>
      <c r="C19" s="23" t="s">
        <v>23</v>
      </c>
      <c r="D19" s="24">
        <f>+'App.2-BA_2018_MIFRS'!G19</f>
        <v>0</v>
      </c>
      <c r="E19" s="24"/>
      <c r="F19" s="24"/>
      <c r="G19" s="77">
        <f t="shared" si="1"/>
        <v>0</v>
      </c>
      <c r="H19" s="26"/>
      <c r="I19" s="24">
        <f>+'App.2-BA_2018_MIFRS'!L19</f>
        <v>0</v>
      </c>
      <c r="J19" s="24"/>
      <c r="K19" s="24"/>
      <c r="L19" s="25">
        <f t="shared" si="2"/>
        <v>0</v>
      </c>
      <c r="M19" s="28">
        <f t="shared" si="0"/>
        <v>0</v>
      </c>
    </row>
    <row r="20" spans="1:13" ht="15" x14ac:dyDescent="0.25">
      <c r="A20" s="29" t="s">
        <v>24</v>
      </c>
      <c r="B20" s="29">
        <v>1805</v>
      </c>
      <c r="C20" s="30" t="s">
        <v>25</v>
      </c>
      <c r="D20" s="24">
        <f>+'App.2-BA_2018_MIFRS'!G20</f>
        <v>197343</v>
      </c>
      <c r="E20" s="24"/>
      <c r="F20" s="24"/>
      <c r="G20" s="77">
        <f t="shared" si="1"/>
        <v>197343</v>
      </c>
      <c r="H20" s="26"/>
      <c r="I20" s="24">
        <f>+'App.2-BA_2018_MIFRS'!L20</f>
        <v>0</v>
      </c>
      <c r="J20" s="24"/>
      <c r="K20" s="24"/>
      <c r="L20" s="25">
        <f t="shared" si="2"/>
        <v>0</v>
      </c>
      <c r="M20" s="28">
        <f t="shared" si="0"/>
        <v>197343</v>
      </c>
    </row>
    <row r="21" spans="1:13" ht="15" x14ac:dyDescent="0.25">
      <c r="A21" s="22">
        <v>47</v>
      </c>
      <c r="B21" s="22">
        <v>1808</v>
      </c>
      <c r="C21" s="31" t="s">
        <v>26</v>
      </c>
      <c r="D21" s="24">
        <f>+'App.2-BA_2018_MIFRS'!G21</f>
        <v>899446</v>
      </c>
      <c r="E21" s="24">
        <v>100000</v>
      </c>
      <c r="F21" s="24"/>
      <c r="G21" s="77">
        <f t="shared" si="1"/>
        <v>999446</v>
      </c>
      <c r="H21" s="26"/>
      <c r="I21" s="24">
        <f>+'App.2-BA_2018_MIFRS'!L21</f>
        <v>-299591.315</v>
      </c>
      <c r="J21" s="24">
        <v>-18462.195</v>
      </c>
      <c r="K21" s="24"/>
      <c r="L21" s="25">
        <f t="shared" si="2"/>
        <v>-318053.51</v>
      </c>
      <c r="M21" s="28">
        <f t="shared" si="0"/>
        <v>681392.49</v>
      </c>
    </row>
    <row r="22" spans="1:13" ht="15" x14ac:dyDescent="0.25">
      <c r="A22" s="22">
        <v>13</v>
      </c>
      <c r="B22" s="22">
        <v>1810</v>
      </c>
      <c r="C22" s="31" t="s">
        <v>27</v>
      </c>
      <c r="D22" s="24">
        <f>+'App.2-BA_2018_MIFRS'!G22</f>
        <v>0</v>
      </c>
      <c r="E22" s="24"/>
      <c r="F22" s="24"/>
      <c r="G22" s="77">
        <f t="shared" si="1"/>
        <v>0</v>
      </c>
      <c r="H22" s="26"/>
      <c r="I22" s="24">
        <f>+'App.2-BA_2018_MIFRS'!L22</f>
        <v>0</v>
      </c>
      <c r="J22" s="24"/>
      <c r="K22" s="24"/>
      <c r="L22" s="25">
        <f t="shared" si="2"/>
        <v>0</v>
      </c>
      <c r="M22" s="28">
        <f t="shared" si="0"/>
        <v>0</v>
      </c>
    </row>
    <row r="23" spans="1:13" ht="15" x14ac:dyDescent="0.25">
      <c r="A23" s="22">
        <v>47</v>
      </c>
      <c r="B23" s="22">
        <v>1815</v>
      </c>
      <c r="C23" s="31" t="s">
        <v>28</v>
      </c>
      <c r="D23" s="24">
        <f>+'App.2-BA_2018_MIFRS'!G23</f>
        <v>0</v>
      </c>
      <c r="E23" s="24"/>
      <c r="F23" s="24"/>
      <c r="G23" s="77">
        <f t="shared" si="1"/>
        <v>0</v>
      </c>
      <c r="H23" s="26"/>
      <c r="I23" s="24">
        <f>+'App.2-BA_2018_MIFRS'!L23</f>
        <v>0</v>
      </c>
      <c r="J23" s="24"/>
      <c r="K23" s="24"/>
      <c r="L23" s="25">
        <f t="shared" si="2"/>
        <v>0</v>
      </c>
      <c r="M23" s="28">
        <f t="shared" si="0"/>
        <v>0</v>
      </c>
    </row>
    <row r="24" spans="1:13" ht="15" x14ac:dyDescent="0.25">
      <c r="A24" s="22">
        <v>47</v>
      </c>
      <c r="B24" s="22">
        <v>1820</v>
      </c>
      <c r="C24" s="23" t="s">
        <v>29</v>
      </c>
      <c r="D24" s="24">
        <f>+'App.2-BA_2018_MIFRS'!G24</f>
        <v>11103705.9</v>
      </c>
      <c r="E24" s="24">
        <v>1452960</v>
      </c>
      <c r="F24" s="24"/>
      <c r="G24" s="77">
        <f t="shared" si="1"/>
        <v>12556665.9</v>
      </c>
      <c r="H24" s="26"/>
      <c r="I24" s="24">
        <f>+'App.2-BA_2018_MIFRS'!L24</f>
        <v>-3657333.8350000004</v>
      </c>
      <c r="J24" s="24">
        <v>-270755.23499999999</v>
      </c>
      <c r="K24" s="24"/>
      <c r="L24" s="25">
        <f t="shared" si="2"/>
        <v>-3928089.0700000003</v>
      </c>
      <c r="M24" s="28">
        <f t="shared" si="0"/>
        <v>8628576.8300000001</v>
      </c>
    </row>
    <row r="25" spans="1:13" ht="15" x14ac:dyDescent="0.25">
      <c r="A25" s="22">
        <v>47</v>
      </c>
      <c r="B25" s="22">
        <v>1825</v>
      </c>
      <c r="C25" s="31" t="s">
        <v>30</v>
      </c>
      <c r="D25" s="24">
        <f>+'App.2-BA_2018_MIFRS'!G25</f>
        <v>0</v>
      </c>
      <c r="E25" s="24"/>
      <c r="F25" s="24"/>
      <c r="G25" s="77">
        <f t="shared" si="1"/>
        <v>0</v>
      </c>
      <c r="H25" s="26"/>
      <c r="I25" s="24">
        <f>+'App.2-BA_2018_MIFRS'!L25</f>
        <v>0</v>
      </c>
      <c r="J25" s="24"/>
      <c r="K25" s="24"/>
      <c r="L25" s="25">
        <f t="shared" si="2"/>
        <v>0</v>
      </c>
      <c r="M25" s="28">
        <f t="shared" si="0"/>
        <v>0</v>
      </c>
    </row>
    <row r="26" spans="1:13" ht="15" x14ac:dyDescent="0.25">
      <c r="A26" s="22">
        <v>47</v>
      </c>
      <c r="B26" s="22">
        <v>1830</v>
      </c>
      <c r="C26" s="31" t="s">
        <v>31</v>
      </c>
      <c r="D26" s="24">
        <f>+'App.2-BA_2018_MIFRS'!G26</f>
        <v>16946308.34</v>
      </c>
      <c r="E26" s="24">
        <v>583290</v>
      </c>
      <c r="F26" s="24"/>
      <c r="G26" s="77">
        <f t="shared" si="1"/>
        <v>17529598.34</v>
      </c>
      <c r="H26" s="26"/>
      <c r="I26" s="24">
        <f>+'App.2-BA_2018_MIFRS'!L26</f>
        <v>-6876350.4099999992</v>
      </c>
      <c r="J26" s="24">
        <v>-306342.62999999995</v>
      </c>
      <c r="K26" s="24"/>
      <c r="L26" s="25">
        <f t="shared" si="2"/>
        <v>-7182693.0399999991</v>
      </c>
      <c r="M26" s="28">
        <f t="shared" si="0"/>
        <v>10346905.300000001</v>
      </c>
    </row>
    <row r="27" spans="1:13" ht="15" x14ac:dyDescent="0.25">
      <c r="A27" s="22">
        <v>47</v>
      </c>
      <c r="B27" s="22">
        <v>1835</v>
      </c>
      <c r="C27" s="31" t="s">
        <v>32</v>
      </c>
      <c r="D27" s="24">
        <f>+'App.2-BA_2018_MIFRS'!G27</f>
        <v>6801001.9000000004</v>
      </c>
      <c r="E27" s="24">
        <v>588950</v>
      </c>
      <c r="F27" s="24"/>
      <c r="G27" s="77">
        <f t="shared" si="1"/>
        <v>7389951.9000000004</v>
      </c>
      <c r="H27" s="26"/>
      <c r="I27" s="24">
        <f>+'App.2-BA_2018_MIFRS'!L27</f>
        <v>-1365885.3599999999</v>
      </c>
      <c r="J27" s="24">
        <v>-120087.005</v>
      </c>
      <c r="K27" s="24"/>
      <c r="L27" s="25">
        <f t="shared" si="2"/>
        <v>-1485972.3649999998</v>
      </c>
      <c r="M27" s="28">
        <f t="shared" si="0"/>
        <v>5903979.5350000001</v>
      </c>
    </row>
    <row r="28" spans="1:13" ht="15" x14ac:dyDescent="0.25">
      <c r="A28" s="22">
        <v>47</v>
      </c>
      <c r="B28" s="22">
        <v>1840</v>
      </c>
      <c r="C28" s="31" t="s">
        <v>33</v>
      </c>
      <c r="D28" s="24">
        <f>+'App.2-BA_2018_MIFRS'!G28</f>
        <v>15769164.140000001</v>
      </c>
      <c r="E28" s="24">
        <v>334200</v>
      </c>
      <c r="F28" s="24"/>
      <c r="G28" s="77">
        <f t="shared" si="1"/>
        <v>16103364.140000001</v>
      </c>
      <c r="H28" s="26"/>
      <c r="I28" s="24">
        <f>+'App.2-BA_2018_MIFRS'!L28</f>
        <v>-4167583.2800000003</v>
      </c>
      <c r="J28" s="24">
        <v>-236942.11500000002</v>
      </c>
      <c r="K28" s="24"/>
      <c r="L28" s="25">
        <f t="shared" si="2"/>
        <v>-4404525.3950000005</v>
      </c>
      <c r="M28" s="28">
        <f t="shared" si="0"/>
        <v>11698838.745000001</v>
      </c>
    </row>
    <row r="29" spans="1:13" ht="15" x14ac:dyDescent="0.25">
      <c r="A29" s="22">
        <v>47</v>
      </c>
      <c r="B29" s="22">
        <v>1845</v>
      </c>
      <c r="C29" s="31" t="s">
        <v>34</v>
      </c>
      <c r="D29" s="24">
        <f>+'App.2-BA_2018_MIFRS'!G29</f>
        <v>10151143.109999999</v>
      </c>
      <c r="E29" s="24">
        <v>126300</v>
      </c>
      <c r="F29" s="24"/>
      <c r="G29" s="77">
        <f t="shared" si="1"/>
        <v>10277443.109999999</v>
      </c>
      <c r="H29" s="26"/>
      <c r="I29" s="24">
        <f>+'App.2-BA_2018_MIFRS'!L29</f>
        <v>-2810362.1500000004</v>
      </c>
      <c r="J29" s="24">
        <v>-179522.97999999995</v>
      </c>
      <c r="K29" s="24"/>
      <c r="L29" s="25">
        <f t="shared" si="2"/>
        <v>-2989885.1300000004</v>
      </c>
      <c r="M29" s="28">
        <f t="shared" si="0"/>
        <v>7287557.9799999986</v>
      </c>
    </row>
    <row r="30" spans="1:13" ht="15" x14ac:dyDescent="0.25">
      <c r="A30" s="22">
        <v>47</v>
      </c>
      <c r="B30" s="22">
        <v>1850</v>
      </c>
      <c r="C30" s="31" t="s">
        <v>35</v>
      </c>
      <c r="D30" s="24">
        <f>+'App.2-BA_2018_MIFRS'!G30</f>
        <v>5261335.3099999996</v>
      </c>
      <c r="E30" s="24">
        <v>102750</v>
      </c>
      <c r="F30" s="24"/>
      <c r="G30" s="77">
        <f t="shared" si="1"/>
        <v>5364085.3099999996</v>
      </c>
      <c r="H30" s="26"/>
      <c r="I30" s="24">
        <f>+'App.2-BA_2018_MIFRS'!L30</f>
        <v>-2654349.3100000005</v>
      </c>
      <c r="J30" s="24">
        <v>-94892.595000000001</v>
      </c>
      <c r="K30" s="24"/>
      <c r="L30" s="25">
        <f t="shared" si="2"/>
        <v>-2749241.9050000007</v>
      </c>
      <c r="M30" s="28">
        <f t="shared" si="0"/>
        <v>2614843.4049999989</v>
      </c>
    </row>
    <row r="31" spans="1:13" ht="15" x14ac:dyDescent="0.25">
      <c r="A31" s="22">
        <v>47</v>
      </c>
      <c r="B31" s="22">
        <v>1855</v>
      </c>
      <c r="C31" s="31" t="s">
        <v>36</v>
      </c>
      <c r="D31" s="24">
        <f>+'App.2-BA_2018_MIFRS'!G31</f>
        <v>2027620.68</v>
      </c>
      <c r="E31" s="24">
        <v>73549.999999999767</v>
      </c>
      <c r="F31" s="24"/>
      <c r="G31" s="77">
        <f t="shared" si="1"/>
        <v>2101170.6799999997</v>
      </c>
      <c r="H31" s="26"/>
      <c r="I31" s="24">
        <f>+'App.2-BA_2018_MIFRS'!L31</f>
        <v>-952365.94</v>
      </c>
      <c r="J31" s="24">
        <v>-22315.485000000001</v>
      </c>
      <c r="K31" s="24"/>
      <c r="L31" s="25">
        <f t="shared" si="2"/>
        <v>-974681.42499999993</v>
      </c>
      <c r="M31" s="28">
        <f t="shared" si="0"/>
        <v>1126489.2549999999</v>
      </c>
    </row>
    <row r="32" spans="1:13" ht="15" x14ac:dyDescent="0.25">
      <c r="A32" s="22">
        <v>47</v>
      </c>
      <c r="B32" s="22">
        <v>1860</v>
      </c>
      <c r="C32" s="31" t="s">
        <v>37</v>
      </c>
      <c r="D32" s="24">
        <f>+'App.2-BA_2018_MIFRS'!G32</f>
        <v>7238566.5599999996</v>
      </c>
      <c r="E32" s="24">
        <v>340000</v>
      </c>
      <c r="F32" s="24"/>
      <c r="G32" s="77">
        <f t="shared" si="1"/>
        <v>7578566.5599999996</v>
      </c>
      <c r="H32" s="26"/>
      <c r="I32" s="24">
        <f>+'App.2-BA_2018_MIFRS'!L32</f>
        <v>-3217580.6718347985</v>
      </c>
      <c r="J32" s="24">
        <v>-450023.46992611367</v>
      </c>
      <c r="K32" s="24"/>
      <c r="L32" s="25">
        <f t="shared" si="2"/>
        <v>-3667604.1417609123</v>
      </c>
      <c r="M32" s="28">
        <f t="shared" si="0"/>
        <v>3910962.4182390873</v>
      </c>
    </row>
    <row r="33" spans="1:13" ht="15" x14ac:dyDescent="0.25">
      <c r="A33" s="29">
        <v>47</v>
      </c>
      <c r="B33" s="29">
        <v>1860</v>
      </c>
      <c r="C33" s="30" t="s">
        <v>38</v>
      </c>
      <c r="D33" s="24">
        <f>+'App.2-BA_2018_MIFRS'!G33</f>
        <v>0</v>
      </c>
      <c r="E33" s="24"/>
      <c r="F33" s="24"/>
      <c r="G33" s="77">
        <f t="shared" si="1"/>
        <v>0</v>
      </c>
      <c r="H33" s="26"/>
      <c r="I33" s="24">
        <f>+'App.2-BA_2018_MIFRS'!L33</f>
        <v>0</v>
      </c>
      <c r="J33" s="24"/>
      <c r="K33" s="24"/>
      <c r="L33" s="25">
        <f t="shared" si="2"/>
        <v>0</v>
      </c>
      <c r="M33" s="28">
        <f t="shared" si="0"/>
        <v>0</v>
      </c>
    </row>
    <row r="34" spans="1:13" ht="15" x14ac:dyDescent="0.25">
      <c r="A34" s="29" t="s">
        <v>24</v>
      </c>
      <c r="B34" s="29">
        <v>1905</v>
      </c>
      <c r="C34" s="30" t="s">
        <v>25</v>
      </c>
      <c r="D34" s="24">
        <f>+'App.2-BA_2018_MIFRS'!G34</f>
        <v>0</v>
      </c>
      <c r="E34" s="24"/>
      <c r="F34" s="24"/>
      <c r="G34" s="77">
        <f t="shared" si="1"/>
        <v>0</v>
      </c>
      <c r="H34" s="26"/>
      <c r="I34" s="24">
        <f>+'App.2-BA_2018_MIFRS'!L34</f>
        <v>0</v>
      </c>
      <c r="J34" s="24"/>
      <c r="K34" s="24"/>
      <c r="L34" s="25">
        <f t="shared" si="2"/>
        <v>0</v>
      </c>
      <c r="M34" s="28">
        <f t="shared" si="0"/>
        <v>0</v>
      </c>
    </row>
    <row r="35" spans="1:13" ht="15" x14ac:dyDescent="0.25">
      <c r="A35" s="22">
        <v>47</v>
      </c>
      <c r="B35" s="22">
        <v>1908</v>
      </c>
      <c r="C35" s="31" t="s">
        <v>39</v>
      </c>
      <c r="D35" s="24">
        <f>+'App.2-BA_2018_MIFRS'!G35</f>
        <v>0</v>
      </c>
      <c r="E35" s="24"/>
      <c r="F35" s="24"/>
      <c r="G35" s="77">
        <f t="shared" si="1"/>
        <v>0</v>
      </c>
      <c r="H35" s="26"/>
      <c r="I35" s="24">
        <f>+'App.2-BA_2018_MIFRS'!L35</f>
        <v>0</v>
      </c>
      <c r="J35" s="24"/>
      <c r="K35" s="24"/>
      <c r="L35" s="25">
        <f t="shared" si="2"/>
        <v>0</v>
      </c>
      <c r="M35" s="28">
        <f t="shared" si="0"/>
        <v>0</v>
      </c>
    </row>
    <row r="36" spans="1:13" ht="15" x14ac:dyDescent="0.25">
      <c r="A36" s="22">
        <v>13</v>
      </c>
      <c r="B36" s="22">
        <v>1910</v>
      </c>
      <c r="C36" s="31" t="s">
        <v>27</v>
      </c>
      <c r="D36" s="24">
        <f>+'App.2-BA_2018_MIFRS'!G36</f>
        <v>335574</v>
      </c>
      <c r="E36" s="24"/>
      <c r="F36" s="24"/>
      <c r="G36" s="77">
        <f t="shared" si="1"/>
        <v>335574</v>
      </c>
      <c r="H36" s="26"/>
      <c r="I36" s="24">
        <f>+'App.2-BA_2018_MIFRS'!L36</f>
        <v>-267149</v>
      </c>
      <c r="J36" s="24">
        <v>-8114</v>
      </c>
      <c r="K36" s="24"/>
      <c r="L36" s="25">
        <f t="shared" si="2"/>
        <v>-275263</v>
      </c>
      <c r="M36" s="28">
        <f t="shared" si="0"/>
        <v>60311</v>
      </c>
    </row>
    <row r="37" spans="1:13" ht="15" x14ac:dyDescent="0.25">
      <c r="A37" s="22">
        <v>8</v>
      </c>
      <c r="B37" s="22">
        <v>1915</v>
      </c>
      <c r="C37" s="31" t="s">
        <v>40</v>
      </c>
      <c r="D37" s="24">
        <f>+'App.2-BA_2018_MIFRS'!G37</f>
        <v>29285</v>
      </c>
      <c r="E37" s="24"/>
      <c r="F37" s="24"/>
      <c r="G37" s="77">
        <f t="shared" si="1"/>
        <v>29285</v>
      </c>
      <c r="H37" s="26"/>
      <c r="I37" s="24">
        <f>+'App.2-BA_2018_MIFRS'!L37</f>
        <v>-20049</v>
      </c>
      <c r="J37" s="24">
        <v>-2740</v>
      </c>
      <c r="K37" s="24"/>
      <c r="L37" s="25">
        <f t="shared" si="2"/>
        <v>-22789</v>
      </c>
      <c r="M37" s="28">
        <f t="shared" si="0"/>
        <v>6496</v>
      </c>
    </row>
    <row r="38" spans="1:13" ht="15" x14ac:dyDescent="0.25">
      <c r="A38" s="22">
        <v>8</v>
      </c>
      <c r="B38" s="22">
        <v>1915</v>
      </c>
      <c r="C38" s="31" t="s">
        <v>41</v>
      </c>
      <c r="D38" s="24">
        <f>+'App.2-BA_2018_MIFRS'!G38</f>
        <v>0</v>
      </c>
      <c r="E38" s="24"/>
      <c r="F38" s="24"/>
      <c r="G38" s="77">
        <f t="shared" si="1"/>
        <v>0</v>
      </c>
      <c r="H38" s="26"/>
      <c r="I38" s="24">
        <f>+'App.2-BA_2018_MIFRS'!L38</f>
        <v>0</v>
      </c>
      <c r="J38" s="24"/>
      <c r="K38" s="24"/>
      <c r="L38" s="25">
        <f t="shared" si="2"/>
        <v>0</v>
      </c>
      <c r="M38" s="28">
        <f t="shared" si="0"/>
        <v>0</v>
      </c>
    </row>
    <row r="39" spans="1:13" ht="15" x14ac:dyDescent="0.25">
      <c r="A39" s="22">
        <v>10</v>
      </c>
      <c r="B39" s="22">
        <v>1920</v>
      </c>
      <c r="C39" s="31" t="s">
        <v>42</v>
      </c>
      <c r="D39" s="24">
        <f>+'App.2-BA_2018_MIFRS'!G39</f>
        <v>0</v>
      </c>
      <c r="E39" s="24"/>
      <c r="F39" s="24"/>
      <c r="G39" s="77">
        <f t="shared" si="1"/>
        <v>0</v>
      </c>
      <c r="H39" s="26"/>
      <c r="I39" s="24">
        <f>+'App.2-BA_2018_MIFRS'!L39</f>
        <v>0</v>
      </c>
      <c r="J39" s="24"/>
      <c r="K39" s="24"/>
      <c r="L39" s="25">
        <f t="shared" si="2"/>
        <v>0</v>
      </c>
      <c r="M39" s="28">
        <f t="shared" si="0"/>
        <v>0</v>
      </c>
    </row>
    <row r="40" spans="1:13" ht="15" x14ac:dyDescent="0.25">
      <c r="A40" s="22">
        <v>45</v>
      </c>
      <c r="B40" s="32">
        <v>1920</v>
      </c>
      <c r="C40" s="23" t="s">
        <v>43</v>
      </c>
      <c r="D40" s="24">
        <f>+'App.2-BA_2018_MIFRS'!G40</f>
        <v>405076.92</v>
      </c>
      <c r="E40" s="24"/>
      <c r="F40" s="24"/>
      <c r="G40" s="77">
        <f t="shared" si="1"/>
        <v>405076.92</v>
      </c>
      <c r="H40" s="26"/>
      <c r="I40" s="24">
        <f>+'App.2-BA_2018_MIFRS'!L40</f>
        <v>-399720</v>
      </c>
      <c r="J40" s="24">
        <v>-5357</v>
      </c>
      <c r="K40" s="24"/>
      <c r="L40" s="25">
        <f t="shared" si="2"/>
        <v>-405077</v>
      </c>
      <c r="M40" s="28">
        <f t="shared" si="0"/>
        <v>-8.0000000016298145E-2</v>
      </c>
    </row>
    <row r="41" spans="1:13" ht="15" x14ac:dyDescent="0.25">
      <c r="A41" s="22">
        <v>45.1</v>
      </c>
      <c r="B41" s="32">
        <v>1920</v>
      </c>
      <c r="C41" s="23" t="s">
        <v>44</v>
      </c>
      <c r="D41" s="24">
        <f>+'App.2-BA_2018_MIFRS'!G41</f>
        <v>0</v>
      </c>
      <c r="E41" s="24"/>
      <c r="F41" s="24"/>
      <c r="G41" s="77">
        <f t="shared" si="1"/>
        <v>0</v>
      </c>
      <c r="H41" s="26"/>
      <c r="I41" s="24">
        <f>+'App.2-BA_2018_MIFRS'!L41</f>
        <v>0</v>
      </c>
      <c r="J41" s="24"/>
      <c r="K41" s="24"/>
      <c r="L41" s="25">
        <f t="shared" si="2"/>
        <v>0</v>
      </c>
      <c r="M41" s="28">
        <f t="shared" si="0"/>
        <v>0</v>
      </c>
    </row>
    <row r="42" spans="1:13" ht="15" x14ac:dyDescent="0.25">
      <c r="A42" s="22">
        <v>10</v>
      </c>
      <c r="B42" s="22">
        <v>1930</v>
      </c>
      <c r="C42" s="31" t="s">
        <v>45</v>
      </c>
      <c r="D42" s="24">
        <f>+'App.2-BA_2018_MIFRS'!G42</f>
        <v>3767072.3</v>
      </c>
      <c r="E42" s="24">
        <v>390000</v>
      </c>
      <c r="F42" s="24"/>
      <c r="G42" s="77">
        <f t="shared" si="1"/>
        <v>4157072.3</v>
      </c>
      <c r="H42" s="26"/>
      <c r="I42" s="24">
        <f>+'App.2-BA_2018_MIFRS'!L42</f>
        <v>-2542047.0750000002</v>
      </c>
      <c r="J42" s="24">
        <v>-247408.11000000002</v>
      </c>
      <c r="K42" s="24"/>
      <c r="L42" s="25">
        <f t="shared" si="2"/>
        <v>-2789455.1850000001</v>
      </c>
      <c r="M42" s="28">
        <f t="shared" si="0"/>
        <v>1367617.1149999998</v>
      </c>
    </row>
    <row r="43" spans="1:13" ht="15" x14ac:dyDescent="0.25">
      <c r="A43" s="22">
        <v>8</v>
      </c>
      <c r="B43" s="22">
        <v>1935</v>
      </c>
      <c r="C43" s="31" t="s">
        <v>46</v>
      </c>
      <c r="D43" s="24">
        <f>+'App.2-BA_2018_MIFRS'!G43</f>
        <v>61101</v>
      </c>
      <c r="E43" s="24"/>
      <c r="F43" s="24"/>
      <c r="G43" s="77">
        <f t="shared" si="1"/>
        <v>61101</v>
      </c>
      <c r="H43" s="26"/>
      <c r="I43" s="24">
        <f>+'App.2-BA_2018_MIFRS'!L43</f>
        <v>-59875</v>
      </c>
      <c r="J43" s="24">
        <v>-490</v>
      </c>
      <c r="K43" s="24"/>
      <c r="L43" s="25">
        <f t="shared" si="2"/>
        <v>-60365</v>
      </c>
      <c r="M43" s="28">
        <f t="shared" si="0"/>
        <v>736</v>
      </c>
    </row>
    <row r="44" spans="1:13" ht="15" x14ac:dyDescent="0.25">
      <c r="A44" s="22">
        <v>8</v>
      </c>
      <c r="B44" s="22">
        <v>1940</v>
      </c>
      <c r="C44" s="31" t="s">
        <v>47</v>
      </c>
      <c r="D44" s="24">
        <f>+'App.2-BA_2018_MIFRS'!G44</f>
        <v>1202327.1399999999</v>
      </c>
      <c r="E44" s="24">
        <v>30000</v>
      </c>
      <c r="F44" s="24"/>
      <c r="G44" s="77">
        <f t="shared" si="1"/>
        <v>1232327.1399999999</v>
      </c>
      <c r="H44" s="26"/>
      <c r="I44" s="24">
        <f>+'App.2-BA_2018_MIFRS'!L44</f>
        <v>-999808</v>
      </c>
      <c r="J44" s="24">
        <v>-47497</v>
      </c>
      <c r="K44" s="24"/>
      <c r="L44" s="25">
        <f t="shared" si="2"/>
        <v>-1047305</v>
      </c>
      <c r="M44" s="28">
        <f t="shared" si="0"/>
        <v>185022.1399999999</v>
      </c>
    </row>
    <row r="45" spans="1:13" ht="15" x14ac:dyDescent="0.25">
      <c r="A45" s="22">
        <v>8</v>
      </c>
      <c r="B45" s="22">
        <v>1945</v>
      </c>
      <c r="C45" s="31" t="s">
        <v>48</v>
      </c>
      <c r="D45" s="24">
        <f>+'App.2-BA_2018_MIFRS'!G45</f>
        <v>63381</v>
      </c>
      <c r="E45" s="24"/>
      <c r="F45" s="24"/>
      <c r="G45" s="77">
        <f t="shared" si="1"/>
        <v>63381</v>
      </c>
      <c r="H45" s="26"/>
      <c r="I45" s="24">
        <f>+'App.2-BA_2018_MIFRS'!L45</f>
        <v>-58579</v>
      </c>
      <c r="J45" s="24">
        <v>-2675</v>
      </c>
      <c r="K45" s="24"/>
      <c r="L45" s="25">
        <f t="shared" si="2"/>
        <v>-61254</v>
      </c>
      <c r="M45" s="28">
        <f t="shared" si="0"/>
        <v>2127</v>
      </c>
    </row>
    <row r="46" spans="1:13" ht="15" x14ac:dyDescent="0.25">
      <c r="A46" s="22">
        <v>8</v>
      </c>
      <c r="B46" s="22">
        <v>1950</v>
      </c>
      <c r="C46" s="31" t="s">
        <v>49</v>
      </c>
      <c r="D46" s="24">
        <f>+'App.2-BA_2018_MIFRS'!G46</f>
        <v>0</v>
      </c>
      <c r="E46" s="24"/>
      <c r="F46" s="24"/>
      <c r="G46" s="77">
        <f t="shared" si="1"/>
        <v>0</v>
      </c>
      <c r="H46" s="26"/>
      <c r="I46" s="24">
        <f>+'App.2-BA_2018_MIFRS'!L46</f>
        <v>0</v>
      </c>
      <c r="J46" s="24"/>
      <c r="K46" s="24"/>
      <c r="L46" s="25">
        <f t="shared" si="2"/>
        <v>0</v>
      </c>
      <c r="M46" s="28">
        <f t="shared" si="0"/>
        <v>0</v>
      </c>
    </row>
    <row r="47" spans="1:13" ht="15" x14ac:dyDescent="0.25">
      <c r="A47" s="22">
        <v>8</v>
      </c>
      <c r="B47" s="22">
        <v>1955</v>
      </c>
      <c r="C47" s="31" t="s">
        <v>50</v>
      </c>
      <c r="D47" s="24">
        <f>+'App.2-BA_2018_MIFRS'!G47</f>
        <v>257912.95999999999</v>
      </c>
      <c r="E47" s="24"/>
      <c r="F47" s="24"/>
      <c r="G47" s="77">
        <f t="shared" si="1"/>
        <v>257912.95999999999</v>
      </c>
      <c r="H47" s="26"/>
      <c r="I47" s="24">
        <f>+'App.2-BA_2018_MIFRS'!L47</f>
        <v>-211861.83000000002</v>
      </c>
      <c r="J47" s="24">
        <v>-26054</v>
      </c>
      <c r="K47" s="24"/>
      <c r="L47" s="25">
        <f t="shared" si="2"/>
        <v>-237915.83000000002</v>
      </c>
      <c r="M47" s="28">
        <f t="shared" si="0"/>
        <v>19997.129999999976</v>
      </c>
    </row>
    <row r="48" spans="1:13" ht="15" x14ac:dyDescent="0.25">
      <c r="A48" s="33">
        <v>8</v>
      </c>
      <c r="B48" s="33">
        <v>1955</v>
      </c>
      <c r="C48" s="34" t="s">
        <v>51</v>
      </c>
      <c r="D48" s="24">
        <f>+'App.2-BA_2018_MIFRS'!G48</f>
        <v>0</v>
      </c>
      <c r="E48" s="24"/>
      <c r="F48" s="24"/>
      <c r="G48" s="77">
        <f t="shared" si="1"/>
        <v>0</v>
      </c>
      <c r="H48" s="26"/>
      <c r="I48" s="24">
        <f>+'App.2-BA_2018_MIFRS'!L48</f>
        <v>0</v>
      </c>
      <c r="J48" s="24"/>
      <c r="K48" s="24"/>
      <c r="L48" s="25">
        <f t="shared" si="2"/>
        <v>0</v>
      </c>
      <c r="M48" s="28">
        <f t="shared" si="0"/>
        <v>0</v>
      </c>
    </row>
    <row r="49" spans="1:13" ht="15" x14ac:dyDescent="0.25">
      <c r="A49" s="32">
        <v>8</v>
      </c>
      <c r="B49" s="32">
        <v>1960</v>
      </c>
      <c r="C49" s="23" t="s">
        <v>52</v>
      </c>
      <c r="D49" s="24">
        <f>+'App.2-BA_2018_MIFRS'!G49</f>
        <v>0</v>
      </c>
      <c r="E49" s="24"/>
      <c r="F49" s="24"/>
      <c r="G49" s="77">
        <f t="shared" si="1"/>
        <v>0</v>
      </c>
      <c r="H49" s="26"/>
      <c r="I49" s="24">
        <f>+'App.2-BA_2018_MIFRS'!L49</f>
        <v>0</v>
      </c>
      <c r="J49" s="24"/>
      <c r="K49" s="24"/>
      <c r="L49" s="25">
        <f t="shared" si="2"/>
        <v>0</v>
      </c>
      <c r="M49" s="28">
        <f t="shared" si="0"/>
        <v>0</v>
      </c>
    </row>
    <row r="50" spans="1:13" ht="15" x14ac:dyDescent="0.25">
      <c r="A50" s="1">
        <v>47</v>
      </c>
      <c r="B50" s="32">
        <v>1970</v>
      </c>
      <c r="C50" s="31" t="s">
        <v>53</v>
      </c>
      <c r="D50" s="24">
        <f>+'App.2-BA_2018_MIFRS'!G50</f>
        <v>0</v>
      </c>
      <c r="E50" s="24"/>
      <c r="F50" s="24"/>
      <c r="G50" s="77">
        <f t="shared" si="1"/>
        <v>0</v>
      </c>
      <c r="H50" s="26"/>
      <c r="I50" s="24">
        <f>+'App.2-BA_2018_MIFRS'!L50</f>
        <v>0</v>
      </c>
      <c r="J50" s="24"/>
      <c r="K50" s="24"/>
      <c r="L50" s="25">
        <f t="shared" si="2"/>
        <v>0</v>
      </c>
      <c r="M50" s="28">
        <f t="shared" si="0"/>
        <v>0</v>
      </c>
    </row>
    <row r="51" spans="1:13" ht="15" x14ac:dyDescent="0.25">
      <c r="A51" s="22">
        <v>47</v>
      </c>
      <c r="B51" s="22">
        <v>1975</v>
      </c>
      <c r="C51" s="31" t="s">
        <v>54</v>
      </c>
      <c r="D51" s="24">
        <f>+'App.2-BA_2018_MIFRS'!G51</f>
        <v>0</v>
      </c>
      <c r="E51" s="24"/>
      <c r="F51" s="24"/>
      <c r="G51" s="77">
        <f t="shared" si="1"/>
        <v>0</v>
      </c>
      <c r="H51" s="26"/>
      <c r="I51" s="24">
        <f>+'App.2-BA_2018_MIFRS'!L51</f>
        <v>0</v>
      </c>
      <c r="J51" s="24"/>
      <c r="K51" s="24"/>
      <c r="L51" s="25">
        <f t="shared" si="2"/>
        <v>0</v>
      </c>
      <c r="M51" s="28">
        <f t="shared" si="0"/>
        <v>0</v>
      </c>
    </row>
    <row r="52" spans="1:13" ht="15" x14ac:dyDescent="0.25">
      <c r="A52" s="22">
        <v>47</v>
      </c>
      <c r="B52" s="22">
        <v>1980</v>
      </c>
      <c r="C52" s="31" t="s">
        <v>55</v>
      </c>
      <c r="D52" s="24">
        <f>+'App.2-BA_2018_MIFRS'!G52</f>
        <v>2874534.65</v>
      </c>
      <c r="E52" s="24">
        <v>20000</v>
      </c>
      <c r="F52" s="24"/>
      <c r="G52" s="77">
        <f t="shared" si="1"/>
        <v>2894534.65</v>
      </c>
      <c r="H52" s="26"/>
      <c r="I52" s="24">
        <f>+'App.2-BA_2018_MIFRS'!L52</f>
        <v>-2242397.4849999999</v>
      </c>
      <c r="J52" s="24">
        <v>-65982.640000000014</v>
      </c>
      <c r="K52" s="24"/>
      <c r="L52" s="25">
        <f t="shared" si="2"/>
        <v>-2308380.125</v>
      </c>
      <c r="M52" s="28">
        <f t="shared" si="0"/>
        <v>586154.52499999991</v>
      </c>
    </row>
    <row r="53" spans="1:13" ht="15" x14ac:dyDescent="0.25">
      <c r="A53" s="22">
        <v>47</v>
      </c>
      <c r="B53" s="22">
        <v>1985</v>
      </c>
      <c r="C53" s="31" t="s">
        <v>56</v>
      </c>
      <c r="D53" s="24">
        <f>+'App.2-BA_2018_MIFRS'!G53</f>
        <v>0</v>
      </c>
      <c r="E53" s="24"/>
      <c r="F53" s="24"/>
      <c r="G53" s="77">
        <f t="shared" si="1"/>
        <v>0</v>
      </c>
      <c r="H53" s="26"/>
      <c r="I53" s="24">
        <f>+'App.2-BA_2018_MIFRS'!L53</f>
        <v>0</v>
      </c>
      <c r="J53" s="24"/>
      <c r="K53" s="24"/>
      <c r="L53" s="25">
        <f t="shared" si="2"/>
        <v>0</v>
      </c>
      <c r="M53" s="28">
        <f t="shared" si="0"/>
        <v>0</v>
      </c>
    </row>
    <row r="54" spans="1:13" ht="15" x14ac:dyDescent="0.25">
      <c r="A54" s="1">
        <v>47</v>
      </c>
      <c r="B54" s="22">
        <v>1990</v>
      </c>
      <c r="C54" s="35" t="s">
        <v>57</v>
      </c>
      <c r="D54" s="24">
        <f>+'App.2-BA_2018_MIFRS'!G54</f>
        <v>0</v>
      </c>
      <c r="E54" s="24"/>
      <c r="F54" s="24"/>
      <c r="G54" s="77">
        <f t="shared" si="1"/>
        <v>0</v>
      </c>
      <c r="H54" s="26"/>
      <c r="I54" s="24">
        <f>+'App.2-BA_2018_MIFRS'!L54</f>
        <v>0</v>
      </c>
      <c r="J54" s="24"/>
      <c r="K54" s="24"/>
      <c r="L54" s="25">
        <f t="shared" si="2"/>
        <v>0</v>
      </c>
      <c r="M54" s="28">
        <f t="shared" si="0"/>
        <v>0</v>
      </c>
    </row>
    <row r="55" spans="1:13" s="100" customFormat="1" ht="15" x14ac:dyDescent="0.25">
      <c r="A55" s="96"/>
      <c r="B55" s="101"/>
      <c r="C55" s="102"/>
      <c r="D55" s="94"/>
      <c r="E55" s="94"/>
      <c r="F55" s="94"/>
      <c r="G55" s="94"/>
      <c r="H55" s="97"/>
      <c r="I55" s="94"/>
      <c r="J55" s="94"/>
      <c r="K55" s="94"/>
      <c r="L55" s="94"/>
      <c r="M55" s="99"/>
    </row>
    <row r="56" spans="1:13" s="100" customFormat="1" ht="15" x14ac:dyDescent="0.25">
      <c r="A56" s="96"/>
      <c r="B56" s="101"/>
      <c r="C56" s="93" t="s">
        <v>84</v>
      </c>
      <c r="D56" s="94">
        <f>SUM(D17:D55)</f>
        <v>86705978.910000011</v>
      </c>
      <c r="E56" s="94">
        <f t="shared" ref="E56:G56" si="3">SUM(E17:E55)</f>
        <v>4149000</v>
      </c>
      <c r="F56" s="94">
        <f t="shared" si="3"/>
        <v>0</v>
      </c>
      <c r="G56" s="94">
        <f t="shared" si="3"/>
        <v>90854978.909999996</v>
      </c>
      <c r="H56" s="97"/>
      <c r="I56" s="94">
        <f t="shared" ref="I56" si="4">SUM(I17:I55)</f>
        <v>-33457634.661834802</v>
      </c>
      <c r="J56" s="94">
        <f t="shared" ref="J56" si="5">SUM(J17:J55)</f>
        <v>-2257622.459926114</v>
      </c>
      <c r="K56" s="94">
        <f t="shared" ref="K56" si="6">SUM(K17:K55)</f>
        <v>0</v>
      </c>
      <c r="L56" s="94">
        <f t="shared" ref="L56" si="7">SUM(L17:L55)</f>
        <v>-35715257.121760905</v>
      </c>
      <c r="M56" s="99">
        <f t="shared" ref="M56" si="8">SUM(M17:M55)</f>
        <v>55139721.788239099</v>
      </c>
    </row>
    <row r="57" spans="1:13" s="100" customFormat="1" ht="15" x14ac:dyDescent="0.25">
      <c r="A57" s="96"/>
      <c r="B57" s="101"/>
      <c r="C57" s="102"/>
      <c r="D57" s="94"/>
      <c r="E57" s="94"/>
      <c r="F57" s="94"/>
      <c r="G57" s="94"/>
      <c r="H57" s="97"/>
      <c r="I57" s="94"/>
      <c r="J57" s="94"/>
      <c r="K57" s="94"/>
      <c r="L57" s="94"/>
      <c r="M57" s="99"/>
    </row>
    <row r="58" spans="1:13" ht="15" x14ac:dyDescent="0.25">
      <c r="A58" s="22">
        <v>47</v>
      </c>
      <c r="B58" s="22">
        <v>1995</v>
      </c>
      <c r="C58" s="31" t="s">
        <v>58</v>
      </c>
      <c r="D58" s="24">
        <f>+'App.2-BA_2018_MIFRS'!G58</f>
        <v>-2848474.57</v>
      </c>
      <c r="E58" s="24"/>
      <c r="F58" s="24"/>
      <c r="G58" s="77">
        <f t="shared" si="1"/>
        <v>-2848474.57</v>
      </c>
      <c r="H58" s="60"/>
      <c r="I58" s="24">
        <f>+'App.2-BA_2018_MIFRS'!L58</f>
        <v>615191.25</v>
      </c>
      <c r="J58" s="24">
        <v>64095.819999999992</v>
      </c>
      <c r="K58" s="24"/>
      <c r="L58" s="25">
        <f t="shared" si="2"/>
        <v>679287.07</v>
      </c>
      <c r="M58" s="28">
        <f t="shared" si="0"/>
        <v>-2169187.5</v>
      </c>
    </row>
    <row r="59" spans="1:13" ht="15" x14ac:dyDescent="0.25">
      <c r="A59" s="22">
        <v>47</v>
      </c>
      <c r="B59" s="22">
        <v>2440</v>
      </c>
      <c r="C59" s="31" t="s">
        <v>59</v>
      </c>
      <c r="D59" s="24">
        <f>+'App.2-BA_2018_MIFRS'!G59</f>
        <v>0</v>
      </c>
      <c r="E59" s="24"/>
      <c r="F59" s="24"/>
      <c r="G59" s="77">
        <f t="shared" si="1"/>
        <v>0</v>
      </c>
      <c r="I59" s="24">
        <f>+'App.2-BA_2018_MIFRS'!L59</f>
        <v>0</v>
      </c>
      <c r="J59" s="24"/>
      <c r="K59" s="24"/>
      <c r="L59" s="25">
        <f t="shared" si="2"/>
        <v>0</v>
      </c>
      <c r="M59" s="28">
        <f t="shared" si="0"/>
        <v>0</v>
      </c>
    </row>
    <row r="60" spans="1:13" ht="15" x14ac:dyDescent="0.25">
      <c r="A60" s="36"/>
      <c r="B60" s="36"/>
      <c r="C60" s="37"/>
      <c r="D60" s="24">
        <f>+'App.2-BA_2018_MIFRS'!G60</f>
        <v>0</v>
      </c>
      <c r="E60" s="38"/>
      <c r="F60" s="38"/>
      <c r="G60" s="77">
        <f t="shared" si="1"/>
        <v>0</v>
      </c>
      <c r="I60" s="24">
        <f>+'App.2-BA_2018_MIFRS'!L60</f>
        <v>0</v>
      </c>
      <c r="J60" s="80"/>
      <c r="K60" s="38"/>
      <c r="L60" s="25">
        <f t="shared" si="2"/>
        <v>0</v>
      </c>
      <c r="M60" s="28">
        <f t="shared" si="0"/>
        <v>0</v>
      </c>
    </row>
    <row r="61" spans="1:13" ht="15" x14ac:dyDescent="0.25">
      <c r="A61" s="36"/>
      <c r="B61" s="36"/>
      <c r="C61" s="39" t="s">
        <v>60</v>
      </c>
      <c r="D61" s="40">
        <f>SUM(D56:D60)</f>
        <v>83857504.340000018</v>
      </c>
      <c r="E61" s="40">
        <f t="shared" ref="E61:G61" si="9">SUM(E56:E60)</f>
        <v>4149000</v>
      </c>
      <c r="F61" s="40">
        <f t="shared" si="9"/>
        <v>0</v>
      </c>
      <c r="G61" s="40">
        <f t="shared" si="9"/>
        <v>88006504.340000004</v>
      </c>
      <c r="H61" s="40"/>
      <c r="I61" s="40">
        <f t="shared" ref="I61" si="10">SUM(I56:I60)</f>
        <v>-32842443.411834802</v>
      </c>
      <c r="J61" s="81">
        <f t="shared" ref="J61" si="11">SUM(J56:J60)</f>
        <v>-2193526.6399261141</v>
      </c>
      <c r="K61" s="40">
        <f t="shared" ref="K61" si="12">SUM(K56:K60)</f>
        <v>0</v>
      </c>
      <c r="L61" s="40">
        <f t="shared" ref="L61" si="13">SUM(L56:L60)</f>
        <v>-35035970.051760904</v>
      </c>
      <c r="M61" s="40">
        <f t="shared" ref="M61" si="14">SUM(M56:M60)</f>
        <v>52970534.288239099</v>
      </c>
    </row>
    <row r="62" spans="1:13" ht="15" x14ac:dyDescent="0.25">
      <c r="A62" s="36"/>
      <c r="B62" s="36"/>
      <c r="C62" s="41" t="s">
        <v>61</v>
      </c>
      <c r="D62" s="38"/>
      <c r="E62" s="38"/>
      <c r="F62" s="38"/>
      <c r="G62" s="25">
        <f>D62+E62+F62</f>
        <v>0</v>
      </c>
      <c r="I62" s="38"/>
      <c r="J62" s="71"/>
      <c r="K62" s="38"/>
      <c r="L62" s="25">
        <f>I62+J62+K62</f>
        <v>0</v>
      </c>
      <c r="M62" s="28">
        <f>G62+L62</f>
        <v>0</v>
      </c>
    </row>
    <row r="63" spans="1:13" ht="15" x14ac:dyDescent="0.25">
      <c r="A63" s="36"/>
      <c r="B63" s="36"/>
      <c r="C63" s="42" t="s">
        <v>62</v>
      </c>
      <c r="D63" s="38"/>
      <c r="E63" s="38"/>
      <c r="F63" s="38"/>
      <c r="G63" s="25">
        <f>D63+E63+F63</f>
        <v>0</v>
      </c>
      <c r="I63" s="38"/>
      <c r="J63" s="71"/>
      <c r="K63" s="38"/>
      <c r="L63" s="25">
        <f>I63+J63+K63</f>
        <v>0</v>
      </c>
      <c r="M63" s="28">
        <f>G63+L63</f>
        <v>0</v>
      </c>
    </row>
    <row r="64" spans="1:13" ht="15" x14ac:dyDescent="0.25">
      <c r="A64" s="36"/>
      <c r="B64" s="36"/>
      <c r="C64" s="39" t="s">
        <v>63</v>
      </c>
      <c r="D64" s="40">
        <f>SUM(D61:D63)</f>
        <v>83857504.340000018</v>
      </c>
      <c r="E64" s="40">
        <f t="shared" ref="E64:G64" si="15">SUM(E61:E63)</f>
        <v>4149000</v>
      </c>
      <c r="F64" s="40">
        <f t="shared" si="15"/>
        <v>0</v>
      </c>
      <c r="G64" s="40">
        <f t="shared" si="15"/>
        <v>88006504.340000004</v>
      </c>
      <c r="H64" s="40"/>
      <c r="I64" s="40">
        <f>SUM(I61:I63)</f>
        <v>-32842443.411834802</v>
      </c>
      <c r="J64" s="75">
        <f t="shared" ref="J64:L64" si="16">SUM(J61:J63)</f>
        <v>-2193526.6399261141</v>
      </c>
      <c r="K64" s="40">
        <f t="shared" si="16"/>
        <v>0</v>
      </c>
      <c r="L64" s="40">
        <f t="shared" si="16"/>
        <v>-35035970.051760904</v>
      </c>
      <c r="M64" s="40">
        <f>SUM(M61:M63)</f>
        <v>52970534.288239099</v>
      </c>
    </row>
    <row r="65" spans="1:15" ht="15" x14ac:dyDescent="0.25">
      <c r="A65" s="36"/>
      <c r="B65" s="36"/>
      <c r="C65" s="109" t="s">
        <v>64</v>
      </c>
      <c r="D65" s="110"/>
      <c r="E65" s="110"/>
      <c r="F65" s="110"/>
      <c r="G65" s="110"/>
      <c r="H65" s="110"/>
      <c r="I65" s="111"/>
      <c r="J65" s="71"/>
      <c r="K65" s="43"/>
      <c r="L65" s="44"/>
      <c r="M65" s="45"/>
    </row>
    <row r="66" spans="1:15" ht="15" x14ac:dyDescent="0.25">
      <c r="A66" s="36"/>
      <c r="B66" s="36"/>
      <c r="C66" s="109" t="s">
        <v>65</v>
      </c>
      <c r="D66" s="110"/>
      <c r="E66" s="110"/>
      <c r="F66" s="110"/>
      <c r="G66" s="110"/>
      <c r="H66" s="110"/>
      <c r="I66" s="111"/>
      <c r="J66" s="75">
        <f>J64+J65</f>
        <v>-2193526.6399261141</v>
      </c>
      <c r="K66" s="43"/>
      <c r="L66" s="44"/>
      <c r="M66" s="45"/>
    </row>
    <row r="68" spans="1:15" ht="15" x14ac:dyDescent="0.25">
      <c r="D68" s="59"/>
      <c r="G68" s="72"/>
      <c r="I68" s="46" t="s">
        <v>66</v>
      </c>
      <c r="J68" s="76"/>
      <c r="O68" s="78"/>
    </row>
    <row r="69" spans="1:15" ht="15" x14ac:dyDescent="0.25">
      <c r="A69" s="36">
        <v>10</v>
      </c>
      <c r="B69" s="36"/>
      <c r="C69" s="37" t="s">
        <v>67</v>
      </c>
      <c r="G69" s="59"/>
      <c r="I69" s="47" t="s">
        <v>67</v>
      </c>
      <c r="J69" s="76"/>
      <c r="K69" s="48"/>
      <c r="O69" s="59"/>
    </row>
    <row r="70" spans="1:15" ht="15" x14ac:dyDescent="0.25">
      <c r="A70" s="36">
        <v>8</v>
      </c>
      <c r="B70" s="36"/>
      <c r="C70" s="37" t="s">
        <v>46</v>
      </c>
      <c r="G70" s="59"/>
      <c r="I70" s="47" t="s">
        <v>46</v>
      </c>
      <c r="J70" s="76"/>
      <c r="K70" s="49"/>
    </row>
    <row r="71" spans="1:15" ht="15" x14ac:dyDescent="0.25">
      <c r="I71" s="50" t="s">
        <v>68</v>
      </c>
      <c r="K71" s="51">
        <f>J66-K69-K70</f>
        <v>-2193526.6399261141</v>
      </c>
    </row>
    <row r="72" spans="1:15" ht="15" x14ac:dyDescent="0.25">
      <c r="N72" s="52"/>
    </row>
    <row r="73" spans="1:15" ht="15" x14ac:dyDescent="0.25">
      <c r="A73" s="53" t="s">
        <v>69</v>
      </c>
      <c r="N73" s="52"/>
    </row>
    <row r="75" spans="1:15" x14ac:dyDescent="0.2">
      <c r="A75" s="1">
        <v>1</v>
      </c>
      <c r="B75" s="112" t="s">
        <v>70</v>
      </c>
      <c r="C75" s="112"/>
      <c r="D75" s="112"/>
      <c r="E75" s="112"/>
      <c r="F75" s="112"/>
      <c r="G75" s="112"/>
      <c r="H75" s="112"/>
      <c r="I75" s="112"/>
      <c r="J75" s="112"/>
      <c r="K75" s="112"/>
      <c r="L75" s="112"/>
      <c r="M75" s="112"/>
    </row>
    <row r="76" spans="1:15" x14ac:dyDescent="0.2">
      <c r="B76" s="112"/>
      <c r="C76" s="112"/>
      <c r="D76" s="112"/>
      <c r="E76" s="112"/>
      <c r="F76" s="112"/>
      <c r="G76" s="112"/>
      <c r="H76" s="112"/>
      <c r="I76" s="112"/>
      <c r="J76" s="112"/>
      <c r="K76" s="112"/>
      <c r="L76" s="112"/>
      <c r="M76" s="112"/>
    </row>
    <row r="78" spans="1:15" x14ac:dyDescent="0.2">
      <c r="A78" s="1">
        <v>2</v>
      </c>
      <c r="B78" s="103" t="s">
        <v>71</v>
      </c>
      <c r="C78" s="103"/>
      <c r="D78" s="103"/>
      <c r="E78" s="103"/>
      <c r="F78" s="103"/>
      <c r="G78" s="103"/>
      <c r="H78" s="103"/>
      <c r="I78" s="103"/>
      <c r="J78" s="103"/>
      <c r="K78" s="103"/>
      <c r="L78" s="103"/>
      <c r="M78" s="103"/>
    </row>
    <row r="79" spans="1:15" x14ac:dyDescent="0.2">
      <c r="B79" s="103"/>
      <c r="C79" s="103"/>
      <c r="D79" s="103"/>
      <c r="E79" s="103"/>
      <c r="F79" s="103"/>
      <c r="G79" s="103"/>
      <c r="H79" s="103"/>
      <c r="I79" s="103"/>
      <c r="J79" s="103"/>
      <c r="K79" s="103"/>
      <c r="L79" s="103"/>
      <c r="M79" s="103"/>
    </row>
    <row r="81" spans="1:13" ht="15" x14ac:dyDescent="0.25">
      <c r="A81" s="1">
        <v>3</v>
      </c>
      <c r="B81" s="104" t="s">
        <v>72</v>
      </c>
      <c r="C81" s="104"/>
      <c r="D81" s="104"/>
      <c r="E81" s="104"/>
      <c r="F81" s="104"/>
      <c r="G81" s="104"/>
      <c r="H81" s="104"/>
      <c r="I81" s="104"/>
      <c r="J81" s="104"/>
      <c r="K81" s="104"/>
      <c r="L81" s="104"/>
      <c r="M81" s="104"/>
    </row>
    <row r="83" spans="1:13" ht="15" x14ac:dyDescent="0.25">
      <c r="A83" s="1">
        <v>4</v>
      </c>
      <c r="B83" s="54" t="s">
        <v>73</v>
      </c>
      <c r="C83" s="10"/>
    </row>
    <row r="85" spans="1:13" x14ac:dyDescent="0.2">
      <c r="A85" s="1">
        <v>5</v>
      </c>
      <c r="B85" s="55" t="s">
        <v>74</v>
      </c>
    </row>
    <row r="87" spans="1:13" x14ac:dyDescent="0.2">
      <c r="A87" s="1">
        <v>6</v>
      </c>
      <c r="B87" s="104" t="s">
        <v>75</v>
      </c>
      <c r="C87" s="104"/>
      <c r="D87" s="104"/>
      <c r="E87" s="104"/>
      <c r="F87" s="104"/>
      <c r="G87" s="104"/>
      <c r="H87" s="104"/>
      <c r="I87" s="104"/>
      <c r="J87" s="104"/>
      <c r="K87" s="104"/>
      <c r="L87" s="104"/>
      <c r="M87" s="104"/>
    </row>
    <row r="88" spans="1:13" x14ac:dyDescent="0.2">
      <c r="B88" s="104"/>
      <c r="C88" s="104"/>
      <c r="D88" s="104"/>
      <c r="E88" s="104"/>
      <c r="F88" s="104"/>
      <c r="G88" s="104"/>
      <c r="H88" s="104"/>
      <c r="I88" s="104"/>
      <c r="J88" s="104"/>
      <c r="K88" s="104"/>
      <c r="L88" s="104"/>
      <c r="M88" s="104"/>
    </row>
  </sheetData>
  <mergeCells count="9">
    <mergeCell ref="B78:M79"/>
    <mergeCell ref="B81:M81"/>
    <mergeCell ref="B87:M88"/>
    <mergeCell ref="A9:M9"/>
    <mergeCell ref="A10:M10"/>
    <mergeCell ref="D15:G15"/>
    <mergeCell ref="C65:I65"/>
    <mergeCell ref="C66:I66"/>
    <mergeCell ref="B75:M76"/>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O88"/>
  <sheetViews>
    <sheetView tabSelected="1" zoomScale="90" zoomScaleNormal="90" workbookViewId="0">
      <pane xSplit="3" ySplit="16" topLeftCell="D32" activePane="bottomRight" state="frozen"/>
      <selection activeCell="Q55" sqref="Q55"/>
      <selection pane="topRight" activeCell="Q55" sqref="Q55"/>
      <selection pane="bottomLeft" activeCell="Q55" sqref="Q55"/>
      <selection pane="bottomRight" activeCell="O7" sqref="O7"/>
    </sheetView>
  </sheetViews>
  <sheetFormatPr defaultRowHeight="12.75" x14ac:dyDescent="0.2"/>
  <cols>
    <col min="1" max="1" width="7.7109375" style="1" customWidth="1"/>
    <col min="2" max="2" width="6.42578125" style="1" customWidth="1"/>
    <col min="3" max="3" width="50.7109375" style="2" bestFit="1" customWidth="1"/>
    <col min="4" max="4" width="19.28515625" style="2" bestFit="1" customWidth="1"/>
    <col min="5" max="5" width="23.85546875" style="2" bestFit="1" customWidth="1"/>
    <col min="6" max="6" width="12.28515625" style="2" bestFit="1" customWidth="1"/>
    <col min="7" max="7" width="18.85546875" style="2" bestFit="1" customWidth="1"/>
    <col min="8" max="8" width="1.7109375" style="3" customWidth="1"/>
    <col min="9" max="9" width="16.7109375" style="2" customWidth="1"/>
    <col min="10" max="10" width="21.42578125" style="72" customWidth="1"/>
    <col min="11" max="11" width="14" style="2" bestFit="1" customWidth="1"/>
    <col min="12" max="12" width="18.85546875" style="2" bestFit="1" customWidth="1"/>
    <col min="13" max="13" width="18.28515625" style="2" bestFit="1" customWidth="1"/>
    <col min="14" max="14" width="10.28515625" style="2" bestFit="1" customWidth="1"/>
    <col min="15" max="15" width="11.5703125" style="2" bestFit="1" customWidth="1"/>
    <col min="16" max="16384" width="9.140625" style="2"/>
  </cols>
  <sheetData>
    <row r="1" spans="1:13" ht="15" x14ac:dyDescent="0.25">
      <c r="L1" s="4" t="s">
        <v>0</v>
      </c>
      <c r="M1" s="5" t="s">
        <v>85</v>
      </c>
    </row>
    <row r="2" spans="1:13" ht="15" x14ac:dyDescent="0.25">
      <c r="L2" s="4" t="s">
        <v>1</v>
      </c>
      <c r="M2" s="6"/>
    </row>
    <row r="3" spans="1:13" ht="15" x14ac:dyDescent="0.25">
      <c r="L3" s="4" t="s">
        <v>2</v>
      </c>
      <c r="M3" s="6"/>
    </row>
    <row r="4" spans="1:13" ht="15" x14ac:dyDescent="0.25">
      <c r="L4" s="4" t="s">
        <v>3</v>
      </c>
      <c r="M4" s="6"/>
    </row>
    <row r="5" spans="1:13" ht="15" x14ac:dyDescent="0.25">
      <c r="L5" s="4" t="s">
        <v>4</v>
      </c>
      <c r="M5" s="7"/>
    </row>
    <row r="6" spans="1:13" ht="15" x14ac:dyDescent="0.25">
      <c r="L6" s="4"/>
      <c r="M6" s="5"/>
    </row>
    <row r="7" spans="1:13" ht="15" x14ac:dyDescent="0.25">
      <c r="L7" s="4" t="s">
        <v>5</v>
      </c>
      <c r="M7" s="7"/>
    </row>
    <row r="9" spans="1:13" ht="18" x14ac:dyDescent="0.2">
      <c r="A9" s="105" t="s">
        <v>6</v>
      </c>
      <c r="B9" s="105"/>
      <c r="C9" s="105"/>
      <c r="D9" s="105"/>
      <c r="E9" s="105"/>
      <c r="F9" s="105"/>
      <c r="G9" s="105"/>
      <c r="H9" s="105"/>
      <c r="I9" s="105"/>
      <c r="J9" s="105"/>
      <c r="K9" s="105"/>
      <c r="L9" s="105"/>
      <c r="M9" s="105"/>
    </row>
    <row r="10" spans="1:13" ht="18" x14ac:dyDescent="0.2">
      <c r="A10" s="105" t="s">
        <v>7</v>
      </c>
      <c r="B10" s="105"/>
      <c r="C10" s="105"/>
      <c r="D10" s="105"/>
      <c r="E10" s="105"/>
      <c r="F10" s="105"/>
      <c r="G10" s="105"/>
      <c r="H10" s="105"/>
      <c r="I10" s="105"/>
      <c r="J10" s="105"/>
      <c r="K10" s="105"/>
      <c r="L10" s="105"/>
      <c r="M10" s="105"/>
    </row>
    <row r="11" spans="1:13" ht="15" x14ac:dyDescent="0.25">
      <c r="H11" s="2"/>
    </row>
    <row r="12" spans="1:13" ht="15" x14ac:dyDescent="0.25">
      <c r="E12" s="8" t="s">
        <v>8</v>
      </c>
      <c r="F12" s="9" t="s">
        <v>82</v>
      </c>
      <c r="H12" s="2"/>
    </row>
    <row r="13" spans="1:13" ht="15" x14ac:dyDescent="0.25">
      <c r="C13" s="10"/>
      <c r="D13" s="59"/>
      <c r="E13" s="8" t="s">
        <v>10</v>
      </c>
      <c r="F13" s="56">
        <v>2020</v>
      </c>
      <c r="G13" s="11"/>
      <c r="I13" s="59"/>
    </row>
    <row r="15" spans="1:13" ht="15" x14ac:dyDescent="0.25">
      <c r="D15" s="106" t="s">
        <v>11</v>
      </c>
      <c r="E15" s="107"/>
      <c r="F15" s="107"/>
      <c r="G15" s="108"/>
      <c r="I15" s="12"/>
      <c r="J15" s="73" t="s">
        <v>12</v>
      </c>
      <c r="K15" s="13"/>
      <c r="L15" s="14"/>
      <c r="M15" s="3"/>
    </row>
    <row r="16" spans="1:13" ht="15" x14ac:dyDescent="0.25">
      <c r="A16" s="15" t="s">
        <v>13</v>
      </c>
      <c r="B16" s="16" t="s">
        <v>14</v>
      </c>
      <c r="C16" s="17" t="s">
        <v>15</v>
      </c>
      <c r="D16" s="15" t="s">
        <v>16</v>
      </c>
      <c r="E16" s="16" t="s">
        <v>17</v>
      </c>
      <c r="F16" s="16" t="s">
        <v>18</v>
      </c>
      <c r="G16" s="15" t="s">
        <v>19</v>
      </c>
      <c r="H16" s="18"/>
      <c r="I16" s="19" t="s">
        <v>16</v>
      </c>
      <c r="J16" s="74" t="s">
        <v>17</v>
      </c>
      <c r="K16" s="20" t="s">
        <v>18</v>
      </c>
      <c r="L16" s="21" t="s">
        <v>19</v>
      </c>
      <c r="M16" s="15" t="s">
        <v>20</v>
      </c>
    </row>
    <row r="17" spans="1:13" ht="15" x14ac:dyDescent="0.25">
      <c r="A17" s="22"/>
      <c r="B17" s="22">
        <v>1610</v>
      </c>
      <c r="C17" s="23" t="s">
        <v>76</v>
      </c>
      <c r="D17" s="24">
        <f>+'App.2-BA_2019_MIFRS'!G17</f>
        <v>242440</v>
      </c>
      <c r="E17" s="24"/>
      <c r="F17" s="24"/>
      <c r="G17" s="77">
        <f>D17+E17+F17</f>
        <v>242440</v>
      </c>
      <c r="H17" s="26"/>
      <c r="I17" s="24">
        <f>+'App.2-BA_2019_MIFRS'!L17</f>
        <v>-70081</v>
      </c>
      <c r="J17" s="24">
        <v>-6061</v>
      </c>
      <c r="K17" s="24"/>
      <c r="L17" s="25">
        <f>I17+J17+K17</f>
        <v>-76142</v>
      </c>
      <c r="M17" s="28">
        <f t="shared" ref="M17:M60" si="0">G17+L17</f>
        <v>166298</v>
      </c>
    </row>
    <row r="18" spans="1:13" ht="15" x14ac:dyDescent="0.25">
      <c r="A18" s="22">
        <v>12</v>
      </c>
      <c r="B18" s="22">
        <v>1611</v>
      </c>
      <c r="C18" s="23" t="s">
        <v>21</v>
      </c>
      <c r="D18" s="24">
        <f>+'App.2-BA_2019_MIFRS'!G18</f>
        <v>1078639</v>
      </c>
      <c r="E18" s="24">
        <v>7000</v>
      </c>
      <c r="F18" s="24"/>
      <c r="G18" s="77">
        <f t="shared" ref="G18:G60" si="1">D18+E18+F18</f>
        <v>1085639</v>
      </c>
      <c r="H18" s="26"/>
      <c r="I18" s="24">
        <f>+'App.2-BA_2019_MIFRS'!L18</f>
        <v>-736626</v>
      </c>
      <c r="J18" s="24">
        <v>-145000</v>
      </c>
      <c r="K18" s="24"/>
      <c r="L18" s="25">
        <f t="shared" ref="L18:L60" si="2">I18+J18+K18</f>
        <v>-881626</v>
      </c>
      <c r="M18" s="28">
        <f t="shared" si="0"/>
        <v>204013</v>
      </c>
    </row>
    <row r="19" spans="1:13" ht="15" x14ac:dyDescent="0.25">
      <c r="A19" s="22" t="s">
        <v>22</v>
      </c>
      <c r="B19" s="22">
        <v>1612</v>
      </c>
      <c r="C19" s="23" t="s">
        <v>23</v>
      </c>
      <c r="D19" s="24">
        <f>+'App.2-BA_2019_MIFRS'!G19</f>
        <v>0</v>
      </c>
      <c r="E19" s="24"/>
      <c r="F19" s="24"/>
      <c r="G19" s="77">
        <f t="shared" si="1"/>
        <v>0</v>
      </c>
      <c r="H19" s="26"/>
      <c r="I19" s="24">
        <f>+'App.2-BA_2019_MIFRS'!L19</f>
        <v>0</v>
      </c>
      <c r="J19" s="24"/>
      <c r="K19" s="24"/>
      <c r="L19" s="25">
        <f t="shared" si="2"/>
        <v>0</v>
      </c>
      <c r="M19" s="28">
        <f t="shared" si="0"/>
        <v>0</v>
      </c>
    </row>
    <row r="20" spans="1:13" ht="15" x14ac:dyDescent="0.25">
      <c r="A20" s="29" t="s">
        <v>24</v>
      </c>
      <c r="B20" s="29">
        <v>1805</v>
      </c>
      <c r="C20" s="30" t="s">
        <v>25</v>
      </c>
      <c r="D20" s="24">
        <f>+'App.2-BA_2019_MIFRS'!G20</f>
        <v>197343</v>
      </c>
      <c r="E20" s="24"/>
      <c r="F20" s="24"/>
      <c r="G20" s="77">
        <f t="shared" si="1"/>
        <v>197343</v>
      </c>
      <c r="H20" s="26"/>
      <c r="I20" s="24">
        <f>+'App.2-BA_2019_MIFRS'!L20</f>
        <v>0</v>
      </c>
      <c r="J20" s="24"/>
      <c r="K20" s="24"/>
      <c r="L20" s="25">
        <f t="shared" si="2"/>
        <v>0</v>
      </c>
      <c r="M20" s="28">
        <f t="shared" si="0"/>
        <v>197343</v>
      </c>
    </row>
    <row r="21" spans="1:13" ht="15" x14ac:dyDescent="0.25">
      <c r="A21" s="22">
        <v>47</v>
      </c>
      <c r="B21" s="22">
        <v>1808</v>
      </c>
      <c r="C21" s="31" t="s">
        <v>26</v>
      </c>
      <c r="D21" s="24">
        <f>+'App.2-BA_2019_MIFRS'!G21</f>
        <v>999446</v>
      </c>
      <c r="E21" s="24">
        <v>1215050</v>
      </c>
      <c r="F21" s="24"/>
      <c r="G21" s="77">
        <f t="shared" si="1"/>
        <v>2214496</v>
      </c>
      <c r="H21" s="26"/>
      <c r="I21" s="24">
        <f>+'App.2-BA_2019_MIFRS'!L21</f>
        <v>-318053.51</v>
      </c>
      <c r="J21" s="24">
        <v>-32442.195</v>
      </c>
      <c r="K21" s="24"/>
      <c r="L21" s="25">
        <f t="shared" si="2"/>
        <v>-350495.70500000002</v>
      </c>
      <c r="M21" s="28">
        <f t="shared" si="0"/>
        <v>1864000.2949999999</v>
      </c>
    </row>
    <row r="22" spans="1:13" ht="15" x14ac:dyDescent="0.25">
      <c r="A22" s="22">
        <v>13</v>
      </c>
      <c r="B22" s="22">
        <v>1810</v>
      </c>
      <c r="C22" s="31" t="s">
        <v>27</v>
      </c>
      <c r="D22" s="24">
        <f>+'App.2-BA_2019_MIFRS'!G22</f>
        <v>0</v>
      </c>
      <c r="E22" s="24"/>
      <c r="F22" s="24"/>
      <c r="G22" s="77">
        <f t="shared" si="1"/>
        <v>0</v>
      </c>
      <c r="H22" s="26"/>
      <c r="I22" s="24">
        <f>+'App.2-BA_2019_MIFRS'!L22</f>
        <v>0</v>
      </c>
      <c r="J22" s="24"/>
      <c r="K22" s="24"/>
      <c r="L22" s="25">
        <f t="shared" si="2"/>
        <v>0</v>
      </c>
      <c r="M22" s="28">
        <f t="shared" si="0"/>
        <v>0</v>
      </c>
    </row>
    <row r="23" spans="1:13" ht="15" x14ac:dyDescent="0.25">
      <c r="A23" s="22">
        <v>47</v>
      </c>
      <c r="B23" s="22">
        <v>1815</v>
      </c>
      <c r="C23" s="31" t="s">
        <v>28</v>
      </c>
      <c r="D23" s="24">
        <f>+'App.2-BA_2019_MIFRS'!G23</f>
        <v>0</v>
      </c>
      <c r="E23" s="24"/>
      <c r="F23" s="24"/>
      <c r="G23" s="77">
        <f t="shared" si="1"/>
        <v>0</v>
      </c>
      <c r="H23" s="26"/>
      <c r="I23" s="24">
        <f>+'App.2-BA_2019_MIFRS'!L23</f>
        <v>0</v>
      </c>
      <c r="J23" s="24"/>
      <c r="K23" s="24"/>
      <c r="L23" s="25">
        <f t="shared" si="2"/>
        <v>0</v>
      </c>
      <c r="M23" s="28">
        <f t="shared" si="0"/>
        <v>0</v>
      </c>
    </row>
    <row r="24" spans="1:13" ht="15" x14ac:dyDescent="0.25">
      <c r="A24" s="22">
        <v>47</v>
      </c>
      <c r="B24" s="22">
        <v>1820</v>
      </c>
      <c r="C24" s="23" t="s">
        <v>29</v>
      </c>
      <c r="D24" s="24">
        <f>+'App.2-BA_2019_MIFRS'!G24</f>
        <v>12556665.9</v>
      </c>
      <c r="E24" s="24">
        <v>516500</v>
      </c>
      <c r="F24" s="24"/>
      <c r="G24" s="77">
        <f t="shared" si="1"/>
        <v>13073165.9</v>
      </c>
      <c r="H24" s="26"/>
      <c r="I24" s="24">
        <f>+'App.2-BA_2019_MIFRS'!L24</f>
        <v>-3928089.0700000003</v>
      </c>
      <c r="J24" s="24">
        <v>-280560.8</v>
      </c>
      <c r="K24" s="24"/>
      <c r="L24" s="25">
        <f t="shared" si="2"/>
        <v>-4208649.87</v>
      </c>
      <c r="M24" s="28">
        <f t="shared" si="0"/>
        <v>8864516.0300000012</v>
      </c>
    </row>
    <row r="25" spans="1:13" ht="15" x14ac:dyDescent="0.25">
      <c r="A25" s="22">
        <v>47</v>
      </c>
      <c r="B25" s="22">
        <v>1825</v>
      </c>
      <c r="C25" s="31" t="s">
        <v>30</v>
      </c>
      <c r="D25" s="24">
        <f>+'App.2-BA_2019_MIFRS'!G25</f>
        <v>0</v>
      </c>
      <c r="E25" s="24"/>
      <c r="F25" s="24"/>
      <c r="G25" s="77">
        <f t="shared" si="1"/>
        <v>0</v>
      </c>
      <c r="H25" s="26"/>
      <c r="I25" s="24">
        <f>+'App.2-BA_2019_MIFRS'!L25</f>
        <v>0</v>
      </c>
      <c r="J25" s="24"/>
      <c r="K25" s="24"/>
      <c r="L25" s="25">
        <f t="shared" si="2"/>
        <v>0</v>
      </c>
      <c r="M25" s="28">
        <f t="shared" si="0"/>
        <v>0</v>
      </c>
    </row>
    <row r="26" spans="1:13" ht="15" x14ac:dyDescent="0.25">
      <c r="A26" s="22">
        <v>47</v>
      </c>
      <c r="B26" s="22">
        <v>1830</v>
      </c>
      <c r="C26" s="31" t="s">
        <v>31</v>
      </c>
      <c r="D26" s="24">
        <f>+'App.2-BA_2019_MIFRS'!G26</f>
        <v>17529598.34</v>
      </c>
      <c r="E26" s="24">
        <v>605760</v>
      </c>
      <c r="F26" s="24"/>
      <c r="G26" s="77">
        <f t="shared" si="1"/>
        <v>18135358.34</v>
      </c>
      <c r="H26" s="26"/>
      <c r="I26" s="24">
        <f>+'App.2-BA_2019_MIFRS'!L26</f>
        <v>-7182693.0399999991</v>
      </c>
      <c r="J26" s="24">
        <v>-319554.29499999993</v>
      </c>
      <c r="K26" s="24"/>
      <c r="L26" s="25">
        <f t="shared" si="2"/>
        <v>-7502247.334999999</v>
      </c>
      <c r="M26" s="28">
        <f t="shared" si="0"/>
        <v>10633111.005000001</v>
      </c>
    </row>
    <row r="27" spans="1:13" ht="15" x14ac:dyDescent="0.25">
      <c r="A27" s="22">
        <v>47</v>
      </c>
      <c r="B27" s="22">
        <v>1835</v>
      </c>
      <c r="C27" s="31" t="s">
        <v>32</v>
      </c>
      <c r="D27" s="24">
        <f>+'App.2-BA_2019_MIFRS'!G27</f>
        <v>7389951.9000000004</v>
      </c>
      <c r="E27" s="24">
        <v>708760</v>
      </c>
      <c r="F27" s="24"/>
      <c r="G27" s="77">
        <f t="shared" si="1"/>
        <v>8098711.9000000004</v>
      </c>
      <c r="H27" s="26"/>
      <c r="I27" s="24">
        <f>+'App.2-BA_2019_MIFRS'!L27</f>
        <v>-1485972.3649999998</v>
      </c>
      <c r="J27" s="24">
        <v>-131262.36499999999</v>
      </c>
      <c r="K27" s="24"/>
      <c r="L27" s="25">
        <f t="shared" si="2"/>
        <v>-1617234.7299999997</v>
      </c>
      <c r="M27" s="28">
        <f t="shared" si="0"/>
        <v>6481477.1700000009</v>
      </c>
    </row>
    <row r="28" spans="1:13" ht="15" x14ac:dyDescent="0.25">
      <c r="A28" s="22">
        <v>47</v>
      </c>
      <c r="B28" s="22">
        <v>1840</v>
      </c>
      <c r="C28" s="31" t="s">
        <v>33</v>
      </c>
      <c r="D28" s="24">
        <f>+'App.2-BA_2019_MIFRS'!G28</f>
        <v>16103364.140000001</v>
      </c>
      <c r="E28" s="24">
        <v>95120</v>
      </c>
      <c r="F28" s="24"/>
      <c r="G28" s="77">
        <f t="shared" si="1"/>
        <v>16198484.140000001</v>
      </c>
      <c r="H28" s="26"/>
      <c r="I28" s="24">
        <f>+'App.2-BA_2019_MIFRS'!L28</f>
        <v>-4404525.3950000005</v>
      </c>
      <c r="J28" s="24">
        <v>-240542.92</v>
      </c>
      <c r="K28" s="24"/>
      <c r="L28" s="25">
        <f t="shared" si="2"/>
        <v>-4645068.3150000004</v>
      </c>
      <c r="M28" s="28">
        <f t="shared" si="0"/>
        <v>11553415.824999999</v>
      </c>
    </row>
    <row r="29" spans="1:13" ht="15" x14ac:dyDescent="0.25">
      <c r="A29" s="22">
        <v>47</v>
      </c>
      <c r="B29" s="22">
        <v>1845</v>
      </c>
      <c r="C29" s="31" t="s">
        <v>34</v>
      </c>
      <c r="D29" s="24">
        <f>+'App.2-BA_2019_MIFRS'!G29</f>
        <v>10277443.109999999</v>
      </c>
      <c r="E29" s="24">
        <v>338892</v>
      </c>
      <c r="F29" s="24"/>
      <c r="G29" s="77">
        <f t="shared" si="1"/>
        <v>10616335.109999999</v>
      </c>
      <c r="H29" s="26"/>
      <c r="I29" s="24">
        <f>+'App.2-BA_2019_MIFRS'!L29</f>
        <v>-2989885.1300000004</v>
      </c>
      <c r="J29" s="24">
        <v>-184174.89999999997</v>
      </c>
      <c r="K29" s="24"/>
      <c r="L29" s="25">
        <f t="shared" si="2"/>
        <v>-3174060.0300000003</v>
      </c>
      <c r="M29" s="28">
        <f t="shared" si="0"/>
        <v>7442275.0799999991</v>
      </c>
    </row>
    <row r="30" spans="1:13" ht="15" x14ac:dyDescent="0.25">
      <c r="A30" s="22">
        <v>47</v>
      </c>
      <c r="B30" s="22">
        <v>1850</v>
      </c>
      <c r="C30" s="31" t="s">
        <v>35</v>
      </c>
      <c r="D30" s="24">
        <f>+'App.2-BA_2019_MIFRS'!G30</f>
        <v>5364085.3099999996</v>
      </c>
      <c r="E30" s="24">
        <v>152688</v>
      </c>
      <c r="F30" s="24"/>
      <c r="G30" s="77">
        <f t="shared" si="1"/>
        <v>5516773.3099999996</v>
      </c>
      <c r="H30" s="26"/>
      <c r="I30" s="24">
        <f>+'App.2-BA_2019_MIFRS'!L30</f>
        <v>-2749241.9050000007</v>
      </c>
      <c r="J30" s="24">
        <v>-98085.57</v>
      </c>
      <c r="K30" s="24"/>
      <c r="L30" s="25">
        <f t="shared" si="2"/>
        <v>-2847327.4750000006</v>
      </c>
      <c r="M30" s="28">
        <f t="shared" si="0"/>
        <v>2669445.834999999</v>
      </c>
    </row>
    <row r="31" spans="1:13" ht="15" x14ac:dyDescent="0.25">
      <c r="A31" s="22">
        <v>47</v>
      </c>
      <c r="B31" s="22">
        <v>1855</v>
      </c>
      <c r="C31" s="31" t="s">
        <v>36</v>
      </c>
      <c r="D31" s="24">
        <f>+'App.2-BA_2019_MIFRS'!G31</f>
        <v>2101170.6799999997</v>
      </c>
      <c r="E31" s="24">
        <v>73780</v>
      </c>
      <c r="F31" s="24"/>
      <c r="G31" s="77">
        <f t="shared" si="1"/>
        <v>2174950.6799999997</v>
      </c>
      <c r="H31" s="26"/>
      <c r="I31" s="24">
        <f>+'App.2-BA_2019_MIFRS'!L31</f>
        <v>-974681.42499999993</v>
      </c>
      <c r="J31" s="24">
        <v>-23543.235000000001</v>
      </c>
      <c r="K31" s="24"/>
      <c r="L31" s="25">
        <f t="shared" si="2"/>
        <v>-998224.65999999992</v>
      </c>
      <c r="M31" s="28">
        <f t="shared" si="0"/>
        <v>1176726.0199999998</v>
      </c>
    </row>
    <row r="32" spans="1:13" ht="15" x14ac:dyDescent="0.25">
      <c r="A32" s="22">
        <v>47</v>
      </c>
      <c r="B32" s="22">
        <v>1860</v>
      </c>
      <c r="C32" s="31" t="s">
        <v>37</v>
      </c>
      <c r="D32" s="24">
        <f>+'App.2-BA_2019_MIFRS'!G32</f>
        <v>7578566.5599999996</v>
      </c>
      <c r="E32" s="24">
        <v>332000</v>
      </c>
      <c r="F32" s="24"/>
      <c r="G32" s="77">
        <f t="shared" si="1"/>
        <v>7910566.5599999996</v>
      </c>
      <c r="H32" s="26"/>
      <c r="I32" s="24">
        <f>+'App.2-BA_2019_MIFRS'!L32</f>
        <v>-3667604.1417609123</v>
      </c>
      <c r="J32" s="24">
        <v>-471232.9534599483</v>
      </c>
      <c r="K32" s="24"/>
      <c r="L32" s="25">
        <f t="shared" si="2"/>
        <v>-4138837.0952208606</v>
      </c>
      <c r="M32" s="28">
        <f t="shared" si="0"/>
        <v>3771729.464779139</v>
      </c>
    </row>
    <row r="33" spans="1:13" ht="15" x14ac:dyDescent="0.25">
      <c r="A33" s="29">
        <v>47</v>
      </c>
      <c r="B33" s="29">
        <v>1860</v>
      </c>
      <c r="C33" s="30" t="s">
        <v>38</v>
      </c>
      <c r="D33" s="24">
        <f>+'App.2-BA_2019_MIFRS'!G33</f>
        <v>0</v>
      </c>
      <c r="E33" s="24"/>
      <c r="F33" s="24"/>
      <c r="G33" s="77">
        <f t="shared" si="1"/>
        <v>0</v>
      </c>
      <c r="H33" s="26"/>
      <c r="I33" s="24">
        <f>+'App.2-BA_2019_MIFRS'!L33</f>
        <v>0</v>
      </c>
      <c r="J33" s="24"/>
      <c r="K33" s="24"/>
      <c r="L33" s="25">
        <f t="shared" si="2"/>
        <v>0</v>
      </c>
      <c r="M33" s="28">
        <f t="shared" si="0"/>
        <v>0</v>
      </c>
    </row>
    <row r="34" spans="1:13" ht="15" x14ac:dyDescent="0.25">
      <c r="A34" s="29" t="s">
        <v>24</v>
      </c>
      <c r="B34" s="29">
        <v>1905</v>
      </c>
      <c r="C34" s="30" t="s">
        <v>25</v>
      </c>
      <c r="D34" s="24">
        <f>+'App.2-BA_2019_MIFRS'!G34</f>
        <v>0</v>
      </c>
      <c r="E34" s="24"/>
      <c r="F34" s="24"/>
      <c r="G34" s="77">
        <f t="shared" si="1"/>
        <v>0</v>
      </c>
      <c r="H34" s="26"/>
      <c r="I34" s="24">
        <f>+'App.2-BA_2019_MIFRS'!L34</f>
        <v>0</v>
      </c>
      <c r="J34" s="24"/>
      <c r="K34" s="24"/>
      <c r="L34" s="25">
        <f t="shared" si="2"/>
        <v>0</v>
      </c>
      <c r="M34" s="28">
        <f t="shared" si="0"/>
        <v>0</v>
      </c>
    </row>
    <row r="35" spans="1:13" ht="15" x14ac:dyDescent="0.25">
      <c r="A35" s="22">
        <v>47</v>
      </c>
      <c r="B35" s="22">
        <v>1908</v>
      </c>
      <c r="C35" s="31" t="s">
        <v>39</v>
      </c>
      <c r="D35" s="24">
        <f>+'App.2-BA_2019_MIFRS'!G35</f>
        <v>0</v>
      </c>
      <c r="E35" s="24"/>
      <c r="F35" s="24"/>
      <c r="G35" s="77">
        <f t="shared" si="1"/>
        <v>0</v>
      </c>
      <c r="H35" s="26"/>
      <c r="I35" s="24">
        <f>+'App.2-BA_2019_MIFRS'!L35</f>
        <v>0</v>
      </c>
      <c r="J35" s="24"/>
      <c r="K35" s="24"/>
      <c r="L35" s="25">
        <f t="shared" si="2"/>
        <v>0</v>
      </c>
      <c r="M35" s="28">
        <f t="shared" si="0"/>
        <v>0</v>
      </c>
    </row>
    <row r="36" spans="1:13" ht="15" x14ac:dyDescent="0.25">
      <c r="A36" s="22">
        <v>13</v>
      </c>
      <c r="B36" s="22">
        <v>1910</v>
      </c>
      <c r="C36" s="31" t="s">
        <v>27</v>
      </c>
      <c r="D36" s="24">
        <f>+'App.2-BA_2019_MIFRS'!G36</f>
        <v>335574</v>
      </c>
      <c r="E36" s="24"/>
      <c r="F36" s="24"/>
      <c r="G36" s="77">
        <f t="shared" si="1"/>
        <v>335574</v>
      </c>
      <c r="H36" s="26"/>
      <c r="I36" s="24">
        <f>+'App.2-BA_2019_MIFRS'!L36</f>
        <v>-275263</v>
      </c>
      <c r="J36" s="24">
        <v>-8114</v>
      </c>
      <c r="K36" s="24"/>
      <c r="L36" s="25">
        <f t="shared" si="2"/>
        <v>-283377</v>
      </c>
      <c r="M36" s="28">
        <f t="shared" si="0"/>
        <v>52197</v>
      </c>
    </row>
    <row r="37" spans="1:13" ht="15" x14ac:dyDescent="0.25">
      <c r="A37" s="22">
        <v>8</v>
      </c>
      <c r="B37" s="22">
        <v>1915</v>
      </c>
      <c r="C37" s="31" t="s">
        <v>40</v>
      </c>
      <c r="D37" s="24">
        <f>+'App.2-BA_2019_MIFRS'!G37</f>
        <v>29285</v>
      </c>
      <c r="E37" s="24"/>
      <c r="F37" s="24"/>
      <c r="G37" s="77">
        <f t="shared" si="1"/>
        <v>29285</v>
      </c>
      <c r="H37" s="26"/>
      <c r="I37" s="24">
        <f>+'App.2-BA_2019_MIFRS'!L37</f>
        <v>-22789</v>
      </c>
      <c r="J37" s="24">
        <v>-2560</v>
      </c>
      <c r="K37" s="24"/>
      <c r="L37" s="25">
        <f t="shared" si="2"/>
        <v>-25349</v>
      </c>
      <c r="M37" s="28">
        <f t="shared" si="0"/>
        <v>3936</v>
      </c>
    </row>
    <row r="38" spans="1:13" ht="15" x14ac:dyDescent="0.25">
      <c r="A38" s="22">
        <v>8</v>
      </c>
      <c r="B38" s="22">
        <v>1915</v>
      </c>
      <c r="C38" s="31" t="s">
        <v>41</v>
      </c>
      <c r="D38" s="24">
        <f>+'App.2-BA_2019_MIFRS'!G38</f>
        <v>0</v>
      </c>
      <c r="E38" s="24"/>
      <c r="F38" s="24"/>
      <c r="G38" s="77">
        <f t="shared" si="1"/>
        <v>0</v>
      </c>
      <c r="H38" s="26"/>
      <c r="I38" s="24">
        <f>+'App.2-BA_2019_MIFRS'!L38</f>
        <v>0</v>
      </c>
      <c r="J38" s="24"/>
      <c r="K38" s="24"/>
      <c r="L38" s="25">
        <f t="shared" si="2"/>
        <v>0</v>
      </c>
      <c r="M38" s="28">
        <f t="shared" si="0"/>
        <v>0</v>
      </c>
    </row>
    <row r="39" spans="1:13" ht="15" x14ac:dyDescent="0.25">
      <c r="A39" s="22">
        <v>10</v>
      </c>
      <c r="B39" s="22">
        <v>1920</v>
      </c>
      <c r="C39" s="31" t="s">
        <v>42</v>
      </c>
      <c r="D39" s="24">
        <f>+'App.2-BA_2019_MIFRS'!G39</f>
        <v>0</v>
      </c>
      <c r="E39" s="24"/>
      <c r="F39" s="24"/>
      <c r="G39" s="77">
        <f t="shared" si="1"/>
        <v>0</v>
      </c>
      <c r="H39" s="26"/>
      <c r="I39" s="24">
        <f>+'App.2-BA_2019_MIFRS'!L39</f>
        <v>0</v>
      </c>
      <c r="J39" s="24"/>
      <c r="K39" s="24"/>
      <c r="L39" s="25">
        <f t="shared" si="2"/>
        <v>0</v>
      </c>
      <c r="M39" s="28">
        <f t="shared" si="0"/>
        <v>0</v>
      </c>
    </row>
    <row r="40" spans="1:13" ht="15" x14ac:dyDescent="0.25">
      <c r="A40" s="22">
        <v>45</v>
      </c>
      <c r="B40" s="32">
        <v>1920</v>
      </c>
      <c r="C40" s="23" t="s">
        <v>43</v>
      </c>
      <c r="D40" s="24">
        <f>+'App.2-BA_2019_MIFRS'!G40</f>
        <v>405076.92</v>
      </c>
      <c r="E40" s="24"/>
      <c r="F40" s="24"/>
      <c r="G40" s="77">
        <f t="shared" si="1"/>
        <v>405076.92</v>
      </c>
      <c r="H40" s="26"/>
      <c r="I40" s="24">
        <f>+'App.2-BA_2019_MIFRS'!L40</f>
        <v>-405077</v>
      </c>
      <c r="J40" s="24"/>
      <c r="K40" s="24"/>
      <c r="L40" s="25">
        <f t="shared" si="2"/>
        <v>-405077</v>
      </c>
      <c r="M40" s="28">
        <f t="shared" si="0"/>
        <v>-8.0000000016298145E-2</v>
      </c>
    </row>
    <row r="41" spans="1:13" ht="15" x14ac:dyDescent="0.25">
      <c r="A41" s="22">
        <v>45.1</v>
      </c>
      <c r="B41" s="32">
        <v>1920</v>
      </c>
      <c r="C41" s="23" t="s">
        <v>44</v>
      </c>
      <c r="D41" s="24">
        <f>+'App.2-BA_2019_MIFRS'!G41</f>
        <v>0</v>
      </c>
      <c r="E41" s="24"/>
      <c r="F41" s="24"/>
      <c r="G41" s="77">
        <f t="shared" si="1"/>
        <v>0</v>
      </c>
      <c r="H41" s="26"/>
      <c r="I41" s="24">
        <f>+'App.2-BA_2019_MIFRS'!L41</f>
        <v>0</v>
      </c>
      <c r="J41" s="24"/>
      <c r="K41" s="24"/>
      <c r="L41" s="25">
        <f t="shared" si="2"/>
        <v>0</v>
      </c>
      <c r="M41" s="28">
        <f t="shared" si="0"/>
        <v>0</v>
      </c>
    </row>
    <row r="42" spans="1:13" ht="15" x14ac:dyDescent="0.25">
      <c r="A42" s="22">
        <v>10</v>
      </c>
      <c r="B42" s="22">
        <v>1930</v>
      </c>
      <c r="C42" s="31" t="s">
        <v>45</v>
      </c>
      <c r="D42" s="24">
        <f>+'App.2-BA_2019_MIFRS'!G42</f>
        <v>4157072.3</v>
      </c>
      <c r="E42" s="24">
        <v>284000.00000000047</v>
      </c>
      <c r="F42" s="24"/>
      <c r="G42" s="77">
        <f t="shared" si="1"/>
        <v>4441072.3000000007</v>
      </c>
      <c r="H42" s="26"/>
      <c r="I42" s="24">
        <f>+'App.2-BA_2019_MIFRS'!L42</f>
        <v>-2789455.1850000001</v>
      </c>
      <c r="J42" s="24">
        <v>-239861.03499999997</v>
      </c>
      <c r="K42" s="24"/>
      <c r="L42" s="25">
        <f t="shared" si="2"/>
        <v>-3029316.22</v>
      </c>
      <c r="M42" s="28">
        <f t="shared" si="0"/>
        <v>1411756.0800000005</v>
      </c>
    </row>
    <row r="43" spans="1:13" ht="15" x14ac:dyDescent="0.25">
      <c r="A43" s="22">
        <v>8</v>
      </c>
      <c r="B43" s="22">
        <v>1935</v>
      </c>
      <c r="C43" s="31" t="s">
        <v>46</v>
      </c>
      <c r="D43" s="24">
        <f>+'App.2-BA_2019_MIFRS'!G43</f>
        <v>61101</v>
      </c>
      <c r="E43" s="24"/>
      <c r="F43" s="24"/>
      <c r="G43" s="77">
        <f t="shared" si="1"/>
        <v>61101</v>
      </c>
      <c r="H43" s="26"/>
      <c r="I43" s="24">
        <f>+'App.2-BA_2019_MIFRS'!L43</f>
        <v>-60365</v>
      </c>
      <c r="J43" s="24">
        <v>-490</v>
      </c>
      <c r="K43" s="24"/>
      <c r="L43" s="25">
        <f t="shared" si="2"/>
        <v>-60855</v>
      </c>
      <c r="M43" s="28">
        <f t="shared" si="0"/>
        <v>246</v>
      </c>
    </row>
    <row r="44" spans="1:13" ht="15" x14ac:dyDescent="0.25">
      <c r="A44" s="22">
        <v>8</v>
      </c>
      <c r="B44" s="22">
        <v>1940</v>
      </c>
      <c r="C44" s="31" t="s">
        <v>47</v>
      </c>
      <c r="D44" s="24">
        <f>+'App.2-BA_2019_MIFRS'!G44</f>
        <v>1232327.1399999999</v>
      </c>
      <c r="E44" s="24">
        <v>30000</v>
      </c>
      <c r="F44" s="24"/>
      <c r="G44" s="77">
        <f t="shared" si="1"/>
        <v>1262327.1399999999</v>
      </c>
      <c r="H44" s="26"/>
      <c r="I44" s="24">
        <f>+'App.2-BA_2019_MIFRS'!L44</f>
        <v>-1047305</v>
      </c>
      <c r="J44" s="24">
        <v>-37095</v>
      </c>
      <c r="K44" s="24"/>
      <c r="L44" s="25">
        <f t="shared" si="2"/>
        <v>-1084400</v>
      </c>
      <c r="M44" s="28">
        <f t="shared" si="0"/>
        <v>177927.1399999999</v>
      </c>
    </row>
    <row r="45" spans="1:13" ht="15" x14ac:dyDescent="0.25">
      <c r="A45" s="22">
        <v>8</v>
      </c>
      <c r="B45" s="22">
        <v>1945</v>
      </c>
      <c r="C45" s="31" t="s">
        <v>48</v>
      </c>
      <c r="D45" s="24">
        <f>+'App.2-BA_2019_MIFRS'!G45</f>
        <v>63381</v>
      </c>
      <c r="E45" s="24"/>
      <c r="F45" s="24"/>
      <c r="G45" s="77">
        <f t="shared" si="1"/>
        <v>63381</v>
      </c>
      <c r="H45" s="26"/>
      <c r="I45" s="24">
        <f>+'App.2-BA_2019_MIFRS'!L45</f>
        <v>-61254</v>
      </c>
      <c r="J45" s="24">
        <v>-1198</v>
      </c>
      <c r="K45" s="24"/>
      <c r="L45" s="25">
        <f t="shared" si="2"/>
        <v>-62452</v>
      </c>
      <c r="M45" s="28">
        <f t="shared" si="0"/>
        <v>929</v>
      </c>
    </row>
    <row r="46" spans="1:13" ht="15" x14ac:dyDescent="0.25">
      <c r="A46" s="22">
        <v>8</v>
      </c>
      <c r="B46" s="22">
        <v>1950</v>
      </c>
      <c r="C46" s="31" t="s">
        <v>49</v>
      </c>
      <c r="D46" s="24">
        <f>+'App.2-BA_2019_MIFRS'!G46</f>
        <v>0</v>
      </c>
      <c r="E46" s="24"/>
      <c r="F46" s="24"/>
      <c r="G46" s="77">
        <f t="shared" si="1"/>
        <v>0</v>
      </c>
      <c r="H46" s="26"/>
      <c r="I46" s="24">
        <f>+'App.2-BA_2019_MIFRS'!L46</f>
        <v>0</v>
      </c>
      <c r="J46" s="24"/>
      <c r="K46" s="24"/>
      <c r="L46" s="25">
        <f t="shared" si="2"/>
        <v>0</v>
      </c>
      <c r="M46" s="28">
        <f t="shared" si="0"/>
        <v>0</v>
      </c>
    </row>
    <row r="47" spans="1:13" ht="15" x14ac:dyDescent="0.25">
      <c r="A47" s="22">
        <v>8</v>
      </c>
      <c r="B47" s="22">
        <v>1955</v>
      </c>
      <c r="C47" s="31" t="s">
        <v>50</v>
      </c>
      <c r="D47" s="24">
        <f>+'App.2-BA_2019_MIFRS'!G47</f>
        <v>257912.95999999999</v>
      </c>
      <c r="E47" s="24"/>
      <c r="F47" s="24"/>
      <c r="G47" s="77">
        <f t="shared" si="1"/>
        <v>257912.95999999999</v>
      </c>
      <c r="H47" s="26"/>
      <c r="I47" s="24">
        <f>+'App.2-BA_2019_MIFRS'!L47</f>
        <v>-237915.83000000002</v>
      </c>
      <c r="J47" s="24">
        <v>-15000</v>
      </c>
      <c r="K47" s="24"/>
      <c r="L47" s="25">
        <f t="shared" si="2"/>
        <v>-252915.83000000002</v>
      </c>
      <c r="M47" s="28">
        <f t="shared" si="0"/>
        <v>4997.1299999999756</v>
      </c>
    </row>
    <row r="48" spans="1:13" ht="15" x14ac:dyDescent="0.25">
      <c r="A48" s="33">
        <v>8</v>
      </c>
      <c r="B48" s="33">
        <v>1955</v>
      </c>
      <c r="C48" s="34" t="s">
        <v>51</v>
      </c>
      <c r="D48" s="24">
        <f>+'App.2-BA_2019_MIFRS'!G48</f>
        <v>0</v>
      </c>
      <c r="E48" s="24"/>
      <c r="F48" s="24"/>
      <c r="G48" s="77">
        <f t="shared" si="1"/>
        <v>0</v>
      </c>
      <c r="H48" s="26"/>
      <c r="I48" s="24">
        <f>+'App.2-BA_2019_MIFRS'!L48</f>
        <v>0</v>
      </c>
      <c r="J48" s="24"/>
      <c r="K48" s="24"/>
      <c r="L48" s="25">
        <f t="shared" si="2"/>
        <v>0</v>
      </c>
      <c r="M48" s="28">
        <f t="shared" si="0"/>
        <v>0</v>
      </c>
    </row>
    <row r="49" spans="1:13" ht="15" x14ac:dyDescent="0.25">
      <c r="A49" s="32">
        <v>8</v>
      </c>
      <c r="B49" s="32">
        <v>1960</v>
      </c>
      <c r="C49" s="23" t="s">
        <v>52</v>
      </c>
      <c r="D49" s="24">
        <f>+'App.2-BA_2019_MIFRS'!G49</f>
        <v>0</v>
      </c>
      <c r="E49" s="24"/>
      <c r="F49" s="24"/>
      <c r="G49" s="77">
        <f t="shared" si="1"/>
        <v>0</v>
      </c>
      <c r="H49" s="26"/>
      <c r="I49" s="24">
        <f>+'App.2-BA_2019_MIFRS'!L49</f>
        <v>0</v>
      </c>
      <c r="J49" s="24"/>
      <c r="K49" s="24"/>
      <c r="L49" s="25">
        <f t="shared" si="2"/>
        <v>0</v>
      </c>
      <c r="M49" s="28">
        <f t="shared" si="0"/>
        <v>0</v>
      </c>
    </row>
    <row r="50" spans="1:13" ht="15" x14ac:dyDescent="0.25">
      <c r="A50" s="1">
        <v>47</v>
      </c>
      <c r="B50" s="32">
        <v>1970</v>
      </c>
      <c r="C50" s="31" t="s">
        <v>53</v>
      </c>
      <c r="D50" s="24">
        <f>+'App.2-BA_2019_MIFRS'!G50</f>
        <v>0</v>
      </c>
      <c r="E50" s="24"/>
      <c r="F50" s="24"/>
      <c r="G50" s="77">
        <f t="shared" si="1"/>
        <v>0</v>
      </c>
      <c r="H50" s="26"/>
      <c r="I50" s="24">
        <f>+'App.2-BA_2019_MIFRS'!L50</f>
        <v>0</v>
      </c>
      <c r="J50" s="24"/>
      <c r="K50" s="24"/>
      <c r="L50" s="25">
        <f t="shared" si="2"/>
        <v>0</v>
      </c>
      <c r="M50" s="28">
        <f t="shared" si="0"/>
        <v>0</v>
      </c>
    </row>
    <row r="51" spans="1:13" ht="15" x14ac:dyDescent="0.25">
      <c r="A51" s="22">
        <v>47</v>
      </c>
      <c r="B51" s="22">
        <v>1975</v>
      </c>
      <c r="C51" s="31" t="s">
        <v>54</v>
      </c>
      <c r="D51" s="24">
        <f>+'App.2-BA_2019_MIFRS'!G51</f>
        <v>0</v>
      </c>
      <c r="E51" s="24"/>
      <c r="F51" s="24"/>
      <c r="G51" s="77">
        <f t="shared" si="1"/>
        <v>0</v>
      </c>
      <c r="H51" s="26"/>
      <c r="I51" s="24">
        <f>+'App.2-BA_2019_MIFRS'!L51</f>
        <v>0</v>
      </c>
      <c r="J51" s="24"/>
      <c r="K51" s="24"/>
      <c r="L51" s="25">
        <f t="shared" si="2"/>
        <v>0</v>
      </c>
      <c r="M51" s="28">
        <f t="shared" si="0"/>
        <v>0</v>
      </c>
    </row>
    <row r="52" spans="1:13" ht="15" x14ac:dyDescent="0.25">
      <c r="A52" s="22">
        <v>47</v>
      </c>
      <c r="B52" s="22">
        <v>1980</v>
      </c>
      <c r="C52" s="31" t="s">
        <v>55</v>
      </c>
      <c r="D52" s="24">
        <f>+'App.2-BA_2019_MIFRS'!G52</f>
        <v>2894534.65</v>
      </c>
      <c r="E52" s="24">
        <v>43000</v>
      </c>
      <c r="F52" s="24"/>
      <c r="G52" s="77">
        <f t="shared" si="1"/>
        <v>2937534.65</v>
      </c>
      <c r="H52" s="26"/>
      <c r="I52" s="24">
        <f>+'App.2-BA_2019_MIFRS'!L52</f>
        <v>-2308380.125</v>
      </c>
      <c r="J52" s="24">
        <v>-67557.100000000006</v>
      </c>
      <c r="K52" s="24"/>
      <c r="L52" s="25">
        <f t="shared" si="2"/>
        <v>-2375937.2250000001</v>
      </c>
      <c r="M52" s="28">
        <f t="shared" si="0"/>
        <v>561597.42499999981</v>
      </c>
    </row>
    <row r="53" spans="1:13" ht="15" x14ac:dyDescent="0.25">
      <c r="A53" s="22">
        <v>47</v>
      </c>
      <c r="B53" s="22">
        <v>1985</v>
      </c>
      <c r="C53" s="31" t="s">
        <v>56</v>
      </c>
      <c r="D53" s="24">
        <f>+'App.2-BA_2019_MIFRS'!G53</f>
        <v>0</v>
      </c>
      <c r="E53" s="24"/>
      <c r="F53" s="24"/>
      <c r="G53" s="77">
        <f t="shared" si="1"/>
        <v>0</v>
      </c>
      <c r="H53" s="26"/>
      <c r="I53" s="24">
        <f>+'App.2-BA_2019_MIFRS'!L53</f>
        <v>0</v>
      </c>
      <c r="J53" s="24"/>
      <c r="K53" s="24"/>
      <c r="L53" s="25">
        <f t="shared" si="2"/>
        <v>0</v>
      </c>
      <c r="M53" s="28">
        <f t="shared" si="0"/>
        <v>0</v>
      </c>
    </row>
    <row r="54" spans="1:13" ht="15" x14ac:dyDescent="0.25">
      <c r="A54" s="1">
        <v>47</v>
      </c>
      <c r="B54" s="22">
        <v>1990</v>
      </c>
      <c r="C54" s="35" t="s">
        <v>57</v>
      </c>
      <c r="D54" s="24">
        <f>+'App.2-BA_2019_MIFRS'!G54</f>
        <v>0</v>
      </c>
      <c r="E54" s="24"/>
      <c r="F54" s="24"/>
      <c r="G54" s="77">
        <f t="shared" si="1"/>
        <v>0</v>
      </c>
      <c r="H54" s="26"/>
      <c r="I54" s="24">
        <f>+'App.2-BA_2019_MIFRS'!L54</f>
        <v>0</v>
      </c>
      <c r="J54" s="24"/>
      <c r="K54" s="24"/>
      <c r="L54" s="25">
        <f t="shared" si="2"/>
        <v>0</v>
      </c>
      <c r="M54" s="28">
        <f t="shared" si="0"/>
        <v>0</v>
      </c>
    </row>
    <row r="55" spans="1:13" s="100" customFormat="1" ht="15" x14ac:dyDescent="0.25">
      <c r="A55" s="96"/>
      <c r="B55" s="101"/>
      <c r="C55" s="102"/>
      <c r="D55" s="94"/>
      <c r="E55" s="94"/>
      <c r="F55" s="94"/>
      <c r="G55" s="94"/>
      <c r="H55" s="97"/>
      <c r="I55" s="94"/>
      <c r="J55" s="94"/>
      <c r="K55" s="94"/>
      <c r="L55" s="94"/>
      <c r="M55" s="99"/>
    </row>
    <row r="56" spans="1:13" s="100" customFormat="1" ht="15" x14ac:dyDescent="0.25">
      <c r="A56" s="96"/>
      <c r="B56" s="101"/>
      <c r="C56" s="93" t="s">
        <v>84</v>
      </c>
      <c r="D56" s="94">
        <f>SUM(D17:D55)</f>
        <v>90854978.909999996</v>
      </c>
      <c r="E56" s="94">
        <f t="shared" ref="E56:G56" si="3">SUM(E17:E55)</f>
        <v>4402550</v>
      </c>
      <c r="F56" s="94">
        <f t="shared" si="3"/>
        <v>0</v>
      </c>
      <c r="G56" s="94">
        <f t="shared" si="3"/>
        <v>95257528.909999996</v>
      </c>
      <c r="H56" s="97"/>
      <c r="I56" s="94">
        <f t="shared" ref="I56" si="4">SUM(I17:I55)</f>
        <v>-35715257.121760905</v>
      </c>
      <c r="J56" s="94">
        <f t="shared" ref="J56" si="5">SUM(J17:J55)</f>
        <v>-2304335.3684599483</v>
      </c>
      <c r="K56" s="94">
        <f t="shared" ref="K56" si="6">SUM(K17:K55)</f>
        <v>0</v>
      </c>
      <c r="L56" s="94">
        <f t="shared" ref="L56" si="7">SUM(L17:L55)</f>
        <v>-38019592.490220867</v>
      </c>
      <c r="M56" s="99">
        <f>SUM(M17:M55)</f>
        <v>57237936.419779144</v>
      </c>
    </row>
    <row r="57" spans="1:13" s="100" customFormat="1" ht="15" x14ac:dyDescent="0.25">
      <c r="A57" s="96"/>
      <c r="B57" s="101"/>
      <c r="C57" s="102"/>
      <c r="D57" s="94"/>
      <c r="E57" s="94"/>
      <c r="F57" s="94"/>
      <c r="G57" s="94"/>
      <c r="H57" s="97"/>
      <c r="I57" s="94"/>
      <c r="J57" s="94"/>
      <c r="K57" s="94"/>
      <c r="L57" s="94"/>
      <c r="M57" s="99"/>
    </row>
    <row r="58" spans="1:13" ht="15" x14ac:dyDescent="0.25">
      <c r="A58" s="22">
        <v>47</v>
      </c>
      <c r="B58" s="22">
        <v>1995</v>
      </c>
      <c r="C58" s="31" t="s">
        <v>58</v>
      </c>
      <c r="D58" s="24">
        <f>+'App.2-BA_2019_MIFRS'!G58</f>
        <v>-2848474.57</v>
      </c>
      <c r="E58" s="24"/>
      <c r="F58" s="24"/>
      <c r="G58" s="77">
        <f t="shared" si="1"/>
        <v>-2848474.57</v>
      </c>
      <c r="H58" s="60"/>
      <c r="I58" s="24">
        <f>+'App.2-BA_2019_MIFRS'!L58</f>
        <v>679287.07</v>
      </c>
      <c r="J58" s="24">
        <v>64095.819999999992</v>
      </c>
      <c r="K58" s="24"/>
      <c r="L58" s="25">
        <f t="shared" si="2"/>
        <v>743382.8899999999</v>
      </c>
      <c r="M58" s="28">
        <f t="shared" si="0"/>
        <v>-2105091.6799999997</v>
      </c>
    </row>
    <row r="59" spans="1:13" ht="15" x14ac:dyDescent="0.25">
      <c r="A59" s="22">
        <v>47</v>
      </c>
      <c r="B59" s="22">
        <v>2440</v>
      </c>
      <c r="C59" s="31" t="s">
        <v>59</v>
      </c>
      <c r="D59" s="24">
        <f>+'App.2-BA_2019_MIFRS'!G59</f>
        <v>0</v>
      </c>
      <c r="E59" s="24"/>
      <c r="F59" s="24"/>
      <c r="G59" s="77">
        <f t="shared" si="1"/>
        <v>0</v>
      </c>
      <c r="I59" s="24">
        <f>+'App.2-BA_2019_MIFRS'!L59</f>
        <v>0</v>
      </c>
      <c r="J59" s="24"/>
      <c r="K59" s="24"/>
      <c r="L59" s="25">
        <f t="shared" si="2"/>
        <v>0</v>
      </c>
      <c r="M59" s="28">
        <f t="shared" si="0"/>
        <v>0</v>
      </c>
    </row>
    <row r="60" spans="1:13" ht="15" x14ac:dyDescent="0.25">
      <c r="A60" s="36"/>
      <c r="B60" s="36"/>
      <c r="C60" s="37"/>
      <c r="D60" s="24">
        <f>+'App.2-BA_2019_MIFRS'!G60</f>
        <v>0</v>
      </c>
      <c r="E60" s="38"/>
      <c r="F60" s="38"/>
      <c r="G60" s="77">
        <f t="shared" si="1"/>
        <v>0</v>
      </c>
      <c r="I60" s="24">
        <f>+'App.2-BA_2019_MIFRS'!L60</f>
        <v>0</v>
      </c>
      <c r="J60" s="80"/>
      <c r="K60" s="38"/>
      <c r="L60" s="25">
        <f t="shared" si="2"/>
        <v>0</v>
      </c>
      <c r="M60" s="28">
        <f t="shared" si="0"/>
        <v>0</v>
      </c>
    </row>
    <row r="61" spans="1:13" ht="15" x14ac:dyDescent="0.25">
      <c r="A61" s="36"/>
      <c r="B61" s="36"/>
      <c r="C61" s="39" t="s">
        <v>60</v>
      </c>
      <c r="D61" s="40">
        <f>SUM(D56:D60)</f>
        <v>88006504.340000004</v>
      </c>
      <c r="E61" s="40">
        <f t="shared" ref="E61:F61" si="8">SUM(E56:E60)</f>
        <v>4402550</v>
      </c>
      <c r="F61" s="40">
        <f t="shared" si="8"/>
        <v>0</v>
      </c>
      <c r="G61" s="40">
        <f>SUM(G56:G60)</f>
        <v>92409054.340000004</v>
      </c>
      <c r="H61" s="40"/>
      <c r="I61" s="40">
        <f t="shared" ref="I61" si="9">SUM(I56:I60)</f>
        <v>-35035970.051760904</v>
      </c>
      <c r="J61" s="81">
        <f>SUM(J56:J60)</f>
        <v>-2240239.5484599485</v>
      </c>
      <c r="K61" s="40">
        <f t="shared" ref="K61" si="10">SUM(K56:K60)</f>
        <v>0</v>
      </c>
      <c r="L61" s="40">
        <f>SUM(L56:L60)</f>
        <v>-37276209.600220867</v>
      </c>
      <c r="M61" s="40">
        <f>SUM(M56:M60)</f>
        <v>55132844.739779145</v>
      </c>
    </row>
    <row r="62" spans="1:13" ht="25.5" x14ac:dyDescent="0.25">
      <c r="A62" s="36"/>
      <c r="B62" s="36"/>
      <c r="C62" s="41" t="s">
        <v>61</v>
      </c>
      <c r="D62" s="38"/>
      <c r="E62" s="38"/>
      <c r="F62" s="38"/>
      <c r="G62" s="25">
        <f>D62+E62+F62</f>
        <v>0</v>
      </c>
      <c r="I62" s="38"/>
      <c r="J62" s="71"/>
      <c r="K62" s="38"/>
      <c r="L62" s="25">
        <f>I62+J62+K62</f>
        <v>0</v>
      </c>
      <c r="M62" s="28">
        <f>G62+L62</f>
        <v>0</v>
      </c>
    </row>
    <row r="63" spans="1:13" ht="15" x14ac:dyDescent="0.25">
      <c r="A63" s="36"/>
      <c r="B63" s="36"/>
      <c r="C63" s="42" t="s">
        <v>62</v>
      </c>
      <c r="D63" s="38"/>
      <c r="E63" s="38"/>
      <c r="F63" s="38"/>
      <c r="G63" s="25">
        <f>D63+E63+F63</f>
        <v>0</v>
      </c>
      <c r="I63" s="38"/>
      <c r="J63" s="71"/>
      <c r="K63" s="38"/>
      <c r="L63" s="25">
        <f>I63+J63+K63</f>
        <v>0</v>
      </c>
      <c r="M63" s="28">
        <f>G63+L63</f>
        <v>0</v>
      </c>
    </row>
    <row r="64" spans="1:13" ht="15" x14ac:dyDescent="0.25">
      <c r="A64" s="36"/>
      <c r="B64" s="36"/>
      <c r="C64" s="39" t="s">
        <v>63</v>
      </c>
      <c r="D64" s="40">
        <f>SUM(D61:D63)</f>
        <v>88006504.340000004</v>
      </c>
      <c r="E64" s="40">
        <f t="shared" ref="E64:G64" si="11">SUM(E61:E63)</f>
        <v>4402550</v>
      </c>
      <c r="F64" s="40">
        <f t="shared" si="11"/>
        <v>0</v>
      </c>
      <c r="G64" s="40">
        <f t="shared" si="11"/>
        <v>92409054.340000004</v>
      </c>
      <c r="H64" s="40"/>
      <c r="I64" s="40">
        <f>SUM(I61:I63)</f>
        <v>-35035970.051760904</v>
      </c>
      <c r="J64" s="75">
        <f t="shared" ref="J64:L64" si="12">SUM(J61:J63)</f>
        <v>-2240239.5484599485</v>
      </c>
      <c r="K64" s="40">
        <f t="shared" si="12"/>
        <v>0</v>
      </c>
      <c r="L64" s="40">
        <f t="shared" si="12"/>
        <v>-37276209.600220867</v>
      </c>
      <c r="M64" s="40">
        <f>SUM(M61:M63)</f>
        <v>55132844.739779145</v>
      </c>
    </row>
    <row r="65" spans="1:15" ht="15" x14ac:dyDescent="0.25">
      <c r="A65" s="36"/>
      <c r="B65" s="36"/>
      <c r="C65" s="109" t="s">
        <v>64</v>
      </c>
      <c r="D65" s="110"/>
      <c r="E65" s="110"/>
      <c r="F65" s="110"/>
      <c r="G65" s="110"/>
      <c r="H65" s="110"/>
      <c r="I65" s="111"/>
      <c r="J65" s="71"/>
      <c r="K65" s="43"/>
      <c r="L65" s="44"/>
      <c r="M65" s="45"/>
    </row>
    <row r="66" spans="1:15" ht="15" x14ac:dyDescent="0.25">
      <c r="A66" s="36"/>
      <c r="B66" s="36"/>
      <c r="C66" s="109" t="s">
        <v>65</v>
      </c>
      <c r="D66" s="110"/>
      <c r="E66" s="110"/>
      <c r="F66" s="110"/>
      <c r="G66" s="110"/>
      <c r="H66" s="110"/>
      <c r="I66" s="111"/>
      <c r="J66" s="75">
        <f>J64+J65</f>
        <v>-2240239.5484599485</v>
      </c>
      <c r="K66" s="43"/>
      <c r="L66" s="44"/>
      <c r="M66" s="45"/>
    </row>
    <row r="68" spans="1:15" ht="15" x14ac:dyDescent="0.25">
      <c r="D68" s="59"/>
      <c r="G68" s="72"/>
      <c r="I68" s="46" t="s">
        <v>66</v>
      </c>
      <c r="J68" s="76"/>
      <c r="O68" s="78"/>
    </row>
    <row r="69" spans="1:15" ht="15" x14ac:dyDescent="0.25">
      <c r="A69" s="36">
        <v>10</v>
      </c>
      <c r="B69" s="36"/>
      <c r="C69" s="37" t="s">
        <v>67</v>
      </c>
      <c r="G69" s="59"/>
      <c r="I69" s="47" t="s">
        <v>67</v>
      </c>
      <c r="J69" s="76"/>
      <c r="K69" s="48"/>
      <c r="O69" s="59"/>
    </row>
    <row r="70" spans="1:15" ht="15" x14ac:dyDescent="0.25">
      <c r="A70" s="36">
        <v>8</v>
      </c>
      <c r="B70" s="36"/>
      <c r="C70" s="37" t="s">
        <v>46</v>
      </c>
      <c r="G70" s="59"/>
      <c r="I70" s="47" t="s">
        <v>46</v>
      </c>
      <c r="J70" s="76"/>
      <c r="K70" s="49"/>
    </row>
    <row r="71" spans="1:15" ht="15" x14ac:dyDescent="0.25">
      <c r="I71" s="50" t="s">
        <v>68</v>
      </c>
      <c r="K71" s="51">
        <f>J66-K69-K70</f>
        <v>-2240239.5484599485</v>
      </c>
    </row>
    <row r="72" spans="1:15" ht="15" x14ac:dyDescent="0.25">
      <c r="N72" s="52"/>
    </row>
    <row r="73" spans="1:15" ht="15" x14ac:dyDescent="0.25">
      <c r="A73" s="53" t="s">
        <v>69</v>
      </c>
      <c r="N73" s="52"/>
    </row>
    <row r="75" spans="1:15" x14ac:dyDescent="0.2">
      <c r="A75" s="1">
        <v>1</v>
      </c>
      <c r="B75" s="112" t="s">
        <v>70</v>
      </c>
      <c r="C75" s="112"/>
      <c r="D75" s="112"/>
      <c r="E75" s="112"/>
      <c r="F75" s="112"/>
      <c r="G75" s="112"/>
      <c r="H75" s="112"/>
      <c r="I75" s="112"/>
      <c r="J75" s="112"/>
      <c r="K75" s="112"/>
      <c r="L75" s="112"/>
      <c r="M75" s="112"/>
    </row>
    <row r="76" spans="1:15" x14ac:dyDescent="0.2">
      <c r="B76" s="112"/>
      <c r="C76" s="112"/>
      <c r="D76" s="112"/>
      <c r="E76" s="112"/>
      <c r="F76" s="112"/>
      <c r="G76" s="112"/>
      <c r="H76" s="112"/>
      <c r="I76" s="112"/>
      <c r="J76" s="112"/>
      <c r="K76" s="112"/>
      <c r="L76" s="112"/>
      <c r="M76" s="112"/>
    </row>
    <row r="78" spans="1:15" x14ac:dyDescent="0.2">
      <c r="A78" s="1">
        <v>2</v>
      </c>
      <c r="B78" s="103" t="s">
        <v>71</v>
      </c>
      <c r="C78" s="103"/>
      <c r="D78" s="103"/>
      <c r="E78" s="103"/>
      <c r="F78" s="103"/>
      <c r="G78" s="103"/>
      <c r="H78" s="103"/>
      <c r="I78" s="103"/>
      <c r="J78" s="103"/>
      <c r="K78" s="103"/>
      <c r="L78" s="103"/>
      <c r="M78" s="103"/>
    </row>
    <row r="79" spans="1:15" x14ac:dyDescent="0.2">
      <c r="B79" s="103"/>
      <c r="C79" s="103"/>
      <c r="D79" s="103"/>
      <c r="E79" s="103"/>
      <c r="F79" s="103"/>
      <c r="G79" s="103"/>
      <c r="H79" s="103"/>
      <c r="I79" s="103"/>
      <c r="J79" s="103"/>
      <c r="K79" s="103"/>
      <c r="L79" s="103"/>
      <c r="M79" s="103"/>
    </row>
    <row r="81" spans="1:13" ht="15" x14ac:dyDescent="0.25">
      <c r="A81" s="1">
        <v>3</v>
      </c>
      <c r="B81" s="104" t="s">
        <v>72</v>
      </c>
      <c r="C81" s="104"/>
      <c r="D81" s="104"/>
      <c r="E81" s="104"/>
      <c r="F81" s="104"/>
      <c r="G81" s="104"/>
      <c r="H81" s="104"/>
      <c r="I81" s="104"/>
      <c r="J81" s="104"/>
      <c r="K81" s="104"/>
      <c r="L81" s="104"/>
      <c r="M81" s="104"/>
    </row>
    <row r="83" spans="1:13" ht="15" x14ac:dyDescent="0.25">
      <c r="A83" s="1">
        <v>4</v>
      </c>
      <c r="B83" s="54" t="s">
        <v>73</v>
      </c>
      <c r="C83" s="10"/>
    </row>
    <row r="85" spans="1:13" ht="15" x14ac:dyDescent="0.25">
      <c r="A85" s="1">
        <v>5</v>
      </c>
      <c r="B85" s="55" t="s">
        <v>74</v>
      </c>
    </row>
    <row r="87" spans="1:13" x14ac:dyDescent="0.2">
      <c r="A87" s="1">
        <v>6</v>
      </c>
      <c r="B87" s="104" t="s">
        <v>75</v>
      </c>
      <c r="C87" s="104"/>
      <c r="D87" s="104"/>
      <c r="E87" s="104"/>
      <c r="F87" s="104"/>
      <c r="G87" s="104"/>
      <c r="H87" s="104"/>
      <c r="I87" s="104"/>
      <c r="J87" s="104"/>
      <c r="K87" s="104"/>
      <c r="L87" s="104"/>
      <c r="M87" s="104"/>
    </row>
    <row r="88" spans="1:13" x14ac:dyDescent="0.2">
      <c r="B88" s="104"/>
      <c r="C88" s="104"/>
      <c r="D88" s="104"/>
      <c r="E88" s="104"/>
      <c r="F88" s="104"/>
      <c r="G88" s="104"/>
      <c r="H88" s="104"/>
      <c r="I88" s="104"/>
      <c r="J88" s="104"/>
      <c r="K88" s="104"/>
      <c r="L88" s="104"/>
      <c r="M88" s="104"/>
    </row>
  </sheetData>
  <mergeCells count="9">
    <mergeCell ref="B78:M79"/>
    <mergeCell ref="B81:M81"/>
    <mergeCell ref="B87:M88"/>
    <mergeCell ref="A9:M9"/>
    <mergeCell ref="A10:M10"/>
    <mergeCell ref="D15:G15"/>
    <mergeCell ref="C65:I65"/>
    <mergeCell ref="C66:I66"/>
    <mergeCell ref="B75:M76"/>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rgb="FFFFC000"/>
    <pageSetUpPr fitToPage="1"/>
  </sheetPr>
  <dimension ref="A1:P88"/>
  <sheetViews>
    <sheetView showGridLines="0" zoomScale="80" zoomScaleNormal="80" zoomScaleSheetLayoutView="85" workbookViewId="0">
      <pane xSplit="3" ySplit="16" topLeftCell="D17" activePane="bottomRight" state="frozen"/>
      <selection activeCell="T31" sqref="T31"/>
      <selection pane="topRight" activeCell="T31" sqref="T31"/>
      <selection pane="bottomLeft" activeCell="T31" sqref="T31"/>
      <selection pane="bottomRight" activeCell="O1" sqref="O1"/>
    </sheetView>
  </sheetViews>
  <sheetFormatPr defaultRowHeight="12.75" x14ac:dyDescent="0.2"/>
  <cols>
    <col min="1" max="1" width="7.7109375" style="1" customWidth="1"/>
    <col min="2" max="2" width="6.42578125" style="1" customWidth="1"/>
    <col min="3" max="3" width="50.7109375" style="2" bestFit="1" customWidth="1"/>
    <col min="4" max="4" width="14.42578125" style="2" customWidth="1"/>
    <col min="5" max="5" width="16.7109375" style="2" bestFit="1" customWidth="1"/>
    <col min="6" max="6" width="13" style="2" customWidth="1"/>
    <col min="7" max="7" width="12.28515625" style="2" bestFit="1" customWidth="1"/>
    <col min="8" max="8" width="13.5703125" style="2" customWidth="1"/>
    <col min="9" max="9" width="1.7109375" style="3" customWidth="1"/>
    <col min="10" max="10" width="14.28515625" style="2" customWidth="1"/>
    <col min="11" max="11" width="16.7109375" style="2" bestFit="1" customWidth="1"/>
    <col min="12" max="12" width="13.42578125" style="2" customWidth="1"/>
    <col min="13" max="13" width="12.28515625" style="2" bestFit="1" customWidth="1"/>
    <col min="14" max="14" width="14.5703125" style="2" bestFit="1" customWidth="1"/>
    <col min="15" max="15" width="14.140625" style="2" bestFit="1" customWidth="1"/>
    <col min="16" max="16" width="10.28515625" style="2" bestFit="1" customWidth="1"/>
    <col min="17" max="16384" width="9.140625" style="2"/>
  </cols>
  <sheetData>
    <row r="1" spans="1:15" x14ac:dyDescent="0.2">
      <c r="N1" s="4" t="s">
        <v>0</v>
      </c>
      <c r="O1" s="5" t="s">
        <v>85</v>
      </c>
    </row>
    <row r="2" spans="1:15" x14ac:dyDescent="0.2">
      <c r="N2" s="4" t="s">
        <v>1</v>
      </c>
      <c r="O2" s="6"/>
    </row>
    <row r="3" spans="1:15" x14ac:dyDescent="0.2">
      <c r="N3" s="4" t="s">
        <v>2</v>
      </c>
      <c r="O3" s="6"/>
    </row>
    <row r="4" spans="1:15" x14ac:dyDescent="0.2">
      <c r="N4" s="4" t="s">
        <v>3</v>
      </c>
      <c r="O4" s="6"/>
    </row>
    <row r="5" spans="1:15" x14ac:dyDescent="0.2">
      <c r="N5" s="4" t="s">
        <v>4</v>
      </c>
      <c r="O5" s="7"/>
    </row>
    <row r="6" spans="1:15" x14ac:dyDescent="0.2">
      <c r="N6" s="4"/>
      <c r="O6" s="5"/>
    </row>
    <row r="7" spans="1:15" x14ac:dyDescent="0.2">
      <c r="N7" s="4" t="s">
        <v>5</v>
      </c>
      <c r="O7" s="7"/>
    </row>
    <row r="9" spans="1:15" ht="18" x14ac:dyDescent="0.2">
      <c r="A9" s="105" t="s">
        <v>6</v>
      </c>
      <c r="B9" s="105"/>
      <c r="C9" s="105"/>
      <c r="D9" s="105"/>
      <c r="E9" s="105"/>
      <c r="F9" s="105"/>
      <c r="G9" s="105"/>
      <c r="H9" s="105"/>
      <c r="I9" s="105"/>
      <c r="J9" s="105"/>
      <c r="K9" s="105"/>
      <c r="L9" s="105"/>
      <c r="M9" s="105"/>
      <c r="N9" s="105"/>
      <c r="O9" s="105"/>
    </row>
    <row r="10" spans="1:15" ht="18" x14ac:dyDescent="0.2">
      <c r="A10" s="105" t="s">
        <v>7</v>
      </c>
      <c r="B10" s="105"/>
      <c r="C10" s="105"/>
      <c r="D10" s="105"/>
      <c r="E10" s="105"/>
      <c r="F10" s="105"/>
      <c r="G10" s="105"/>
      <c r="H10" s="105"/>
      <c r="I10" s="105"/>
      <c r="J10" s="105"/>
      <c r="K10" s="105"/>
      <c r="L10" s="105"/>
      <c r="M10" s="105"/>
      <c r="N10" s="105"/>
      <c r="O10" s="105"/>
    </row>
    <row r="11" spans="1:15" x14ac:dyDescent="0.2">
      <c r="I11" s="2"/>
    </row>
    <row r="12" spans="1:15" x14ac:dyDescent="0.2">
      <c r="F12" s="8" t="s">
        <v>8</v>
      </c>
      <c r="G12" s="9" t="s">
        <v>9</v>
      </c>
      <c r="I12" s="2"/>
    </row>
    <row r="13" spans="1:15" ht="15" x14ac:dyDescent="0.25">
      <c r="C13" s="10"/>
      <c r="D13" s="59"/>
      <c r="F13" s="8" t="s">
        <v>10</v>
      </c>
      <c r="G13" s="56">
        <v>2011</v>
      </c>
      <c r="H13" s="11"/>
      <c r="J13" s="59"/>
    </row>
    <row r="15" spans="1:15" x14ac:dyDescent="0.2">
      <c r="D15" s="106" t="s">
        <v>11</v>
      </c>
      <c r="E15" s="107"/>
      <c r="F15" s="107"/>
      <c r="G15" s="107"/>
      <c r="H15" s="108"/>
      <c r="J15" s="12"/>
      <c r="K15" s="57"/>
      <c r="L15" s="13" t="s">
        <v>12</v>
      </c>
      <c r="M15" s="13"/>
      <c r="N15" s="14"/>
      <c r="O15" s="3"/>
    </row>
    <row r="16" spans="1:15" ht="25.5" x14ac:dyDescent="0.2">
      <c r="A16" s="15" t="s">
        <v>13</v>
      </c>
      <c r="B16" s="16" t="s">
        <v>14</v>
      </c>
      <c r="C16" s="17" t="s">
        <v>15</v>
      </c>
      <c r="D16" s="15" t="s">
        <v>16</v>
      </c>
      <c r="E16" s="15" t="s">
        <v>77</v>
      </c>
      <c r="F16" s="16" t="s">
        <v>17</v>
      </c>
      <c r="G16" s="16" t="s">
        <v>18</v>
      </c>
      <c r="H16" s="15" t="s">
        <v>19</v>
      </c>
      <c r="I16" s="18"/>
      <c r="J16" s="19" t="s">
        <v>16</v>
      </c>
      <c r="K16" s="15" t="s">
        <v>77</v>
      </c>
      <c r="L16" s="20" t="s">
        <v>17</v>
      </c>
      <c r="M16" s="20" t="s">
        <v>18</v>
      </c>
      <c r="N16" s="21" t="s">
        <v>19</v>
      </c>
      <c r="O16" s="15" t="s">
        <v>20</v>
      </c>
    </row>
    <row r="17" spans="1:15" ht="15" x14ac:dyDescent="0.25">
      <c r="A17" s="22"/>
      <c r="B17" s="22">
        <v>1610</v>
      </c>
      <c r="C17" s="23" t="s">
        <v>76</v>
      </c>
      <c r="D17" s="24">
        <f>+'App.2-BA_2010'!H17</f>
        <v>248595</v>
      </c>
      <c r="E17" s="24"/>
      <c r="F17" s="24"/>
      <c r="G17" s="24">
        <v>-6155</v>
      </c>
      <c r="H17" s="25">
        <f>D17+F17+G17+E17</f>
        <v>242440</v>
      </c>
      <c r="I17" s="26"/>
      <c r="J17" s="27">
        <f>+'App.2-BA_2010'!N17</f>
        <v>-15455</v>
      </c>
      <c r="K17" s="27"/>
      <c r="L17" s="24">
        <v>-6138</v>
      </c>
      <c r="M17" s="24"/>
      <c r="N17" s="25">
        <f>J17+K17+L17+M17</f>
        <v>-21593</v>
      </c>
      <c r="O17" s="28">
        <f>H17+N17</f>
        <v>220847</v>
      </c>
    </row>
    <row r="18" spans="1:15" ht="15" x14ac:dyDescent="0.25">
      <c r="A18" s="22">
        <v>12</v>
      </c>
      <c r="B18" s="22">
        <v>1611</v>
      </c>
      <c r="C18" s="23" t="s">
        <v>21</v>
      </c>
      <c r="D18" s="24">
        <f>+'App.2-BA_2010'!H18</f>
        <v>283900</v>
      </c>
      <c r="E18" s="24"/>
      <c r="F18" s="24">
        <v>8172</v>
      </c>
      <c r="G18" s="24"/>
      <c r="H18" s="25">
        <f t="shared" ref="H18:H58" si="0">D18+F18+G18+E18</f>
        <v>292072</v>
      </c>
      <c r="I18" s="26"/>
      <c r="J18" s="27">
        <f>+'App.2-BA_2010'!N18</f>
        <v>-162149</v>
      </c>
      <c r="K18" s="27"/>
      <c r="L18" s="24">
        <v>-38420</v>
      </c>
      <c r="M18" s="24"/>
      <c r="N18" s="25">
        <f t="shared" ref="N18:N58" si="1">J18+K18+L18+M18</f>
        <v>-200569</v>
      </c>
      <c r="O18" s="28">
        <f>H18+N18</f>
        <v>91503</v>
      </c>
    </row>
    <row r="19" spans="1:15" ht="15" x14ac:dyDescent="0.25">
      <c r="A19" s="22" t="s">
        <v>22</v>
      </c>
      <c r="B19" s="22">
        <v>1612</v>
      </c>
      <c r="C19" s="23" t="s">
        <v>23</v>
      </c>
      <c r="D19" s="24">
        <f>+'App.2-BA_2010'!H19</f>
        <v>0</v>
      </c>
      <c r="E19" s="24"/>
      <c r="F19" s="24"/>
      <c r="G19" s="24"/>
      <c r="H19" s="25">
        <f t="shared" si="0"/>
        <v>0</v>
      </c>
      <c r="I19" s="26"/>
      <c r="J19" s="27">
        <f>+'App.2-BA_2010'!N19</f>
        <v>0</v>
      </c>
      <c r="K19" s="27"/>
      <c r="L19" s="24"/>
      <c r="M19" s="24"/>
      <c r="N19" s="25">
        <f t="shared" si="1"/>
        <v>0</v>
      </c>
      <c r="O19" s="28">
        <f>H19+N19</f>
        <v>0</v>
      </c>
    </row>
    <row r="20" spans="1:15" ht="15" x14ac:dyDescent="0.25">
      <c r="A20" s="29" t="s">
        <v>24</v>
      </c>
      <c r="B20" s="29">
        <v>1805</v>
      </c>
      <c r="C20" s="30" t="s">
        <v>25</v>
      </c>
      <c r="D20" s="24">
        <f>+'App.2-BA_2010'!H20</f>
        <v>197343</v>
      </c>
      <c r="E20" s="24"/>
      <c r="F20" s="24">
        <v>0</v>
      </c>
      <c r="G20" s="24"/>
      <c r="H20" s="25">
        <f t="shared" si="0"/>
        <v>197343</v>
      </c>
      <c r="I20" s="26"/>
      <c r="J20" s="27">
        <f>+'App.2-BA_2010'!N20</f>
        <v>0</v>
      </c>
      <c r="K20" s="27"/>
      <c r="L20" s="24">
        <v>0</v>
      </c>
      <c r="M20" s="24"/>
      <c r="N20" s="25">
        <f t="shared" si="1"/>
        <v>0</v>
      </c>
      <c r="O20" s="28">
        <f>H20+N20</f>
        <v>197343</v>
      </c>
    </row>
    <row r="21" spans="1:15" ht="15" x14ac:dyDescent="0.25">
      <c r="A21" s="22">
        <v>47</v>
      </c>
      <c r="B21" s="22">
        <v>1808</v>
      </c>
      <c r="C21" s="31" t="s">
        <v>26</v>
      </c>
      <c r="D21" s="24">
        <f>+'App.2-BA_2010'!H21</f>
        <v>546237</v>
      </c>
      <c r="E21" s="24"/>
      <c r="F21" s="24">
        <v>123257</v>
      </c>
      <c r="G21" s="24"/>
      <c r="H21" s="25">
        <f>D21+F21+G21+E21</f>
        <v>669494</v>
      </c>
      <c r="I21" s="26"/>
      <c r="J21" s="27">
        <f>+'App.2-BA_2010'!N21</f>
        <v>-169925</v>
      </c>
      <c r="K21" s="27"/>
      <c r="L21" s="24">
        <v>-16625</v>
      </c>
      <c r="M21" s="24"/>
      <c r="N21" s="25">
        <f t="shared" si="1"/>
        <v>-186550</v>
      </c>
      <c r="O21" s="28">
        <f t="shared" ref="O21:O63" si="2">H21+N21</f>
        <v>482944</v>
      </c>
    </row>
    <row r="22" spans="1:15" ht="15" x14ac:dyDescent="0.25">
      <c r="A22" s="22">
        <v>13</v>
      </c>
      <c r="B22" s="22">
        <v>1810</v>
      </c>
      <c r="C22" s="31" t="s">
        <v>27</v>
      </c>
      <c r="D22" s="24">
        <f>+'App.2-BA_2010'!H22</f>
        <v>0</v>
      </c>
      <c r="E22" s="24"/>
      <c r="F22" s="24"/>
      <c r="G22" s="24"/>
      <c r="H22" s="25">
        <f t="shared" si="0"/>
        <v>0</v>
      </c>
      <c r="I22" s="26"/>
      <c r="J22" s="27">
        <f>+'App.2-BA_2010'!N22</f>
        <v>0</v>
      </c>
      <c r="K22" s="27"/>
      <c r="L22" s="24"/>
      <c r="M22" s="24"/>
      <c r="N22" s="25">
        <f t="shared" si="1"/>
        <v>0</v>
      </c>
      <c r="O22" s="28">
        <f t="shared" si="2"/>
        <v>0</v>
      </c>
    </row>
    <row r="23" spans="1:15" ht="15" x14ac:dyDescent="0.25">
      <c r="A23" s="22">
        <v>47</v>
      </c>
      <c r="B23" s="22">
        <v>1815</v>
      </c>
      <c r="C23" s="31" t="s">
        <v>28</v>
      </c>
      <c r="D23" s="24">
        <f>+'App.2-BA_2010'!H23</f>
        <v>0</v>
      </c>
      <c r="E23" s="24"/>
      <c r="F23" s="24"/>
      <c r="G23" s="24"/>
      <c r="H23" s="25">
        <f t="shared" si="0"/>
        <v>0</v>
      </c>
      <c r="I23" s="26"/>
      <c r="J23" s="27">
        <f>+'App.2-BA_2010'!N23</f>
        <v>0</v>
      </c>
      <c r="K23" s="27"/>
      <c r="L23" s="24"/>
      <c r="M23" s="24"/>
      <c r="N23" s="25">
        <f t="shared" si="1"/>
        <v>0</v>
      </c>
      <c r="O23" s="28">
        <f t="shared" si="2"/>
        <v>0</v>
      </c>
    </row>
    <row r="24" spans="1:15" ht="15" x14ac:dyDescent="0.25">
      <c r="A24" s="22">
        <v>47</v>
      </c>
      <c r="B24" s="22">
        <v>1820</v>
      </c>
      <c r="C24" s="23" t="s">
        <v>29</v>
      </c>
      <c r="D24" s="24">
        <f>+'App.2-BA_2010'!H24</f>
        <v>5678365</v>
      </c>
      <c r="E24" s="24"/>
      <c r="F24" s="24">
        <v>3217442</v>
      </c>
      <c r="G24" s="24"/>
      <c r="H24" s="25">
        <f t="shared" si="0"/>
        <v>8895807</v>
      </c>
      <c r="I24" s="26"/>
      <c r="J24" s="27">
        <f>+'App.2-BA_2010'!N24</f>
        <v>-1713875.81</v>
      </c>
      <c r="K24" s="27"/>
      <c r="L24" s="24">
        <v>-271596</v>
      </c>
      <c r="M24" s="24"/>
      <c r="N24" s="25">
        <f t="shared" si="1"/>
        <v>-1985471.81</v>
      </c>
      <c r="O24" s="28">
        <f t="shared" si="2"/>
        <v>6910335.1899999995</v>
      </c>
    </row>
    <row r="25" spans="1:15" ht="15" x14ac:dyDescent="0.25">
      <c r="A25" s="22">
        <v>47</v>
      </c>
      <c r="B25" s="22">
        <v>1825</v>
      </c>
      <c r="C25" s="31" t="s">
        <v>30</v>
      </c>
      <c r="D25" s="24">
        <f>+'App.2-BA_2010'!H25</f>
        <v>0</v>
      </c>
      <c r="E25" s="24"/>
      <c r="F25" s="24"/>
      <c r="G25" s="24"/>
      <c r="H25" s="25">
        <f t="shared" si="0"/>
        <v>0</v>
      </c>
      <c r="I25" s="26"/>
      <c r="J25" s="27">
        <f>+'App.2-BA_2010'!N25</f>
        <v>0</v>
      </c>
      <c r="K25" s="27"/>
      <c r="L25" s="24"/>
      <c r="M25" s="24"/>
      <c r="N25" s="25">
        <f t="shared" si="1"/>
        <v>0</v>
      </c>
      <c r="O25" s="28">
        <f t="shared" si="2"/>
        <v>0</v>
      </c>
    </row>
    <row r="26" spans="1:15" ht="15" x14ac:dyDescent="0.25">
      <c r="A26" s="22">
        <v>47</v>
      </c>
      <c r="B26" s="22">
        <v>1830</v>
      </c>
      <c r="C26" s="31" t="s">
        <v>31</v>
      </c>
      <c r="D26" s="24">
        <f>+'App.2-BA_2010'!H26</f>
        <v>11880325</v>
      </c>
      <c r="E26" s="24"/>
      <c r="F26" s="24">
        <v>274727</v>
      </c>
      <c r="G26" s="24"/>
      <c r="H26" s="25">
        <f t="shared" si="0"/>
        <v>12155052</v>
      </c>
      <c r="I26" s="26"/>
      <c r="J26" s="27">
        <f>+'App.2-BA_2010'!N26</f>
        <v>-3977709</v>
      </c>
      <c r="K26" s="27"/>
      <c r="L26" s="24">
        <v>-531535</v>
      </c>
      <c r="M26" s="24"/>
      <c r="N26" s="25">
        <f t="shared" si="1"/>
        <v>-4509244</v>
      </c>
      <c r="O26" s="28">
        <f t="shared" si="2"/>
        <v>7645808</v>
      </c>
    </row>
    <row r="27" spans="1:15" ht="15" x14ac:dyDescent="0.25">
      <c r="A27" s="22">
        <v>47</v>
      </c>
      <c r="B27" s="22">
        <v>1835</v>
      </c>
      <c r="C27" s="31" t="s">
        <v>32</v>
      </c>
      <c r="D27" s="24">
        <f>+'App.2-BA_2010'!H27</f>
        <v>2815423</v>
      </c>
      <c r="E27" s="24"/>
      <c r="F27" s="24">
        <v>572740</v>
      </c>
      <c r="G27" s="24"/>
      <c r="H27" s="25">
        <f t="shared" si="0"/>
        <v>3388163</v>
      </c>
      <c r="I27" s="26"/>
      <c r="J27" s="27">
        <f>+'App.2-BA_2010'!N27</f>
        <v>-1008418</v>
      </c>
      <c r="K27" s="27"/>
      <c r="L27" s="24">
        <v>-139058</v>
      </c>
      <c r="M27" s="24"/>
      <c r="N27" s="25">
        <f t="shared" si="1"/>
        <v>-1147476</v>
      </c>
      <c r="O27" s="28">
        <f t="shared" si="2"/>
        <v>2240687</v>
      </c>
    </row>
    <row r="28" spans="1:15" ht="15" x14ac:dyDescent="0.25">
      <c r="A28" s="22">
        <v>47</v>
      </c>
      <c r="B28" s="22">
        <v>1840</v>
      </c>
      <c r="C28" s="31" t="s">
        <v>33</v>
      </c>
      <c r="D28" s="24">
        <f>+'App.2-BA_2010'!H28</f>
        <v>6646408</v>
      </c>
      <c r="E28" s="24"/>
      <c r="F28" s="24">
        <v>604991</v>
      </c>
      <c r="G28" s="24"/>
      <c r="H28" s="25">
        <f t="shared" si="0"/>
        <v>7251399</v>
      </c>
      <c r="I28" s="26"/>
      <c r="J28" s="27">
        <f>+'App.2-BA_2010'!N28</f>
        <v>-2287458</v>
      </c>
      <c r="K28" s="27"/>
      <c r="L28" s="24">
        <v>-322198</v>
      </c>
      <c r="M28" s="24"/>
      <c r="N28" s="25">
        <f t="shared" si="1"/>
        <v>-2609656</v>
      </c>
      <c r="O28" s="28">
        <f t="shared" si="2"/>
        <v>4641743</v>
      </c>
    </row>
    <row r="29" spans="1:15" ht="15" x14ac:dyDescent="0.25">
      <c r="A29" s="22">
        <v>47</v>
      </c>
      <c r="B29" s="22">
        <v>1845</v>
      </c>
      <c r="C29" s="31" t="s">
        <v>34</v>
      </c>
      <c r="D29" s="24">
        <f>+'App.2-BA_2010'!H29</f>
        <v>5645141</v>
      </c>
      <c r="E29" s="24"/>
      <c r="F29" s="24">
        <v>197328</v>
      </c>
      <c r="G29" s="24"/>
      <c r="H29" s="25">
        <f t="shared" si="0"/>
        <v>5842469</v>
      </c>
      <c r="I29" s="26"/>
      <c r="J29" s="27">
        <f>+'App.2-BA_2010'!N29</f>
        <v>-1488469</v>
      </c>
      <c r="K29" s="27"/>
      <c r="L29" s="24">
        <v>-260043</v>
      </c>
      <c r="M29" s="24"/>
      <c r="N29" s="25">
        <f t="shared" si="1"/>
        <v>-1748512</v>
      </c>
      <c r="O29" s="28">
        <f t="shared" si="2"/>
        <v>4093957</v>
      </c>
    </row>
    <row r="30" spans="1:15" ht="15" x14ac:dyDescent="0.25">
      <c r="A30" s="22">
        <v>47</v>
      </c>
      <c r="B30" s="22">
        <v>1850</v>
      </c>
      <c r="C30" s="31" t="s">
        <v>35</v>
      </c>
      <c r="D30" s="24">
        <f>+'App.2-BA_2010'!H30</f>
        <v>3395246</v>
      </c>
      <c r="E30" s="24"/>
      <c r="F30" s="24">
        <v>535506</v>
      </c>
      <c r="G30" s="24"/>
      <c r="H30" s="25">
        <f t="shared" si="0"/>
        <v>3930752</v>
      </c>
      <c r="I30" s="26"/>
      <c r="J30" s="27">
        <f>+'App.2-BA_2010'!N30</f>
        <v>-1807403</v>
      </c>
      <c r="K30" s="27"/>
      <c r="L30" s="24">
        <v>-203622</v>
      </c>
      <c r="M30" s="24"/>
      <c r="N30" s="25">
        <f t="shared" si="1"/>
        <v>-2011025</v>
      </c>
      <c r="O30" s="28">
        <f t="shared" si="2"/>
        <v>1919727</v>
      </c>
    </row>
    <row r="31" spans="1:15" ht="15" x14ac:dyDescent="0.25">
      <c r="A31" s="22">
        <v>47</v>
      </c>
      <c r="B31" s="22">
        <v>1855</v>
      </c>
      <c r="C31" s="31" t="s">
        <v>36</v>
      </c>
      <c r="D31" s="24">
        <f>+'App.2-BA_2010'!H31</f>
        <v>1840254</v>
      </c>
      <c r="E31" s="24"/>
      <c r="F31" s="24">
        <v>84993</v>
      </c>
      <c r="G31" s="24"/>
      <c r="H31" s="25">
        <f t="shared" si="0"/>
        <v>1925247</v>
      </c>
      <c r="I31" s="26"/>
      <c r="J31" s="27">
        <f>+'App.2-BA_2010'!N31</f>
        <v>-1011458.98</v>
      </c>
      <c r="K31" s="27"/>
      <c r="L31" s="24">
        <v>-50021</v>
      </c>
      <c r="M31" s="24"/>
      <c r="N31" s="25">
        <f t="shared" si="1"/>
        <v>-1061479.98</v>
      </c>
      <c r="O31" s="28">
        <f t="shared" si="2"/>
        <v>863767.02</v>
      </c>
    </row>
    <row r="32" spans="1:15" ht="15" x14ac:dyDescent="0.25">
      <c r="A32" s="22">
        <v>47</v>
      </c>
      <c r="B32" s="22">
        <v>1860</v>
      </c>
      <c r="C32" s="31" t="s">
        <v>37</v>
      </c>
      <c r="D32" s="24">
        <f>+'App.2-BA_2010'!H32</f>
        <v>4365774</v>
      </c>
      <c r="E32" s="24">
        <v>17388</v>
      </c>
      <c r="F32" s="24">
        <v>28254</v>
      </c>
      <c r="G32" s="24">
        <v>-3585213</v>
      </c>
      <c r="H32" s="25">
        <f t="shared" si="0"/>
        <v>826203</v>
      </c>
      <c r="I32" s="26"/>
      <c r="J32" s="27">
        <f>+'App.2-BA_2010'!N32</f>
        <v>-1865996</v>
      </c>
      <c r="K32" s="27">
        <v>-696</v>
      </c>
      <c r="L32" s="24">
        <v>-30713</v>
      </c>
      <c r="M32" s="24">
        <v>1686706</v>
      </c>
      <c r="N32" s="25">
        <f>J32+K32+L32+M32</f>
        <v>-210699</v>
      </c>
      <c r="O32" s="28">
        <f t="shared" si="2"/>
        <v>615504</v>
      </c>
    </row>
    <row r="33" spans="1:15" ht="15" x14ac:dyDescent="0.25">
      <c r="A33" s="29">
        <v>47</v>
      </c>
      <c r="B33" s="29">
        <v>1860</v>
      </c>
      <c r="C33" s="30" t="s">
        <v>38</v>
      </c>
      <c r="D33" s="24">
        <f>+'App.2-BA_2010'!H33</f>
        <v>0</v>
      </c>
      <c r="E33" s="24"/>
      <c r="F33" s="24"/>
      <c r="G33" s="24"/>
      <c r="H33" s="25">
        <f t="shared" si="0"/>
        <v>0</v>
      </c>
      <c r="I33" s="26"/>
      <c r="J33" s="27">
        <f>+'App.2-BA_2010'!N33</f>
        <v>0</v>
      </c>
      <c r="K33" s="27"/>
      <c r="L33" s="24"/>
      <c r="M33" s="24"/>
      <c r="N33" s="25">
        <f t="shared" si="1"/>
        <v>0</v>
      </c>
      <c r="O33" s="28">
        <f t="shared" si="2"/>
        <v>0</v>
      </c>
    </row>
    <row r="34" spans="1:15" ht="15" x14ac:dyDescent="0.25">
      <c r="A34" s="29" t="s">
        <v>24</v>
      </c>
      <c r="B34" s="29">
        <v>1905</v>
      </c>
      <c r="C34" s="30" t="s">
        <v>25</v>
      </c>
      <c r="D34" s="24">
        <f>+'App.2-BA_2010'!H34</f>
        <v>0</v>
      </c>
      <c r="E34" s="24"/>
      <c r="F34" s="24"/>
      <c r="G34" s="24"/>
      <c r="H34" s="25">
        <f t="shared" si="0"/>
        <v>0</v>
      </c>
      <c r="I34" s="26"/>
      <c r="J34" s="27">
        <f>+'App.2-BA_2010'!N34</f>
        <v>0</v>
      </c>
      <c r="K34" s="27"/>
      <c r="L34" s="24"/>
      <c r="M34" s="24"/>
      <c r="N34" s="25">
        <f t="shared" si="1"/>
        <v>0</v>
      </c>
      <c r="O34" s="28">
        <f t="shared" si="2"/>
        <v>0</v>
      </c>
    </row>
    <row r="35" spans="1:15" ht="15" x14ac:dyDescent="0.25">
      <c r="A35" s="22">
        <v>47</v>
      </c>
      <c r="B35" s="22">
        <v>1908</v>
      </c>
      <c r="C35" s="31" t="s">
        <v>39</v>
      </c>
      <c r="D35" s="24">
        <f>+'App.2-BA_2010'!H35</f>
        <v>0</v>
      </c>
      <c r="E35" s="24"/>
      <c r="F35" s="24"/>
      <c r="G35" s="24"/>
      <c r="H35" s="25">
        <f t="shared" si="0"/>
        <v>0</v>
      </c>
      <c r="I35" s="26"/>
      <c r="J35" s="27">
        <f>+'App.2-BA_2010'!N35</f>
        <v>0</v>
      </c>
      <c r="K35" s="27"/>
      <c r="L35" s="24"/>
      <c r="M35" s="24"/>
      <c r="N35" s="25">
        <f t="shared" si="1"/>
        <v>0</v>
      </c>
      <c r="O35" s="28">
        <f t="shared" si="2"/>
        <v>0</v>
      </c>
    </row>
    <row r="36" spans="1:15" ht="15" x14ac:dyDescent="0.25">
      <c r="A36" s="22">
        <v>13</v>
      </c>
      <c r="B36" s="22">
        <v>1910</v>
      </c>
      <c r="C36" s="31" t="s">
        <v>27</v>
      </c>
      <c r="D36" s="24">
        <f>+'App.2-BA_2010'!H36</f>
        <v>322043</v>
      </c>
      <c r="E36" s="24"/>
      <c r="F36" s="24">
        <v>6421</v>
      </c>
      <c r="G36" s="24"/>
      <c r="H36" s="25">
        <f t="shared" si="0"/>
        <v>328464</v>
      </c>
      <c r="I36" s="26"/>
      <c r="J36" s="27">
        <f>+'App.2-BA_2010'!N36</f>
        <v>-158966</v>
      </c>
      <c r="K36" s="27"/>
      <c r="L36" s="24">
        <v>-29474</v>
      </c>
      <c r="M36" s="24"/>
      <c r="N36" s="25">
        <f t="shared" si="1"/>
        <v>-188440</v>
      </c>
      <c r="O36" s="28">
        <f t="shared" si="2"/>
        <v>140024</v>
      </c>
    </row>
    <row r="37" spans="1:15" ht="15" x14ac:dyDescent="0.25">
      <c r="A37" s="22">
        <v>8</v>
      </c>
      <c r="B37" s="22">
        <v>1915</v>
      </c>
      <c r="C37" s="31" t="s">
        <v>40</v>
      </c>
      <c r="D37" s="24">
        <f>+'App.2-BA_2010'!H37</f>
        <v>3690</v>
      </c>
      <c r="E37" s="24"/>
      <c r="F37" s="24">
        <v>5985</v>
      </c>
      <c r="G37" s="24"/>
      <c r="H37" s="25">
        <f t="shared" si="0"/>
        <v>9675</v>
      </c>
      <c r="I37" s="26"/>
      <c r="J37" s="27">
        <f>+'App.2-BA_2010'!N37</f>
        <v>-558</v>
      </c>
      <c r="K37" s="27"/>
      <c r="L37" s="24">
        <v>-668</v>
      </c>
      <c r="M37" s="24"/>
      <c r="N37" s="25">
        <f t="shared" si="1"/>
        <v>-1226</v>
      </c>
      <c r="O37" s="28">
        <f t="shared" si="2"/>
        <v>8449</v>
      </c>
    </row>
    <row r="38" spans="1:15" ht="15" x14ac:dyDescent="0.25">
      <c r="A38" s="22">
        <v>8</v>
      </c>
      <c r="B38" s="22">
        <v>1915</v>
      </c>
      <c r="C38" s="31" t="s">
        <v>41</v>
      </c>
      <c r="D38" s="24">
        <f>+'App.2-BA_2010'!H38</f>
        <v>0</v>
      </c>
      <c r="E38" s="24"/>
      <c r="F38" s="24"/>
      <c r="G38" s="24"/>
      <c r="H38" s="25">
        <f t="shared" si="0"/>
        <v>0</v>
      </c>
      <c r="I38" s="26"/>
      <c r="J38" s="27">
        <f>+'App.2-BA_2010'!N38</f>
        <v>0</v>
      </c>
      <c r="K38" s="27"/>
      <c r="L38" s="24"/>
      <c r="M38" s="24"/>
      <c r="N38" s="25">
        <f t="shared" si="1"/>
        <v>0</v>
      </c>
      <c r="O38" s="28">
        <f t="shared" si="2"/>
        <v>0</v>
      </c>
    </row>
    <row r="39" spans="1:15" ht="15" x14ac:dyDescent="0.25">
      <c r="A39" s="22">
        <v>10</v>
      </c>
      <c r="B39" s="22">
        <v>1920</v>
      </c>
      <c r="C39" s="31" t="s">
        <v>42</v>
      </c>
      <c r="D39" s="24">
        <f>+'App.2-BA_2010'!H39</f>
        <v>0</v>
      </c>
      <c r="E39" s="24"/>
      <c r="F39" s="24"/>
      <c r="G39" s="24"/>
      <c r="H39" s="25">
        <f t="shared" si="0"/>
        <v>0</v>
      </c>
      <c r="I39" s="26"/>
      <c r="J39" s="27">
        <f>+'App.2-BA_2010'!N39</f>
        <v>0</v>
      </c>
      <c r="K39" s="27"/>
      <c r="L39" s="24"/>
      <c r="M39" s="24"/>
      <c r="N39" s="25">
        <f t="shared" si="1"/>
        <v>0</v>
      </c>
      <c r="O39" s="28">
        <f t="shared" si="2"/>
        <v>0</v>
      </c>
    </row>
    <row r="40" spans="1:15" ht="15" x14ac:dyDescent="0.25">
      <c r="A40" s="22">
        <v>45</v>
      </c>
      <c r="B40" s="32">
        <v>1920</v>
      </c>
      <c r="C40" s="23" t="s">
        <v>43</v>
      </c>
      <c r="D40" s="24">
        <f>+'App.2-BA_2010'!H40</f>
        <v>137476</v>
      </c>
      <c r="E40" s="24"/>
      <c r="F40" s="24">
        <v>2112</v>
      </c>
      <c r="G40" s="24"/>
      <c r="H40" s="25">
        <f t="shared" si="0"/>
        <v>139588</v>
      </c>
      <c r="I40" s="26"/>
      <c r="J40" s="27">
        <f>+'App.2-BA_2010'!N40</f>
        <v>-112702</v>
      </c>
      <c r="K40" s="27"/>
      <c r="L40" s="24">
        <v>-6521</v>
      </c>
      <c r="M40" s="24"/>
      <c r="N40" s="25">
        <f t="shared" si="1"/>
        <v>-119223</v>
      </c>
      <c r="O40" s="28">
        <f t="shared" si="2"/>
        <v>20365</v>
      </c>
    </row>
    <row r="41" spans="1:15" ht="15" x14ac:dyDescent="0.25">
      <c r="A41" s="22">
        <v>45.1</v>
      </c>
      <c r="B41" s="32">
        <v>1920</v>
      </c>
      <c r="C41" s="23" t="s">
        <v>44</v>
      </c>
      <c r="D41" s="24">
        <f>+'App.2-BA_2010'!H41</f>
        <v>0</v>
      </c>
      <c r="E41" s="24"/>
      <c r="F41" s="24"/>
      <c r="G41" s="24"/>
      <c r="H41" s="25">
        <f t="shared" si="0"/>
        <v>0</v>
      </c>
      <c r="I41" s="26"/>
      <c r="J41" s="27">
        <f>+'App.2-BA_2010'!N41</f>
        <v>0</v>
      </c>
      <c r="K41" s="27"/>
      <c r="L41" s="24"/>
      <c r="M41" s="24"/>
      <c r="N41" s="25">
        <f t="shared" si="1"/>
        <v>0</v>
      </c>
      <c r="O41" s="28">
        <f t="shared" si="2"/>
        <v>0</v>
      </c>
    </row>
    <row r="42" spans="1:15" ht="15" x14ac:dyDescent="0.25">
      <c r="A42" s="22">
        <v>10</v>
      </c>
      <c r="B42" s="22">
        <v>1930</v>
      </c>
      <c r="C42" s="31" t="s">
        <v>45</v>
      </c>
      <c r="D42" s="24">
        <f>+'App.2-BA_2010'!H42</f>
        <v>1380986</v>
      </c>
      <c r="E42" s="24"/>
      <c r="F42" s="24">
        <v>413102</v>
      </c>
      <c r="G42" s="24"/>
      <c r="H42" s="25">
        <f t="shared" si="0"/>
        <v>1794088</v>
      </c>
      <c r="I42" s="26"/>
      <c r="J42" s="27">
        <f>+'App.2-BA_2010'!N42</f>
        <v>-985483</v>
      </c>
      <c r="K42" s="27"/>
      <c r="L42" s="24">
        <v>-125863</v>
      </c>
      <c r="M42" s="24"/>
      <c r="N42" s="25">
        <f t="shared" si="1"/>
        <v>-1111346</v>
      </c>
      <c r="O42" s="28">
        <f t="shared" si="2"/>
        <v>682742</v>
      </c>
    </row>
    <row r="43" spans="1:15" ht="15" x14ac:dyDescent="0.25">
      <c r="A43" s="22">
        <v>8</v>
      </c>
      <c r="B43" s="22">
        <v>1935</v>
      </c>
      <c r="C43" s="31" t="s">
        <v>46</v>
      </c>
      <c r="D43" s="24">
        <f>+'App.2-BA_2010'!H43</f>
        <v>56201</v>
      </c>
      <c r="E43" s="24"/>
      <c r="F43" s="24">
        <v>4900</v>
      </c>
      <c r="G43" s="24"/>
      <c r="H43" s="25">
        <f t="shared" si="0"/>
        <v>61101</v>
      </c>
      <c r="I43" s="26"/>
      <c r="J43" s="27">
        <f>+'App.2-BA_2010'!N43</f>
        <v>-11240</v>
      </c>
      <c r="K43" s="27"/>
      <c r="L43" s="24">
        <v>-5865</v>
      </c>
      <c r="M43" s="24"/>
      <c r="N43" s="25">
        <f t="shared" si="1"/>
        <v>-17105</v>
      </c>
      <c r="O43" s="28">
        <f t="shared" si="2"/>
        <v>43996</v>
      </c>
    </row>
    <row r="44" spans="1:15" ht="15" x14ac:dyDescent="0.25">
      <c r="A44" s="22">
        <v>8</v>
      </c>
      <c r="B44" s="22">
        <v>1940</v>
      </c>
      <c r="C44" s="31" t="s">
        <v>47</v>
      </c>
      <c r="D44" s="24">
        <f>+'App.2-BA_2010'!H44</f>
        <v>876382</v>
      </c>
      <c r="E44" s="24"/>
      <c r="F44" s="24">
        <v>22462</v>
      </c>
      <c r="G44" s="24"/>
      <c r="H44" s="25">
        <f t="shared" si="0"/>
        <v>898844</v>
      </c>
      <c r="I44" s="26"/>
      <c r="J44" s="27">
        <f>+'App.2-BA_2010'!N44</f>
        <v>-559313</v>
      </c>
      <c r="K44" s="27"/>
      <c r="L44" s="24">
        <v>-70398</v>
      </c>
      <c r="M44" s="24"/>
      <c r="N44" s="25">
        <f t="shared" si="1"/>
        <v>-629711</v>
      </c>
      <c r="O44" s="28">
        <f t="shared" si="2"/>
        <v>269133</v>
      </c>
    </row>
    <row r="45" spans="1:15" ht="15" x14ac:dyDescent="0.25">
      <c r="A45" s="22">
        <v>8</v>
      </c>
      <c r="B45" s="22">
        <v>1945</v>
      </c>
      <c r="C45" s="31" t="s">
        <v>48</v>
      </c>
      <c r="D45" s="24">
        <f>+'App.2-BA_2010'!H45</f>
        <v>51401</v>
      </c>
      <c r="E45" s="24"/>
      <c r="F45" s="24">
        <v>10330</v>
      </c>
      <c r="G45" s="24"/>
      <c r="H45" s="25">
        <f t="shared" si="0"/>
        <v>61731</v>
      </c>
      <c r="I45" s="26"/>
      <c r="J45" s="27">
        <f>+'App.2-BA_2010'!N45</f>
        <v>-8803</v>
      </c>
      <c r="K45" s="27"/>
      <c r="L45" s="24">
        <v>-5657</v>
      </c>
      <c r="M45" s="24"/>
      <c r="N45" s="25">
        <f t="shared" si="1"/>
        <v>-14460</v>
      </c>
      <c r="O45" s="28">
        <f t="shared" si="2"/>
        <v>47271</v>
      </c>
    </row>
    <row r="46" spans="1:15" ht="15" x14ac:dyDescent="0.25">
      <c r="A46" s="22">
        <v>8</v>
      </c>
      <c r="B46" s="22">
        <v>1950</v>
      </c>
      <c r="C46" s="31" t="s">
        <v>49</v>
      </c>
      <c r="D46" s="24">
        <f>+'App.2-BA_2010'!H46</f>
        <v>0</v>
      </c>
      <c r="E46" s="24"/>
      <c r="F46" s="24"/>
      <c r="G46" s="24"/>
      <c r="H46" s="25">
        <f t="shared" si="0"/>
        <v>0</v>
      </c>
      <c r="I46" s="26"/>
      <c r="J46" s="27">
        <f>+'App.2-BA_2010'!N46</f>
        <v>0</v>
      </c>
      <c r="K46" s="27"/>
      <c r="L46" s="24"/>
      <c r="M46" s="24"/>
      <c r="N46" s="25">
        <f t="shared" si="1"/>
        <v>0</v>
      </c>
      <c r="O46" s="28">
        <f t="shared" si="2"/>
        <v>0</v>
      </c>
    </row>
    <row r="47" spans="1:15" ht="15" x14ac:dyDescent="0.25">
      <c r="A47" s="22">
        <v>8</v>
      </c>
      <c r="B47" s="22">
        <v>1955</v>
      </c>
      <c r="C47" s="31" t="s">
        <v>50</v>
      </c>
      <c r="D47" s="24">
        <f>+'App.2-BA_2010'!H47</f>
        <v>73749</v>
      </c>
      <c r="E47" s="24"/>
      <c r="F47" s="24">
        <v>9523</v>
      </c>
      <c r="G47" s="24"/>
      <c r="H47" s="25">
        <f t="shared" si="0"/>
        <v>83272</v>
      </c>
      <c r="I47" s="26"/>
      <c r="J47" s="27">
        <f>+'App.2-BA_2010'!N47</f>
        <v>-9154</v>
      </c>
      <c r="K47" s="27"/>
      <c r="L47" s="24">
        <v>-7851</v>
      </c>
      <c r="M47" s="24"/>
      <c r="N47" s="25">
        <f t="shared" si="1"/>
        <v>-17005</v>
      </c>
      <c r="O47" s="28">
        <f t="shared" si="2"/>
        <v>66267</v>
      </c>
    </row>
    <row r="48" spans="1:15" ht="15" x14ac:dyDescent="0.25">
      <c r="A48" s="33">
        <v>8</v>
      </c>
      <c r="B48" s="33">
        <v>1955</v>
      </c>
      <c r="C48" s="34" t="s">
        <v>51</v>
      </c>
      <c r="D48" s="24">
        <f>+'App.2-BA_2010'!H48</f>
        <v>0</v>
      </c>
      <c r="E48" s="24"/>
      <c r="F48" s="24"/>
      <c r="G48" s="24"/>
      <c r="H48" s="25">
        <f t="shared" si="0"/>
        <v>0</v>
      </c>
      <c r="I48" s="26"/>
      <c r="J48" s="27">
        <f>+'App.2-BA_2010'!N48</f>
        <v>0</v>
      </c>
      <c r="K48" s="27"/>
      <c r="L48" s="24"/>
      <c r="M48" s="24"/>
      <c r="N48" s="25">
        <f t="shared" si="1"/>
        <v>0</v>
      </c>
      <c r="O48" s="28">
        <f t="shared" si="2"/>
        <v>0</v>
      </c>
    </row>
    <row r="49" spans="1:15" ht="15" x14ac:dyDescent="0.25">
      <c r="A49" s="32">
        <v>8</v>
      </c>
      <c r="B49" s="32">
        <v>1960</v>
      </c>
      <c r="C49" s="23" t="s">
        <v>52</v>
      </c>
      <c r="D49" s="24">
        <f>+'App.2-BA_2010'!H49</f>
        <v>0</v>
      </c>
      <c r="E49" s="24"/>
      <c r="F49" s="24"/>
      <c r="G49" s="24"/>
      <c r="H49" s="25">
        <f t="shared" si="0"/>
        <v>0</v>
      </c>
      <c r="I49" s="26"/>
      <c r="J49" s="27">
        <f>+'App.2-BA_2010'!N49</f>
        <v>0</v>
      </c>
      <c r="K49" s="27"/>
      <c r="L49" s="24"/>
      <c r="M49" s="24"/>
      <c r="N49" s="25">
        <f t="shared" si="1"/>
        <v>0</v>
      </c>
      <c r="O49" s="28">
        <f t="shared" si="2"/>
        <v>0</v>
      </c>
    </row>
    <row r="50" spans="1:15" ht="15" x14ac:dyDescent="0.25">
      <c r="A50" s="1">
        <v>47</v>
      </c>
      <c r="B50" s="32">
        <v>1970</v>
      </c>
      <c r="C50" s="31" t="s">
        <v>53</v>
      </c>
      <c r="D50" s="24">
        <f>+'App.2-BA_2010'!H50</f>
        <v>0</v>
      </c>
      <c r="E50" s="24"/>
      <c r="F50" s="24"/>
      <c r="G50" s="24"/>
      <c r="H50" s="25">
        <f t="shared" si="0"/>
        <v>0</v>
      </c>
      <c r="I50" s="26"/>
      <c r="J50" s="27">
        <f>+'App.2-BA_2010'!N50</f>
        <v>0</v>
      </c>
      <c r="K50" s="27"/>
      <c r="L50" s="24"/>
      <c r="M50" s="24"/>
      <c r="N50" s="25">
        <f t="shared" si="1"/>
        <v>0</v>
      </c>
      <c r="O50" s="28">
        <f t="shared" si="2"/>
        <v>0</v>
      </c>
    </row>
    <row r="51" spans="1:15" ht="15" x14ac:dyDescent="0.25">
      <c r="A51" s="22">
        <v>47</v>
      </c>
      <c r="B51" s="22">
        <v>1975</v>
      </c>
      <c r="C51" s="31" t="s">
        <v>54</v>
      </c>
      <c r="D51" s="24">
        <f>+'App.2-BA_2010'!H51</f>
        <v>0</v>
      </c>
      <c r="E51" s="24"/>
      <c r="F51" s="24"/>
      <c r="G51" s="24"/>
      <c r="H51" s="25">
        <f t="shared" si="0"/>
        <v>0</v>
      </c>
      <c r="I51" s="26"/>
      <c r="J51" s="27">
        <f>+'App.2-BA_2010'!N51</f>
        <v>0</v>
      </c>
      <c r="K51" s="27"/>
      <c r="L51" s="24"/>
      <c r="M51" s="24"/>
      <c r="N51" s="25">
        <f t="shared" si="1"/>
        <v>0</v>
      </c>
      <c r="O51" s="28">
        <f t="shared" si="2"/>
        <v>0</v>
      </c>
    </row>
    <row r="52" spans="1:15" ht="15" x14ac:dyDescent="0.25">
      <c r="A52" s="22">
        <v>47</v>
      </c>
      <c r="B52" s="22">
        <v>1980</v>
      </c>
      <c r="C52" s="31" t="s">
        <v>55</v>
      </c>
      <c r="D52" s="24">
        <f>+'App.2-BA_2010'!H52</f>
        <v>2193118</v>
      </c>
      <c r="E52" s="24"/>
      <c r="F52" s="24">
        <v>171187</v>
      </c>
      <c r="G52" s="24"/>
      <c r="H52" s="25">
        <f t="shared" si="0"/>
        <v>2364305</v>
      </c>
      <c r="I52" s="26"/>
      <c r="J52" s="27">
        <f>+'App.2-BA_2010'!N52</f>
        <v>-1618352</v>
      </c>
      <c r="K52" s="27"/>
      <c r="L52" s="24">
        <v>-131317</v>
      </c>
      <c r="M52" s="24"/>
      <c r="N52" s="25">
        <f t="shared" si="1"/>
        <v>-1749669</v>
      </c>
      <c r="O52" s="28">
        <f t="shared" si="2"/>
        <v>614636</v>
      </c>
    </row>
    <row r="53" spans="1:15" ht="15" x14ac:dyDescent="0.25">
      <c r="A53" s="22">
        <v>47</v>
      </c>
      <c r="B53" s="22">
        <v>1985</v>
      </c>
      <c r="C53" s="31" t="s">
        <v>56</v>
      </c>
      <c r="D53" s="24">
        <f>+'App.2-BA_2010'!H53</f>
        <v>0</v>
      </c>
      <c r="E53" s="24"/>
      <c r="F53" s="24"/>
      <c r="G53" s="24"/>
      <c r="H53" s="25">
        <f t="shared" si="0"/>
        <v>0</v>
      </c>
      <c r="I53" s="26"/>
      <c r="J53" s="27">
        <f>+'App.2-BA_2010'!N53</f>
        <v>0</v>
      </c>
      <c r="K53" s="27"/>
      <c r="L53" s="24"/>
      <c r="M53" s="24"/>
      <c r="N53" s="25">
        <f t="shared" si="1"/>
        <v>0</v>
      </c>
      <c r="O53" s="28">
        <f t="shared" si="2"/>
        <v>0</v>
      </c>
    </row>
    <row r="54" spans="1:15" ht="15" x14ac:dyDescent="0.25">
      <c r="A54" s="1">
        <v>47</v>
      </c>
      <c r="B54" s="22">
        <v>1990</v>
      </c>
      <c r="C54" s="35" t="s">
        <v>57</v>
      </c>
      <c r="D54" s="24">
        <f>+'App.2-BA_2010'!H54</f>
        <v>0</v>
      </c>
      <c r="E54" s="24"/>
      <c r="F54" s="24"/>
      <c r="G54" s="24"/>
      <c r="H54" s="25">
        <f t="shared" si="0"/>
        <v>0</v>
      </c>
      <c r="I54" s="26"/>
      <c r="J54" s="27">
        <f>+'App.2-BA_2010'!N54</f>
        <v>0</v>
      </c>
      <c r="K54" s="27"/>
      <c r="L54" s="24"/>
      <c r="M54" s="24"/>
      <c r="N54" s="25">
        <f t="shared" si="1"/>
        <v>0</v>
      </c>
      <c r="O54" s="28">
        <f t="shared" si="2"/>
        <v>0</v>
      </c>
    </row>
    <row r="55" spans="1:15" s="85" customFormat="1" ht="15" x14ac:dyDescent="0.25">
      <c r="A55" s="84"/>
      <c r="B55" s="29"/>
      <c r="D55" s="77"/>
      <c r="E55" s="77"/>
      <c r="F55" s="77"/>
      <c r="G55" s="77"/>
      <c r="H55" s="77"/>
      <c r="I55" s="86"/>
      <c r="J55" s="87"/>
      <c r="K55" s="87"/>
      <c r="L55" s="77"/>
      <c r="M55" s="77"/>
      <c r="N55" s="77"/>
      <c r="O55" s="88"/>
    </row>
    <row r="56" spans="1:15" x14ac:dyDescent="0.2">
      <c r="A56" s="36"/>
      <c r="B56" s="36"/>
      <c r="C56" s="39" t="s">
        <v>84</v>
      </c>
      <c r="D56" s="40">
        <f>SUM(D17:D55)</f>
        <v>48638057</v>
      </c>
      <c r="E56" s="40">
        <f t="shared" ref="E56:H56" si="3">SUM(E17:E55)</f>
        <v>17388</v>
      </c>
      <c r="F56" s="40">
        <f t="shared" si="3"/>
        <v>6293432</v>
      </c>
      <c r="G56" s="40">
        <f t="shared" si="3"/>
        <v>-3591368</v>
      </c>
      <c r="H56" s="40">
        <f t="shared" si="3"/>
        <v>51357509</v>
      </c>
      <c r="I56" s="40"/>
      <c r="J56" s="40">
        <f t="shared" ref="J56" si="4">SUM(J17:J55)</f>
        <v>-18972887.789999999</v>
      </c>
      <c r="K56" s="40">
        <f t="shared" ref="K56" si="5">SUM(K17:K55)</f>
        <v>-696</v>
      </c>
      <c r="L56" s="40">
        <f t="shared" ref="L56" si="6">SUM(L17:L55)</f>
        <v>-2253583</v>
      </c>
      <c r="M56" s="40">
        <f t="shared" ref="M56" si="7">SUM(M17:M55)</f>
        <v>1686706</v>
      </c>
      <c r="N56" s="40">
        <f t="shared" ref="N56" si="8">SUM(N17:N55)</f>
        <v>-19540460.789999999</v>
      </c>
      <c r="O56" s="40">
        <f t="shared" ref="O56" si="9">SUM(O17:O55)</f>
        <v>31817048.209999997</v>
      </c>
    </row>
    <row r="57" spans="1:15" x14ac:dyDescent="0.2">
      <c r="A57" s="36"/>
      <c r="B57" s="36"/>
      <c r="C57" s="39"/>
      <c r="D57" s="40"/>
      <c r="E57" s="40"/>
      <c r="F57" s="40"/>
      <c r="G57" s="40"/>
      <c r="H57" s="40"/>
      <c r="I57" s="82"/>
      <c r="J57" s="83"/>
      <c r="K57" s="83"/>
      <c r="L57" s="40"/>
      <c r="M57" s="40"/>
      <c r="N57" s="40"/>
      <c r="O57" s="40"/>
    </row>
    <row r="58" spans="1:15" ht="15" x14ac:dyDescent="0.25">
      <c r="A58" s="22">
        <v>47</v>
      </c>
      <c r="B58" s="22">
        <v>1995</v>
      </c>
      <c r="C58" s="31" t="s">
        <v>58</v>
      </c>
      <c r="D58" s="24">
        <f>+'App.2-BA_2010'!H55</f>
        <v>-1376299</v>
      </c>
      <c r="E58" s="24">
        <v>-17388</v>
      </c>
      <c r="F58" s="24">
        <v>-390085</v>
      </c>
      <c r="G58" s="24"/>
      <c r="H58" s="25">
        <f t="shared" si="0"/>
        <v>-1783772</v>
      </c>
      <c r="I58" s="26"/>
      <c r="J58" s="27">
        <f>+'App.2-BA_2010'!N55</f>
        <v>115914</v>
      </c>
      <c r="K58" s="27">
        <v>-1904</v>
      </c>
      <c r="L58" s="24">
        <v>60867</v>
      </c>
      <c r="M58" s="24"/>
      <c r="N58" s="25">
        <f t="shared" si="1"/>
        <v>174877</v>
      </c>
      <c r="O58" s="28">
        <f t="shared" si="2"/>
        <v>-1608895</v>
      </c>
    </row>
    <row r="59" spans="1:15" ht="15" x14ac:dyDescent="0.25">
      <c r="A59" s="22">
        <v>47</v>
      </c>
      <c r="B59" s="22">
        <v>2440</v>
      </c>
      <c r="C59" s="31" t="s">
        <v>59</v>
      </c>
      <c r="D59" s="24">
        <f>+'App.2-BA_2010'!H56</f>
        <v>0</v>
      </c>
      <c r="E59" s="24"/>
      <c r="F59" s="24"/>
      <c r="G59" s="24"/>
      <c r="H59" s="25"/>
      <c r="J59" s="24">
        <f>+'App.2-BA_2010'!N56</f>
        <v>0</v>
      </c>
      <c r="K59" s="27"/>
      <c r="L59" s="24"/>
      <c r="M59" s="24"/>
      <c r="N59" s="25"/>
      <c r="O59" s="28"/>
    </row>
    <row r="60" spans="1:15" ht="15" x14ac:dyDescent="0.25">
      <c r="A60" s="36"/>
      <c r="B60" s="36"/>
      <c r="C60" s="37"/>
      <c r="D60" s="24">
        <f>+'App.2-BA_2010'!H57</f>
        <v>0</v>
      </c>
      <c r="E60" s="38"/>
      <c r="F60" s="38"/>
      <c r="G60" s="38"/>
      <c r="H60" s="25">
        <f t="shared" ref="H60:H63" si="10">D60+F60+G60</f>
        <v>0</v>
      </c>
      <c r="J60" s="24">
        <f>+'App.2-BA_2010'!N57</f>
        <v>0</v>
      </c>
      <c r="K60" s="38"/>
      <c r="L60" s="38"/>
      <c r="M60" s="38"/>
      <c r="N60" s="25">
        <f t="shared" ref="N60" si="11">J60+L60+M60</f>
        <v>0</v>
      </c>
      <c r="O60" s="28">
        <f t="shared" si="2"/>
        <v>0</v>
      </c>
    </row>
    <row r="61" spans="1:15" x14ac:dyDescent="0.2">
      <c r="A61" s="36"/>
      <c r="B61" s="36"/>
      <c r="C61" s="39" t="s">
        <v>60</v>
      </c>
      <c r="D61" s="40">
        <f>SUM(D56:D60)</f>
        <v>47261758</v>
      </c>
      <c r="E61" s="40">
        <f t="shared" ref="E61:H61" si="12">SUM(E56:E60)</f>
        <v>0</v>
      </c>
      <c r="F61" s="40">
        <f t="shared" si="12"/>
        <v>5903347</v>
      </c>
      <c r="G61" s="40">
        <f t="shared" si="12"/>
        <v>-3591368</v>
      </c>
      <c r="H61" s="40">
        <f t="shared" si="12"/>
        <v>49573737</v>
      </c>
      <c r="I61" s="40"/>
      <c r="J61" s="40">
        <f t="shared" ref="J61" si="13">SUM(J56:J60)</f>
        <v>-18856973.789999999</v>
      </c>
      <c r="K61" s="40">
        <f t="shared" ref="K61" si="14">SUM(K56:K60)</f>
        <v>-2600</v>
      </c>
      <c r="L61" s="40">
        <f t="shared" ref="L61" si="15">SUM(L56:L60)</f>
        <v>-2192716</v>
      </c>
      <c r="M61" s="40">
        <f t="shared" ref="M61" si="16">SUM(M56:M60)</f>
        <v>1686706</v>
      </c>
      <c r="N61" s="40">
        <f t="shared" ref="N61" si="17">SUM(N56:N60)</f>
        <v>-19365583.789999999</v>
      </c>
      <c r="O61" s="40">
        <f t="shared" ref="O61" si="18">SUM(O56:O60)</f>
        <v>30208153.209999997</v>
      </c>
    </row>
    <row r="62" spans="1:15" ht="25.5" x14ac:dyDescent="0.25">
      <c r="A62" s="36"/>
      <c r="B62" s="36"/>
      <c r="C62" s="41" t="s">
        <v>61</v>
      </c>
      <c r="D62" s="38"/>
      <c r="E62" s="38"/>
      <c r="F62" s="38"/>
      <c r="G62" s="38"/>
      <c r="H62" s="25">
        <f t="shared" ref="H62" si="19">D62+F62+G62</f>
        <v>0</v>
      </c>
      <c r="J62" s="38"/>
      <c r="K62" s="38"/>
      <c r="L62" s="38"/>
      <c r="M62" s="38"/>
      <c r="N62" s="25">
        <f t="shared" ref="N62:N63" si="20">J62+L62+M62</f>
        <v>0</v>
      </c>
      <c r="O62" s="28">
        <f t="shared" ref="O62" si="21">H62+N62</f>
        <v>0</v>
      </c>
    </row>
    <row r="63" spans="1:15" ht="24.75" x14ac:dyDescent="0.25">
      <c r="A63" s="36"/>
      <c r="B63" s="36"/>
      <c r="C63" s="42" t="s">
        <v>62</v>
      </c>
      <c r="D63" s="38"/>
      <c r="E63" s="38"/>
      <c r="F63" s="38"/>
      <c r="G63" s="38"/>
      <c r="H63" s="25">
        <f t="shared" si="10"/>
        <v>0</v>
      </c>
      <c r="J63" s="38"/>
      <c r="K63" s="38"/>
      <c r="L63" s="38"/>
      <c r="M63" s="38"/>
      <c r="N63" s="25">
        <f t="shared" si="20"/>
        <v>0</v>
      </c>
      <c r="O63" s="28">
        <f t="shared" si="2"/>
        <v>0</v>
      </c>
    </row>
    <row r="64" spans="1:15" x14ac:dyDescent="0.2">
      <c r="A64" s="36"/>
      <c r="B64" s="36"/>
      <c r="C64" s="39" t="s">
        <v>63</v>
      </c>
      <c r="D64" s="40">
        <f>SUM(D61:D63)</f>
        <v>47261758</v>
      </c>
      <c r="E64" s="40">
        <f>SUM(E61:E63)</f>
        <v>0</v>
      </c>
      <c r="F64" s="40">
        <f t="shared" ref="F64:H64" si="22">SUM(F61:F63)</f>
        <v>5903347</v>
      </c>
      <c r="G64" s="40">
        <f t="shared" si="22"/>
        <v>-3591368</v>
      </c>
      <c r="H64" s="40">
        <f t="shared" si="22"/>
        <v>49573737</v>
      </c>
      <c r="I64" s="40"/>
      <c r="J64" s="40">
        <f t="shared" ref="J64:N64" si="23">SUM(J61:J63)</f>
        <v>-18856973.789999999</v>
      </c>
      <c r="K64" s="40">
        <f t="shared" si="23"/>
        <v>-2600</v>
      </c>
      <c r="L64" s="40">
        <f t="shared" si="23"/>
        <v>-2192716</v>
      </c>
      <c r="M64" s="40">
        <f t="shared" si="23"/>
        <v>1686706</v>
      </c>
      <c r="N64" s="40">
        <f t="shared" si="23"/>
        <v>-19365583.789999999</v>
      </c>
      <c r="O64" s="40">
        <f>SUM(O61:O63)</f>
        <v>30208153.209999997</v>
      </c>
    </row>
    <row r="65" spans="1:16" ht="15" x14ac:dyDescent="0.25">
      <c r="A65" s="36"/>
      <c r="B65" s="36"/>
      <c r="C65" s="109" t="s">
        <v>64</v>
      </c>
      <c r="D65" s="110"/>
      <c r="E65" s="110"/>
      <c r="F65" s="110"/>
      <c r="G65" s="110"/>
      <c r="H65" s="110"/>
      <c r="I65" s="110"/>
      <c r="J65" s="111"/>
      <c r="K65" s="58"/>
      <c r="L65" s="38"/>
      <c r="M65" s="43"/>
      <c r="N65" s="44"/>
      <c r="O65" s="45"/>
    </row>
    <row r="66" spans="1:16" ht="15" x14ac:dyDescent="0.25">
      <c r="A66" s="36"/>
      <c r="B66" s="36"/>
      <c r="C66" s="109" t="s">
        <v>65</v>
      </c>
      <c r="D66" s="110"/>
      <c r="E66" s="110"/>
      <c r="F66" s="110"/>
      <c r="G66" s="110"/>
      <c r="H66" s="110"/>
      <c r="I66" s="110"/>
      <c r="J66" s="111"/>
      <c r="K66" s="58"/>
      <c r="L66" s="40">
        <f>L64+L65</f>
        <v>-2192716</v>
      </c>
      <c r="M66" s="43"/>
      <c r="N66" s="44"/>
      <c r="O66" s="45"/>
    </row>
    <row r="68" spans="1:16" x14ac:dyDescent="0.2">
      <c r="J68" s="46" t="s">
        <v>66</v>
      </c>
      <c r="K68" s="46"/>
      <c r="L68" s="47"/>
    </row>
    <row r="69" spans="1:16" ht="15" x14ac:dyDescent="0.25">
      <c r="A69" s="36">
        <v>10</v>
      </c>
      <c r="B69" s="36"/>
      <c r="C69" s="37" t="s">
        <v>67</v>
      </c>
      <c r="J69" s="47" t="s">
        <v>67</v>
      </c>
      <c r="K69" s="47"/>
      <c r="L69" s="47"/>
      <c r="M69" s="48"/>
    </row>
    <row r="70" spans="1:16" ht="15" x14ac:dyDescent="0.25">
      <c r="A70" s="36">
        <v>8</v>
      </c>
      <c r="B70" s="36"/>
      <c r="C70" s="37" t="s">
        <v>46</v>
      </c>
      <c r="J70" s="47" t="s">
        <v>46</v>
      </c>
      <c r="K70" s="47"/>
      <c r="L70" s="47"/>
      <c r="M70" s="49"/>
    </row>
    <row r="71" spans="1:16" ht="15" x14ac:dyDescent="0.25">
      <c r="J71" s="50" t="s">
        <v>68</v>
      </c>
      <c r="K71" s="50"/>
      <c r="M71" s="51">
        <f>L66-M69-M70</f>
        <v>-2192716</v>
      </c>
    </row>
    <row r="72" spans="1:16" x14ac:dyDescent="0.2">
      <c r="P72" s="52"/>
    </row>
    <row r="73" spans="1:16" x14ac:dyDescent="0.2">
      <c r="A73" s="53" t="s">
        <v>69</v>
      </c>
      <c r="P73" s="52"/>
    </row>
    <row r="75" spans="1:16" x14ac:dyDescent="0.2">
      <c r="A75" s="1">
        <v>1</v>
      </c>
      <c r="B75" s="112" t="s">
        <v>70</v>
      </c>
      <c r="C75" s="112"/>
      <c r="D75" s="112"/>
      <c r="E75" s="112"/>
      <c r="F75" s="112"/>
      <c r="G75" s="112"/>
      <c r="H75" s="112"/>
      <c r="I75" s="112"/>
      <c r="J75" s="112"/>
      <c r="K75" s="112"/>
      <c r="L75" s="112"/>
      <c r="M75" s="112"/>
      <c r="N75" s="112"/>
      <c r="O75" s="112"/>
    </row>
    <row r="76" spans="1:16" x14ac:dyDescent="0.2">
      <c r="B76" s="112"/>
      <c r="C76" s="112"/>
      <c r="D76" s="112"/>
      <c r="E76" s="112"/>
      <c r="F76" s="112"/>
      <c r="G76" s="112"/>
      <c r="H76" s="112"/>
      <c r="I76" s="112"/>
      <c r="J76" s="112"/>
      <c r="K76" s="112"/>
      <c r="L76" s="112"/>
      <c r="M76" s="112"/>
      <c r="N76" s="112"/>
      <c r="O76" s="112"/>
    </row>
    <row r="78" spans="1:16" x14ac:dyDescent="0.2">
      <c r="A78" s="1">
        <v>2</v>
      </c>
      <c r="B78" s="103" t="s">
        <v>71</v>
      </c>
      <c r="C78" s="103"/>
      <c r="D78" s="103"/>
      <c r="E78" s="103"/>
      <c r="F78" s="103"/>
      <c r="G78" s="103"/>
      <c r="H78" s="103"/>
      <c r="I78" s="103"/>
      <c r="J78" s="103"/>
      <c r="K78" s="103"/>
      <c r="L78" s="103"/>
      <c r="M78" s="103"/>
      <c r="N78" s="103"/>
      <c r="O78" s="103"/>
    </row>
    <row r="79" spans="1:16" x14ac:dyDescent="0.2">
      <c r="B79" s="103"/>
      <c r="C79" s="103"/>
      <c r="D79" s="103"/>
      <c r="E79" s="103"/>
      <c r="F79" s="103"/>
      <c r="G79" s="103"/>
      <c r="H79" s="103"/>
      <c r="I79" s="103"/>
      <c r="J79" s="103"/>
      <c r="K79" s="103"/>
      <c r="L79" s="103"/>
      <c r="M79" s="103"/>
      <c r="N79" s="103"/>
      <c r="O79" s="103"/>
    </row>
    <row r="81" spans="1:15" x14ac:dyDescent="0.2">
      <c r="A81" s="1">
        <v>3</v>
      </c>
      <c r="B81" s="104" t="s">
        <v>72</v>
      </c>
      <c r="C81" s="104"/>
      <c r="D81" s="104"/>
      <c r="E81" s="104"/>
      <c r="F81" s="104"/>
      <c r="G81" s="104"/>
      <c r="H81" s="104"/>
      <c r="I81" s="104"/>
      <c r="J81" s="104"/>
      <c r="K81" s="104"/>
      <c r="L81" s="104"/>
      <c r="M81" s="104"/>
      <c r="N81" s="104"/>
      <c r="O81" s="104"/>
    </row>
    <row r="83" spans="1:15" x14ac:dyDescent="0.2">
      <c r="A83" s="1">
        <v>4</v>
      </c>
      <c r="B83" s="54" t="s">
        <v>73</v>
      </c>
      <c r="C83" s="10"/>
    </row>
    <row r="85" spans="1:15" x14ac:dyDescent="0.2">
      <c r="A85" s="1">
        <v>5</v>
      </c>
      <c r="B85" s="55" t="s">
        <v>74</v>
      </c>
    </row>
    <row r="87" spans="1:15" x14ac:dyDescent="0.2">
      <c r="A87" s="1">
        <v>6</v>
      </c>
      <c r="B87" s="104" t="s">
        <v>75</v>
      </c>
      <c r="C87" s="104"/>
      <c r="D87" s="104"/>
      <c r="E87" s="104"/>
      <c r="F87" s="104"/>
      <c r="G87" s="104"/>
      <c r="H87" s="104"/>
      <c r="I87" s="104"/>
      <c r="J87" s="104"/>
      <c r="K87" s="104"/>
      <c r="L87" s="104"/>
      <c r="M87" s="104"/>
      <c r="N87" s="104"/>
      <c r="O87" s="104"/>
    </row>
    <row r="88" spans="1:15" x14ac:dyDescent="0.2">
      <c r="B88" s="104"/>
      <c r="C88" s="104"/>
      <c r="D88" s="104"/>
      <c r="E88" s="104"/>
      <c r="F88" s="104"/>
      <c r="G88" s="104"/>
      <c r="H88" s="104"/>
      <c r="I88" s="104"/>
      <c r="J88" s="104"/>
      <c r="K88" s="104"/>
      <c r="L88" s="104"/>
      <c r="M88" s="104"/>
      <c r="N88" s="104"/>
      <c r="O88" s="104"/>
    </row>
  </sheetData>
  <mergeCells count="9">
    <mergeCell ref="B78:O79"/>
    <mergeCell ref="B81:O81"/>
    <mergeCell ref="B87:O88"/>
    <mergeCell ref="A9:O9"/>
    <mergeCell ref="A10:O10"/>
    <mergeCell ref="D15:H15"/>
    <mergeCell ref="C65:J65"/>
    <mergeCell ref="C66:J66"/>
    <mergeCell ref="B75:O76"/>
  </mergeCells>
  <dataValidations disablePrompts="1" count="1">
    <dataValidation type="list" allowBlank="1" showErrorMessage="1" error="Use the following date format when inserting a date:_x000a__x000a_Eg:  &quot;January 1, 2013&quot;" prompt="Use the following format eg: January 1, 2013" sqref="G12">
      <formula1>"CGAAP, MIFRS,USGAAP, ASPE"</formula1>
    </dataValidation>
  </dataValidations>
  <printOptions horizontalCentered="1"/>
  <pageMargins left="0.25" right="0.25" top="0.75" bottom="0.75" header="0.3" footer="0.3"/>
  <pageSetup paperSize="5" scale="6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rgb="FFFFC000"/>
    <pageSetUpPr fitToPage="1"/>
  </sheetPr>
  <dimension ref="A1:P88"/>
  <sheetViews>
    <sheetView showGridLines="0" zoomScale="80" zoomScaleNormal="80" zoomScaleSheetLayoutView="85" workbookViewId="0">
      <pane xSplit="3" ySplit="16" topLeftCell="D43" activePane="bottomRight" state="frozen"/>
      <selection activeCell="T31" sqref="T31"/>
      <selection pane="topRight" activeCell="T31" sqref="T31"/>
      <selection pane="bottomLeft" activeCell="T31" sqref="T31"/>
      <selection pane="bottomRight" activeCell="O1" sqref="O1"/>
    </sheetView>
  </sheetViews>
  <sheetFormatPr defaultRowHeight="12.75" x14ac:dyDescent="0.2"/>
  <cols>
    <col min="1" max="1" width="7.7109375" style="1" customWidth="1"/>
    <col min="2" max="2" width="6.42578125" style="1" customWidth="1"/>
    <col min="3" max="3" width="50.7109375" style="2" bestFit="1" customWidth="1"/>
    <col min="4" max="4" width="14.42578125" style="2" customWidth="1"/>
    <col min="5" max="5" width="16.7109375" style="2" bestFit="1" customWidth="1"/>
    <col min="6" max="6" width="13" style="2" customWidth="1"/>
    <col min="7" max="7" width="12.28515625" style="2" bestFit="1" customWidth="1"/>
    <col min="8" max="8" width="17.42578125" style="63" bestFit="1" customWidth="1"/>
    <col min="9" max="9" width="1.7109375" style="3" customWidth="1"/>
    <col min="10" max="10" width="14.28515625" style="2" customWidth="1"/>
    <col min="11" max="11" width="16.7109375" style="2" bestFit="1" customWidth="1"/>
    <col min="12" max="12" width="13.42578125" style="2" customWidth="1"/>
    <col min="13" max="13" width="12.28515625" style="2" bestFit="1" customWidth="1"/>
    <col min="14" max="14" width="14.5703125" style="2" bestFit="1" customWidth="1"/>
    <col min="15" max="15" width="14.140625" style="2" bestFit="1" customWidth="1"/>
    <col min="16" max="16" width="10.28515625" style="2" bestFit="1" customWidth="1"/>
    <col min="17" max="16384" width="9.140625" style="2"/>
  </cols>
  <sheetData>
    <row r="1" spans="1:15" x14ac:dyDescent="0.2">
      <c r="N1" s="4" t="s">
        <v>0</v>
      </c>
      <c r="O1" s="5" t="s">
        <v>85</v>
      </c>
    </row>
    <row r="2" spans="1:15" x14ac:dyDescent="0.2">
      <c r="N2" s="4" t="s">
        <v>1</v>
      </c>
      <c r="O2" s="6"/>
    </row>
    <row r="3" spans="1:15" x14ac:dyDescent="0.2">
      <c r="N3" s="4" t="s">
        <v>2</v>
      </c>
      <c r="O3" s="6"/>
    </row>
    <row r="4" spans="1:15" x14ac:dyDescent="0.2">
      <c r="N4" s="4" t="s">
        <v>3</v>
      </c>
      <c r="O4" s="6"/>
    </row>
    <row r="5" spans="1:15" x14ac:dyDescent="0.2">
      <c r="N5" s="4" t="s">
        <v>4</v>
      </c>
      <c r="O5" s="7"/>
    </row>
    <row r="6" spans="1:15" x14ac:dyDescent="0.2">
      <c r="N6" s="4"/>
      <c r="O6" s="5"/>
    </row>
    <row r="7" spans="1:15" x14ac:dyDescent="0.2">
      <c r="N7" s="4" t="s">
        <v>5</v>
      </c>
      <c r="O7" s="7"/>
    </row>
    <row r="9" spans="1:15" ht="18" x14ac:dyDescent="0.2">
      <c r="A9" s="105" t="s">
        <v>6</v>
      </c>
      <c r="B9" s="105"/>
      <c r="C9" s="105"/>
      <c r="D9" s="105"/>
      <c r="E9" s="105"/>
      <c r="F9" s="105"/>
      <c r="G9" s="105"/>
      <c r="H9" s="105"/>
      <c r="I9" s="105"/>
      <c r="J9" s="105"/>
      <c r="K9" s="105"/>
      <c r="L9" s="105"/>
      <c r="M9" s="105"/>
      <c r="N9" s="105"/>
      <c r="O9" s="105"/>
    </row>
    <row r="10" spans="1:15" ht="18" x14ac:dyDescent="0.2">
      <c r="A10" s="105" t="s">
        <v>7</v>
      </c>
      <c r="B10" s="105"/>
      <c r="C10" s="105"/>
      <c r="D10" s="105"/>
      <c r="E10" s="105"/>
      <c r="F10" s="105"/>
      <c r="G10" s="105"/>
      <c r="H10" s="105"/>
      <c r="I10" s="105"/>
      <c r="J10" s="105"/>
      <c r="K10" s="105"/>
      <c r="L10" s="105"/>
      <c r="M10" s="105"/>
      <c r="N10" s="105"/>
      <c r="O10" s="105"/>
    </row>
    <row r="11" spans="1:15" x14ac:dyDescent="0.2">
      <c r="I11" s="2"/>
    </row>
    <row r="12" spans="1:15" x14ac:dyDescent="0.2">
      <c r="F12" s="8" t="s">
        <v>8</v>
      </c>
      <c r="G12" s="9" t="s">
        <v>9</v>
      </c>
      <c r="I12" s="2"/>
    </row>
    <row r="13" spans="1:15" ht="15" x14ac:dyDescent="0.25">
      <c r="C13" s="10"/>
      <c r="D13" s="59"/>
      <c r="F13" s="8" t="s">
        <v>10</v>
      </c>
      <c r="G13" s="56">
        <v>2012</v>
      </c>
      <c r="H13" s="64"/>
      <c r="J13" s="59"/>
    </row>
    <row r="15" spans="1:15" x14ac:dyDescent="0.2">
      <c r="D15" s="106" t="s">
        <v>11</v>
      </c>
      <c r="E15" s="107"/>
      <c r="F15" s="107"/>
      <c r="G15" s="107"/>
      <c r="H15" s="108"/>
      <c r="J15" s="12"/>
      <c r="K15" s="57"/>
      <c r="L15" s="13" t="s">
        <v>12</v>
      </c>
      <c r="M15" s="13"/>
      <c r="N15" s="14"/>
      <c r="O15" s="3"/>
    </row>
    <row r="16" spans="1:15" ht="25.5" x14ac:dyDescent="0.2">
      <c r="A16" s="15" t="s">
        <v>13</v>
      </c>
      <c r="B16" s="16" t="s">
        <v>14</v>
      </c>
      <c r="C16" s="17" t="s">
        <v>15</v>
      </c>
      <c r="D16" s="15" t="s">
        <v>16</v>
      </c>
      <c r="E16" s="15" t="s">
        <v>77</v>
      </c>
      <c r="F16" s="16" t="s">
        <v>17</v>
      </c>
      <c r="G16" s="16" t="s">
        <v>18</v>
      </c>
      <c r="H16" s="65" t="s">
        <v>19</v>
      </c>
      <c r="I16" s="18"/>
      <c r="J16" s="19" t="s">
        <v>16</v>
      </c>
      <c r="K16" s="15" t="s">
        <v>77</v>
      </c>
      <c r="L16" s="20" t="s">
        <v>17</v>
      </c>
      <c r="M16" s="20" t="s">
        <v>18</v>
      </c>
      <c r="N16" s="21" t="s">
        <v>19</v>
      </c>
      <c r="O16" s="15" t="s">
        <v>20</v>
      </c>
    </row>
    <row r="17" spans="1:15" ht="15" x14ac:dyDescent="0.25">
      <c r="A17" s="22"/>
      <c r="B17" s="22">
        <v>1610</v>
      </c>
      <c r="C17" s="23" t="s">
        <v>76</v>
      </c>
      <c r="D17" s="24">
        <f>+'App.2-BA_2011'!H17</f>
        <v>242440</v>
      </c>
      <c r="E17" s="24"/>
      <c r="F17" s="24">
        <v>0</v>
      </c>
      <c r="G17" s="24"/>
      <c r="H17" s="66">
        <f>D17+F17+G17+E17</f>
        <v>242440</v>
      </c>
      <c r="I17" s="26"/>
      <c r="J17" s="27">
        <f>+'App.2-BA_2011'!N17</f>
        <v>-21593</v>
      </c>
      <c r="K17" s="27"/>
      <c r="L17" s="24">
        <v>-6061</v>
      </c>
      <c r="M17" s="24"/>
      <c r="N17" s="25">
        <f>J17+K17+L17+M17</f>
        <v>-27654</v>
      </c>
      <c r="O17" s="28">
        <f>H17+N17</f>
        <v>214786</v>
      </c>
    </row>
    <row r="18" spans="1:15" ht="15" x14ac:dyDescent="0.25">
      <c r="A18" s="22">
        <v>12</v>
      </c>
      <c r="B18" s="22">
        <v>1611</v>
      </c>
      <c r="C18" s="23" t="s">
        <v>21</v>
      </c>
      <c r="D18" s="24">
        <f>+'App.2-BA_2011'!H18</f>
        <v>292072</v>
      </c>
      <c r="E18" s="24"/>
      <c r="F18" s="24">
        <v>0</v>
      </c>
      <c r="G18" s="24"/>
      <c r="H18" s="66">
        <f t="shared" ref="H18:H58" si="0">D18+F18+G18+E18</f>
        <v>292072</v>
      </c>
      <c r="I18" s="26"/>
      <c r="J18" s="27">
        <f>+'App.2-BA_2011'!N18</f>
        <v>-200569</v>
      </c>
      <c r="K18" s="27"/>
      <c r="L18" s="24">
        <v>-29682</v>
      </c>
      <c r="M18" s="24"/>
      <c r="N18" s="25">
        <f t="shared" ref="N18:N58" si="1">J18+K18+L18+M18</f>
        <v>-230251</v>
      </c>
      <c r="O18" s="28">
        <f>H18+N18</f>
        <v>61821</v>
      </c>
    </row>
    <row r="19" spans="1:15" ht="15" x14ac:dyDescent="0.25">
      <c r="A19" s="22" t="s">
        <v>22</v>
      </c>
      <c r="B19" s="22">
        <v>1612</v>
      </c>
      <c r="C19" s="23" t="s">
        <v>23</v>
      </c>
      <c r="D19" s="24">
        <f>+'App.2-BA_2011'!H19</f>
        <v>0</v>
      </c>
      <c r="E19" s="24"/>
      <c r="F19" s="24"/>
      <c r="G19" s="24"/>
      <c r="H19" s="66">
        <f t="shared" si="0"/>
        <v>0</v>
      </c>
      <c r="I19" s="26"/>
      <c r="J19" s="27">
        <f>+'App.2-BA_2011'!N19</f>
        <v>0</v>
      </c>
      <c r="K19" s="27"/>
      <c r="L19" s="24"/>
      <c r="M19" s="24"/>
      <c r="N19" s="25">
        <f t="shared" si="1"/>
        <v>0</v>
      </c>
      <c r="O19" s="28">
        <f>H19+N19</f>
        <v>0</v>
      </c>
    </row>
    <row r="20" spans="1:15" ht="15" x14ac:dyDescent="0.25">
      <c r="A20" s="29" t="s">
        <v>24</v>
      </c>
      <c r="B20" s="29">
        <v>1805</v>
      </c>
      <c r="C20" s="30" t="s">
        <v>25</v>
      </c>
      <c r="D20" s="24">
        <f>+'App.2-BA_2011'!H20</f>
        <v>197343</v>
      </c>
      <c r="E20" s="24"/>
      <c r="F20" s="24">
        <v>0</v>
      </c>
      <c r="G20" s="24"/>
      <c r="H20" s="66">
        <f t="shared" si="0"/>
        <v>197343</v>
      </c>
      <c r="I20" s="26"/>
      <c r="J20" s="27">
        <f>+'App.2-BA_2011'!N20</f>
        <v>0</v>
      </c>
      <c r="K20" s="27"/>
      <c r="L20" s="24">
        <v>0</v>
      </c>
      <c r="M20" s="24"/>
      <c r="N20" s="25">
        <f t="shared" si="1"/>
        <v>0</v>
      </c>
      <c r="O20" s="28">
        <f>H20+N20</f>
        <v>197343</v>
      </c>
    </row>
    <row r="21" spans="1:15" ht="15" x14ac:dyDescent="0.25">
      <c r="A21" s="22">
        <v>47</v>
      </c>
      <c r="B21" s="22">
        <v>1808</v>
      </c>
      <c r="C21" s="31" t="s">
        <v>26</v>
      </c>
      <c r="D21" s="62">
        <f>+'App.2-BA_2011'!H21</f>
        <v>669494</v>
      </c>
      <c r="E21" s="24"/>
      <c r="F21" s="24">
        <v>9368.68</v>
      </c>
      <c r="G21" s="24"/>
      <c r="H21" s="66">
        <f>D21+F21+G21+E21</f>
        <v>678862.68</v>
      </c>
      <c r="I21" s="26"/>
      <c r="J21" s="27">
        <f>+'App.2-BA_2011'!N21</f>
        <v>-186550</v>
      </c>
      <c r="K21" s="27"/>
      <c r="L21" s="24">
        <v>-17951</v>
      </c>
      <c r="M21" s="24"/>
      <c r="N21" s="25">
        <f t="shared" si="1"/>
        <v>-204501</v>
      </c>
      <c r="O21" s="28">
        <f t="shared" ref="O21:O63" si="2">H21+N21</f>
        <v>474361.68000000005</v>
      </c>
    </row>
    <row r="22" spans="1:15" ht="15" x14ac:dyDescent="0.25">
      <c r="A22" s="22">
        <v>13</v>
      </c>
      <c r="B22" s="22">
        <v>1810</v>
      </c>
      <c r="C22" s="31" t="s">
        <v>27</v>
      </c>
      <c r="D22" s="24">
        <f>+'App.2-BA_2011'!H22</f>
        <v>0</v>
      </c>
      <c r="E22" s="24"/>
      <c r="F22" s="24"/>
      <c r="G22" s="24"/>
      <c r="H22" s="66">
        <f t="shared" si="0"/>
        <v>0</v>
      </c>
      <c r="I22" s="26"/>
      <c r="J22" s="27">
        <f>+'App.2-BA_2011'!N22</f>
        <v>0</v>
      </c>
      <c r="K22" s="27"/>
      <c r="L22" s="24"/>
      <c r="M22" s="24"/>
      <c r="N22" s="25">
        <f t="shared" si="1"/>
        <v>0</v>
      </c>
      <c r="O22" s="28">
        <f t="shared" si="2"/>
        <v>0</v>
      </c>
    </row>
    <row r="23" spans="1:15" ht="15" x14ac:dyDescent="0.25">
      <c r="A23" s="22">
        <v>47</v>
      </c>
      <c r="B23" s="22">
        <v>1815</v>
      </c>
      <c r="C23" s="31" t="s">
        <v>28</v>
      </c>
      <c r="D23" s="24">
        <f>+'App.2-BA_2011'!H23</f>
        <v>0</v>
      </c>
      <c r="E23" s="24"/>
      <c r="F23" s="24"/>
      <c r="G23" s="24"/>
      <c r="H23" s="66">
        <f t="shared" si="0"/>
        <v>0</v>
      </c>
      <c r="I23" s="26"/>
      <c r="J23" s="27">
        <f>+'App.2-BA_2011'!N23</f>
        <v>0</v>
      </c>
      <c r="K23" s="27"/>
      <c r="L23" s="24"/>
      <c r="M23" s="24"/>
      <c r="N23" s="25">
        <f t="shared" si="1"/>
        <v>0</v>
      </c>
      <c r="O23" s="28">
        <f t="shared" si="2"/>
        <v>0</v>
      </c>
    </row>
    <row r="24" spans="1:15" ht="15" x14ac:dyDescent="0.25">
      <c r="A24" s="22">
        <v>47</v>
      </c>
      <c r="B24" s="22">
        <v>1820</v>
      </c>
      <c r="C24" s="23" t="s">
        <v>29</v>
      </c>
      <c r="D24" s="24">
        <f>+'App.2-BA_2011'!H24</f>
        <v>8895807</v>
      </c>
      <c r="E24" s="24"/>
      <c r="F24" s="24">
        <v>68418.820000000007</v>
      </c>
      <c r="G24" s="24"/>
      <c r="H24" s="66">
        <f t="shared" si="0"/>
        <v>8964225.8200000003</v>
      </c>
      <c r="I24" s="26"/>
      <c r="J24" s="27">
        <f>+'App.2-BA_2011'!N24</f>
        <v>-1985471.81</v>
      </c>
      <c r="K24" s="27"/>
      <c r="L24" s="24">
        <v>-326360</v>
      </c>
      <c r="M24" s="24"/>
      <c r="N24" s="25">
        <f t="shared" si="1"/>
        <v>-2311831.81</v>
      </c>
      <c r="O24" s="28">
        <f t="shared" si="2"/>
        <v>6652394.0099999998</v>
      </c>
    </row>
    <row r="25" spans="1:15" ht="15" x14ac:dyDescent="0.25">
      <c r="A25" s="22">
        <v>47</v>
      </c>
      <c r="B25" s="22">
        <v>1825</v>
      </c>
      <c r="C25" s="31" t="s">
        <v>30</v>
      </c>
      <c r="D25" s="24">
        <f>+'App.2-BA_2011'!H25</f>
        <v>0</v>
      </c>
      <c r="E25" s="24"/>
      <c r="F25" s="24"/>
      <c r="G25" s="24"/>
      <c r="H25" s="66">
        <f t="shared" si="0"/>
        <v>0</v>
      </c>
      <c r="I25" s="26"/>
      <c r="J25" s="27">
        <f>+'App.2-BA_2011'!N25</f>
        <v>0</v>
      </c>
      <c r="K25" s="27"/>
      <c r="L25" s="24"/>
      <c r="M25" s="24"/>
      <c r="N25" s="25">
        <f t="shared" si="1"/>
        <v>0</v>
      </c>
      <c r="O25" s="28">
        <f t="shared" si="2"/>
        <v>0</v>
      </c>
    </row>
    <row r="26" spans="1:15" ht="15" x14ac:dyDescent="0.25">
      <c r="A26" s="22">
        <v>47</v>
      </c>
      <c r="B26" s="22">
        <v>1830</v>
      </c>
      <c r="C26" s="31" t="s">
        <v>31</v>
      </c>
      <c r="D26" s="24">
        <f>+'App.2-BA_2011'!H26</f>
        <v>12155052</v>
      </c>
      <c r="E26" s="24"/>
      <c r="F26" s="24">
        <v>213424.97</v>
      </c>
      <c r="G26" s="24"/>
      <c r="H26" s="66">
        <f t="shared" si="0"/>
        <v>12368476.970000001</v>
      </c>
      <c r="I26" s="26"/>
      <c r="J26" s="27">
        <f>+'App.2-BA_2011'!N26</f>
        <v>-4509244</v>
      </c>
      <c r="K26" s="27"/>
      <c r="L26" s="24">
        <v>-535858</v>
      </c>
      <c r="M26" s="24"/>
      <c r="N26" s="25">
        <f t="shared" si="1"/>
        <v>-5045102</v>
      </c>
      <c r="O26" s="28">
        <f t="shared" si="2"/>
        <v>7323374.9700000007</v>
      </c>
    </row>
    <row r="27" spans="1:15" ht="15" x14ac:dyDescent="0.25">
      <c r="A27" s="22">
        <v>47</v>
      </c>
      <c r="B27" s="22">
        <v>1835</v>
      </c>
      <c r="C27" s="31" t="s">
        <v>32</v>
      </c>
      <c r="D27" s="24">
        <f>+'App.2-BA_2011'!H27</f>
        <v>3388163</v>
      </c>
      <c r="E27" s="24"/>
      <c r="F27" s="24">
        <v>1012151.45</v>
      </c>
      <c r="G27" s="24"/>
      <c r="H27" s="66">
        <f t="shared" si="0"/>
        <v>4400314.45</v>
      </c>
      <c r="I27" s="26"/>
      <c r="J27" s="27">
        <f>+'App.2-BA_2011'!N27</f>
        <v>-1147476</v>
      </c>
      <c r="K27" s="27"/>
      <c r="L27" s="24">
        <v>-169113</v>
      </c>
      <c r="M27" s="24"/>
      <c r="N27" s="25">
        <f t="shared" si="1"/>
        <v>-1316589</v>
      </c>
      <c r="O27" s="28">
        <f t="shared" si="2"/>
        <v>3083725.45</v>
      </c>
    </row>
    <row r="28" spans="1:15" ht="15" x14ac:dyDescent="0.25">
      <c r="A28" s="22">
        <v>47</v>
      </c>
      <c r="B28" s="22">
        <v>1840</v>
      </c>
      <c r="C28" s="31" t="s">
        <v>33</v>
      </c>
      <c r="D28" s="24">
        <f>+'App.2-BA_2011'!H28</f>
        <v>7251399</v>
      </c>
      <c r="E28" s="24"/>
      <c r="F28" s="24">
        <v>315063.58</v>
      </c>
      <c r="G28" s="24"/>
      <c r="H28" s="66">
        <f t="shared" si="0"/>
        <v>7566462.5800000001</v>
      </c>
      <c r="I28" s="26"/>
      <c r="J28" s="27">
        <f>+'App.2-BA_2011'!N28</f>
        <v>-2609656</v>
      </c>
      <c r="K28" s="27"/>
      <c r="L28" s="24">
        <v>-326099</v>
      </c>
      <c r="M28" s="24"/>
      <c r="N28" s="25">
        <f t="shared" si="1"/>
        <v>-2935755</v>
      </c>
      <c r="O28" s="28">
        <f t="shared" si="2"/>
        <v>4630707.58</v>
      </c>
    </row>
    <row r="29" spans="1:15" ht="15" x14ac:dyDescent="0.25">
      <c r="A29" s="22">
        <v>47</v>
      </c>
      <c r="B29" s="22">
        <v>1845</v>
      </c>
      <c r="C29" s="31" t="s">
        <v>34</v>
      </c>
      <c r="D29" s="24">
        <f>+'App.2-BA_2011'!H29</f>
        <v>5842469</v>
      </c>
      <c r="E29" s="24"/>
      <c r="F29" s="24">
        <v>129138.67</v>
      </c>
      <c r="G29" s="24"/>
      <c r="H29" s="66">
        <f t="shared" si="0"/>
        <v>5971607.6699999999</v>
      </c>
      <c r="I29" s="26"/>
      <c r="J29" s="27">
        <f>+'App.2-BA_2011'!N29</f>
        <v>-1748512</v>
      </c>
      <c r="K29" s="27"/>
      <c r="L29" s="24">
        <v>-256528</v>
      </c>
      <c r="M29" s="24"/>
      <c r="N29" s="25">
        <f t="shared" si="1"/>
        <v>-2005040</v>
      </c>
      <c r="O29" s="28">
        <f t="shared" si="2"/>
        <v>3966567.67</v>
      </c>
    </row>
    <row r="30" spans="1:15" ht="15" x14ac:dyDescent="0.25">
      <c r="A30" s="22">
        <v>47</v>
      </c>
      <c r="B30" s="22">
        <v>1850</v>
      </c>
      <c r="C30" s="31" t="s">
        <v>35</v>
      </c>
      <c r="D30" s="24">
        <f>+'App.2-BA_2011'!H30</f>
        <v>3930752</v>
      </c>
      <c r="E30" s="24"/>
      <c r="F30" s="24">
        <v>252475.09</v>
      </c>
      <c r="G30" s="24"/>
      <c r="H30" s="66">
        <f t="shared" si="0"/>
        <v>4183227.09</v>
      </c>
      <c r="I30" s="26"/>
      <c r="J30" s="27">
        <f>+'App.2-BA_2011'!N30</f>
        <v>-2011025</v>
      </c>
      <c r="K30" s="27"/>
      <c r="L30" s="24">
        <v>-207114</v>
      </c>
      <c r="M30" s="24"/>
      <c r="N30" s="25">
        <f t="shared" si="1"/>
        <v>-2218139</v>
      </c>
      <c r="O30" s="28">
        <f t="shared" si="2"/>
        <v>1965088.0899999999</v>
      </c>
    </row>
    <row r="31" spans="1:15" ht="15" x14ac:dyDescent="0.25">
      <c r="A31" s="22">
        <v>47</v>
      </c>
      <c r="B31" s="22">
        <v>1855</v>
      </c>
      <c r="C31" s="31" t="s">
        <v>36</v>
      </c>
      <c r="D31" s="24">
        <f>+'App.2-BA_2011'!H31</f>
        <v>1925247</v>
      </c>
      <c r="E31" s="24"/>
      <c r="F31" s="24">
        <v>57444.55</v>
      </c>
      <c r="G31" s="24"/>
      <c r="H31" s="66">
        <f t="shared" si="0"/>
        <v>1982691.55</v>
      </c>
      <c r="I31" s="26"/>
      <c r="J31" s="27">
        <f>+'App.2-BA_2011'!N31</f>
        <v>-1061479.98</v>
      </c>
      <c r="K31" s="27"/>
      <c r="L31" s="24">
        <v>-52869</v>
      </c>
      <c r="M31" s="24"/>
      <c r="N31" s="25">
        <f t="shared" si="1"/>
        <v>-1114348.98</v>
      </c>
      <c r="O31" s="28">
        <f t="shared" si="2"/>
        <v>868342.57000000007</v>
      </c>
    </row>
    <row r="32" spans="1:15" ht="15" x14ac:dyDescent="0.25">
      <c r="A32" s="22">
        <v>47</v>
      </c>
      <c r="B32" s="22">
        <v>1860</v>
      </c>
      <c r="C32" s="31" t="s">
        <v>37</v>
      </c>
      <c r="D32" s="24">
        <f>+'App.2-BA_2011'!H32</f>
        <v>826203</v>
      </c>
      <c r="E32" s="24"/>
      <c r="F32" s="24">
        <v>139145.82999999999</v>
      </c>
      <c r="G32" s="24"/>
      <c r="H32" s="66">
        <f t="shared" si="0"/>
        <v>965348.83</v>
      </c>
      <c r="I32" s="26"/>
      <c r="J32" s="27">
        <f>+'App.2-BA_2011'!N32</f>
        <v>-210699</v>
      </c>
      <c r="K32" s="27"/>
      <c r="L32" s="24">
        <v>-33428</v>
      </c>
      <c r="M32" s="24"/>
      <c r="N32" s="25">
        <f>J32+K32+L32+M32</f>
        <v>-244127</v>
      </c>
      <c r="O32" s="28">
        <f t="shared" si="2"/>
        <v>721221.83</v>
      </c>
    </row>
    <row r="33" spans="1:15" ht="15" x14ac:dyDescent="0.25">
      <c r="A33" s="29">
        <v>47</v>
      </c>
      <c r="B33" s="29">
        <v>1860</v>
      </c>
      <c r="C33" s="30" t="s">
        <v>38</v>
      </c>
      <c r="D33" s="24">
        <f>+'App.2-BA_2011'!H33</f>
        <v>0</v>
      </c>
      <c r="E33" s="24"/>
      <c r="F33" s="24"/>
      <c r="G33" s="24"/>
      <c r="H33" s="66">
        <f t="shared" si="0"/>
        <v>0</v>
      </c>
      <c r="I33" s="26"/>
      <c r="J33" s="27">
        <f>+'App.2-BA_2011'!N33</f>
        <v>0</v>
      </c>
      <c r="K33" s="27"/>
      <c r="L33" s="24"/>
      <c r="M33" s="24"/>
      <c r="N33" s="25">
        <f t="shared" si="1"/>
        <v>0</v>
      </c>
      <c r="O33" s="28">
        <f t="shared" si="2"/>
        <v>0</v>
      </c>
    </row>
    <row r="34" spans="1:15" ht="15" x14ac:dyDescent="0.25">
      <c r="A34" s="29" t="s">
        <v>24</v>
      </c>
      <c r="B34" s="29">
        <v>1905</v>
      </c>
      <c r="C34" s="30" t="s">
        <v>25</v>
      </c>
      <c r="D34" s="24">
        <f>+'App.2-BA_2011'!H34</f>
        <v>0</v>
      </c>
      <c r="E34" s="24"/>
      <c r="F34" s="24"/>
      <c r="G34" s="24"/>
      <c r="H34" s="66">
        <f t="shared" si="0"/>
        <v>0</v>
      </c>
      <c r="I34" s="26"/>
      <c r="J34" s="27">
        <f>+'App.2-BA_2011'!N34</f>
        <v>0</v>
      </c>
      <c r="K34" s="27"/>
      <c r="L34" s="24"/>
      <c r="M34" s="24"/>
      <c r="N34" s="25">
        <f t="shared" si="1"/>
        <v>0</v>
      </c>
      <c r="O34" s="28">
        <f t="shared" si="2"/>
        <v>0</v>
      </c>
    </row>
    <row r="35" spans="1:15" ht="15" x14ac:dyDescent="0.25">
      <c r="A35" s="22">
        <v>47</v>
      </c>
      <c r="B35" s="22">
        <v>1908</v>
      </c>
      <c r="C35" s="31" t="s">
        <v>39</v>
      </c>
      <c r="D35" s="24">
        <f>+'App.2-BA_2011'!H35</f>
        <v>0</v>
      </c>
      <c r="E35" s="24"/>
      <c r="F35" s="24"/>
      <c r="G35" s="24"/>
      <c r="H35" s="66">
        <f t="shared" si="0"/>
        <v>0</v>
      </c>
      <c r="I35" s="26"/>
      <c r="J35" s="27">
        <f>+'App.2-BA_2011'!N35</f>
        <v>0</v>
      </c>
      <c r="K35" s="27"/>
      <c r="L35" s="24"/>
      <c r="M35" s="24"/>
      <c r="N35" s="25">
        <f t="shared" si="1"/>
        <v>0</v>
      </c>
      <c r="O35" s="28">
        <f t="shared" si="2"/>
        <v>0</v>
      </c>
    </row>
    <row r="36" spans="1:15" ht="15" x14ac:dyDescent="0.25">
      <c r="A36" s="22">
        <v>13</v>
      </c>
      <c r="B36" s="22">
        <v>1910</v>
      </c>
      <c r="C36" s="31" t="s">
        <v>27</v>
      </c>
      <c r="D36" s="24">
        <f>+'App.2-BA_2011'!H36</f>
        <v>328464</v>
      </c>
      <c r="E36" s="24"/>
      <c r="F36" s="24">
        <v>5434.93</v>
      </c>
      <c r="G36" s="24"/>
      <c r="H36" s="66">
        <f t="shared" si="0"/>
        <v>333898.93</v>
      </c>
      <c r="I36" s="26"/>
      <c r="J36" s="27">
        <f>+'App.2-BA_2011'!N36</f>
        <v>-188440</v>
      </c>
      <c r="K36" s="27"/>
      <c r="L36" s="24">
        <v>-30067</v>
      </c>
      <c r="M36" s="24"/>
      <c r="N36" s="25">
        <f t="shared" si="1"/>
        <v>-218507</v>
      </c>
      <c r="O36" s="28">
        <f t="shared" si="2"/>
        <v>115391.93</v>
      </c>
    </row>
    <row r="37" spans="1:15" ht="15" x14ac:dyDescent="0.25">
      <c r="A37" s="22">
        <v>8</v>
      </c>
      <c r="B37" s="22">
        <v>1915</v>
      </c>
      <c r="C37" s="31" t="s">
        <v>40</v>
      </c>
      <c r="D37" s="24">
        <f>+'App.2-BA_2011'!H37</f>
        <v>9675</v>
      </c>
      <c r="E37" s="24"/>
      <c r="F37" s="24">
        <v>17610.099999999999</v>
      </c>
      <c r="G37" s="24"/>
      <c r="H37" s="66">
        <f t="shared" si="0"/>
        <v>27285.1</v>
      </c>
      <c r="I37" s="26"/>
      <c r="J37" s="27">
        <f>+'App.2-BA_2011'!N37</f>
        <v>-1226</v>
      </c>
      <c r="K37" s="27"/>
      <c r="L37" s="24">
        <v>-1849</v>
      </c>
      <c r="M37" s="24"/>
      <c r="N37" s="25">
        <f t="shared" si="1"/>
        <v>-3075</v>
      </c>
      <c r="O37" s="28">
        <f t="shared" si="2"/>
        <v>24210.1</v>
      </c>
    </row>
    <row r="38" spans="1:15" ht="15" x14ac:dyDescent="0.25">
      <c r="A38" s="22">
        <v>8</v>
      </c>
      <c r="B38" s="22">
        <v>1915</v>
      </c>
      <c r="C38" s="31" t="s">
        <v>41</v>
      </c>
      <c r="D38" s="24">
        <f>+'App.2-BA_2011'!H38</f>
        <v>0</v>
      </c>
      <c r="E38" s="24"/>
      <c r="F38" s="24"/>
      <c r="G38" s="24"/>
      <c r="H38" s="66">
        <f t="shared" si="0"/>
        <v>0</v>
      </c>
      <c r="I38" s="26"/>
      <c r="J38" s="27">
        <f>+'App.2-BA_2011'!N38</f>
        <v>0</v>
      </c>
      <c r="K38" s="27"/>
      <c r="L38" s="24"/>
      <c r="M38" s="24"/>
      <c r="N38" s="25">
        <f t="shared" si="1"/>
        <v>0</v>
      </c>
      <c r="O38" s="28">
        <f t="shared" si="2"/>
        <v>0</v>
      </c>
    </row>
    <row r="39" spans="1:15" ht="15" x14ac:dyDescent="0.25">
      <c r="A39" s="22">
        <v>10</v>
      </c>
      <c r="B39" s="22">
        <v>1920</v>
      </c>
      <c r="C39" s="31" t="s">
        <v>42</v>
      </c>
      <c r="D39" s="24">
        <f>+'App.2-BA_2011'!H39</f>
        <v>0</v>
      </c>
      <c r="E39" s="24"/>
      <c r="F39" s="24"/>
      <c r="G39" s="24"/>
      <c r="H39" s="66">
        <f t="shared" si="0"/>
        <v>0</v>
      </c>
      <c r="I39" s="26"/>
      <c r="J39" s="27">
        <f>+'App.2-BA_2011'!N39</f>
        <v>0</v>
      </c>
      <c r="K39" s="27"/>
      <c r="L39" s="24"/>
      <c r="M39" s="24"/>
      <c r="N39" s="25">
        <f t="shared" si="1"/>
        <v>0</v>
      </c>
      <c r="O39" s="28">
        <f t="shared" si="2"/>
        <v>0</v>
      </c>
    </row>
    <row r="40" spans="1:15" ht="15" x14ac:dyDescent="0.25">
      <c r="A40" s="22">
        <v>45</v>
      </c>
      <c r="B40" s="32">
        <v>1920</v>
      </c>
      <c r="C40" s="23" t="s">
        <v>43</v>
      </c>
      <c r="D40" s="24">
        <f>+'App.2-BA_2011'!H40</f>
        <v>139588</v>
      </c>
      <c r="E40" s="24"/>
      <c r="F40" s="24">
        <v>0</v>
      </c>
      <c r="G40" s="24"/>
      <c r="H40" s="66">
        <f t="shared" si="0"/>
        <v>139588</v>
      </c>
      <c r="I40" s="26"/>
      <c r="J40" s="27">
        <f>+'App.2-BA_2011'!N40</f>
        <v>-119223</v>
      </c>
      <c r="K40" s="27"/>
      <c r="L40" s="24">
        <v>-6732</v>
      </c>
      <c r="M40" s="24"/>
      <c r="N40" s="25">
        <f t="shared" si="1"/>
        <v>-125955</v>
      </c>
      <c r="O40" s="28">
        <f t="shared" si="2"/>
        <v>13633</v>
      </c>
    </row>
    <row r="41" spans="1:15" ht="15" x14ac:dyDescent="0.25">
      <c r="A41" s="22">
        <v>45.1</v>
      </c>
      <c r="B41" s="32">
        <v>1920</v>
      </c>
      <c r="C41" s="23" t="s">
        <v>44</v>
      </c>
      <c r="D41" s="24">
        <f>+'App.2-BA_2011'!H41</f>
        <v>0</v>
      </c>
      <c r="E41" s="24"/>
      <c r="F41" s="24"/>
      <c r="G41" s="24"/>
      <c r="H41" s="66">
        <f t="shared" si="0"/>
        <v>0</v>
      </c>
      <c r="I41" s="26"/>
      <c r="J41" s="27">
        <f>+'App.2-BA_2011'!N41</f>
        <v>0</v>
      </c>
      <c r="K41" s="27"/>
      <c r="L41" s="24"/>
      <c r="M41" s="24"/>
      <c r="N41" s="25">
        <f t="shared" si="1"/>
        <v>0</v>
      </c>
      <c r="O41" s="28">
        <f t="shared" si="2"/>
        <v>0</v>
      </c>
    </row>
    <row r="42" spans="1:15" ht="15" x14ac:dyDescent="0.25">
      <c r="A42" s="22">
        <v>10</v>
      </c>
      <c r="B42" s="22">
        <v>1930</v>
      </c>
      <c r="C42" s="31" t="s">
        <v>45</v>
      </c>
      <c r="D42" s="24">
        <f>+'App.2-BA_2011'!H42</f>
        <v>1794088</v>
      </c>
      <c r="E42" s="24"/>
      <c r="F42" s="24">
        <v>910711.55</v>
      </c>
      <c r="G42" s="24"/>
      <c r="H42" s="66">
        <f t="shared" si="0"/>
        <v>2704799.55</v>
      </c>
      <c r="I42" s="26"/>
      <c r="J42" s="27">
        <f>+'App.2-BA_2011'!N42</f>
        <v>-1111346</v>
      </c>
      <c r="K42" s="27"/>
      <c r="L42" s="24">
        <v>-191019</v>
      </c>
      <c r="M42" s="24"/>
      <c r="N42" s="25">
        <f t="shared" si="1"/>
        <v>-1302365</v>
      </c>
      <c r="O42" s="28">
        <f t="shared" si="2"/>
        <v>1402434.5499999998</v>
      </c>
    </row>
    <row r="43" spans="1:15" ht="15" x14ac:dyDescent="0.25">
      <c r="A43" s="22">
        <v>8</v>
      </c>
      <c r="B43" s="22">
        <v>1935</v>
      </c>
      <c r="C43" s="31" t="s">
        <v>46</v>
      </c>
      <c r="D43" s="24">
        <f>+'App.2-BA_2011'!H43</f>
        <v>61101</v>
      </c>
      <c r="E43" s="24"/>
      <c r="F43" s="24">
        <v>0</v>
      </c>
      <c r="G43" s="24"/>
      <c r="H43" s="66">
        <f t="shared" si="0"/>
        <v>61101</v>
      </c>
      <c r="I43" s="26"/>
      <c r="J43" s="27">
        <f>+'App.2-BA_2011'!N43</f>
        <v>-17105</v>
      </c>
      <c r="K43" s="27"/>
      <c r="L43" s="24">
        <v>-6110</v>
      </c>
      <c r="M43" s="24"/>
      <c r="N43" s="25">
        <f t="shared" si="1"/>
        <v>-23215</v>
      </c>
      <c r="O43" s="28">
        <f t="shared" si="2"/>
        <v>37886</v>
      </c>
    </row>
    <row r="44" spans="1:15" ht="15" x14ac:dyDescent="0.25">
      <c r="A44" s="22">
        <v>8</v>
      </c>
      <c r="B44" s="22">
        <v>1940</v>
      </c>
      <c r="C44" s="31" t="s">
        <v>47</v>
      </c>
      <c r="D44" s="24">
        <f>+'App.2-BA_2011'!H44</f>
        <v>898844</v>
      </c>
      <c r="E44" s="24"/>
      <c r="F44" s="24">
        <v>42505.68</v>
      </c>
      <c r="G44" s="24"/>
      <c r="H44" s="66">
        <f t="shared" si="0"/>
        <v>941349.68</v>
      </c>
      <c r="I44" s="26"/>
      <c r="J44" s="27">
        <f>+'App.2-BA_2011'!N44</f>
        <v>-629711</v>
      </c>
      <c r="K44" s="27"/>
      <c r="L44" s="24">
        <v>-63570</v>
      </c>
      <c r="M44" s="24"/>
      <c r="N44" s="25">
        <f t="shared" si="1"/>
        <v>-693281</v>
      </c>
      <c r="O44" s="28">
        <f t="shared" si="2"/>
        <v>248068.68000000005</v>
      </c>
    </row>
    <row r="45" spans="1:15" ht="15" x14ac:dyDescent="0.25">
      <c r="A45" s="22">
        <v>8</v>
      </c>
      <c r="B45" s="22">
        <v>1945</v>
      </c>
      <c r="C45" s="31" t="s">
        <v>48</v>
      </c>
      <c r="D45" s="24">
        <f>+'App.2-BA_2011'!H45</f>
        <v>61731</v>
      </c>
      <c r="E45" s="24"/>
      <c r="F45" s="24">
        <v>0</v>
      </c>
      <c r="G45" s="24"/>
      <c r="H45" s="66">
        <f t="shared" si="0"/>
        <v>61731</v>
      </c>
      <c r="I45" s="26"/>
      <c r="J45" s="27">
        <f>+'App.2-BA_2011'!N45</f>
        <v>-14460</v>
      </c>
      <c r="K45" s="27"/>
      <c r="L45" s="24">
        <v>-6173</v>
      </c>
      <c r="M45" s="24"/>
      <c r="N45" s="25">
        <f t="shared" si="1"/>
        <v>-20633</v>
      </c>
      <c r="O45" s="28">
        <f t="shared" si="2"/>
        <v>41098</v>
      </c>
    </row>
    <row r="46" spans="1:15" ht="15" x14ac:dyDescent="0.25">
      <c r="A46" s="22">
        <v>8</v>
      </c>
      <c r="B46" s="22">
        <v>1950</v>
      </c>
      <c r="C46" s="31" t="s">
        <v>49</v>
      </c>
      <c r="D46" s="24">
        <f>+'App.2-BA_2011'!H46</f>
        <v>0</v>
      </c>
      <c r="E46" s="24"/>
      <c r="F46" s="24"/>
      <c r="G46" s="24"/>
      <c r="H46" s="66">
        <f t="shared" si="0"/>
        <v>0</v>
      </c>
      <c r="I46" s="26"/>
      <c r="J46" s="27">
        <f>+'App.2-BA_2011'!N46</f>
        <v>0</v>
      </c>
      <c r="K46" s="27"/>
      <c r="L46" s="24"/>
      <c r="M46" s="24"/>
      <c r="N46" s="25">
        <f t="shared" si="1"/>
        <v>0</v>
      </c>
      <c r="O46" s="28">
        <f t="shared" si="2"/>
        <v>0</v>
      </c>
    </row>
    <row r="47" spans="1:15" ht="15" x14ac:dyDescent="0.25">
      <c r="A47" s="22">
        <v>8</v>
      </c>
      <c r="B47" s="22">
        <v>1955</v>
      </c>
      <c r="C47" s="31" t="s">
        <v>50</v>
      </c>
      <c r="D47" s="24">
        <f>+'App.2-BA_2011'!H47</f>
        <v>83272</v>
      </c>
      <c r="E47" s="24"/>
      <c r="F47" s="24">
        <v>7968.01</v>
      </c>
      <c r="G47" s="24"/>
      <c r="H47" s="66">
        <f t="shared" si="0"/>
        <v>91240.01</v>
      </c>
      <c r="I47" s="26"/>
      <c r="J47" s="27">
        <f>+'App.2-BA_2011'!N47</f>
        <v>-17005</v>
      </c>
      <c r="K47" s="27"/>
      <c r="L47" s="24">
        <v>-8725</v>
      </c>
      <c r="M47" s="24"/>
      <c r="N47" s="25">
        <f t="shared" si="1"/>
        <v>-25730</v>
      </c>
      <c r="O47" s="28">
        <f t="shared" si="2"/>
        <v>65510.009999999995</v>
      </c>
    </row>
    <row r="48" spans="1:15" ht="15" x14ac:dyDescent="0.25">
      <c r="A48" s="33">
        <v>8</v>
      </c>
      <c r="B48" s="33">
        <v>1955</v>
      </c>
      <c r="C48" s="34" t="s">
        <v>51</v>
      </c>
      <c r="D48" s="24">
        <f>+'App.2-BA_2011'!H48</f>
        <v>0</v>
      </c>
      <c r="E48" s="24"/>
      <c r="F48" s="24"/>
      <c r="G48" s="24"/>
      <c r="H48" s="66">
        <f t="shared" si="0"/>
        <v>0</v>
      </c>
      <c r="I48" s="26"/>
      <c r="J48" s="27">
        <f>+'App.2-BA_2011'!N48</f>
        <v>0</v>
      </c>
      <c r="K48" s="27"/>
      <c r="L48" s="24"/>
      <c r="M48" s="24"/>
      <c r="N48" s="25">
        <f t="shared" si="1"/>
        <v>0</v>
      </c>
      <c r="O48" s="28">
        <f t="shared" si="2"/>
        <v>0</v>
      </c>
    </row>
    <row r="49" spans="1:15" ht="15" x14ac:dyDescent="0.25">
      <c r="A49" s="32">
        <v>8</v>
      </c>
      <c r="B49" s="32">
        <v>1960</v>
      </c>
      <c r="C49" s="23" t="s">
        <v>52</v>
      </c>
      <c r="D49" s="24">
        <f>+'App.2-BA_2011'!H49</f>
        <v>0</v>
      </c>
      <c r="E49" s="24"/>
      <c r="F49" s="24"/>
      <c r="G49" s="24"/>
      <c r="H49" s="66">
        <f t="shared" si="0"/>
        <v>0</v>
      </c>
      <c r="I49" s="26"/>
      <c r="J49" s="27">
        <f>+'App.2-BA_2011'!N49</f>
        <v>0</v>
      </c>
      <c r="K49" s="27"/>
      <c r="L49" s="24"/>
      <c r="M49" s="24"/>
      <c r="N49" s="25">
        <f t="shared" si="1"/>
        <v>0</v>
      </c>
      <c r="O49" s="28">
        <f t="shared" si="2"/>
        <v>0</v>
      </c>
    </row>
    <row r="50" spans="1:15" ht="15" x14ac:dyDescent="0.25">
      <c r="A50" s="1">
        <v>47</v>
      </c>
      <c r="B50" s="32">
        <v>1970</v>
      </c>
      <c r="C50" s="31" t="s">
        <v>53</v>
      </c>
      <c r="D50" s="24">
        <f>+'App.2-BA_2011'!H50</f>
        <v>0</v>
      </c>
      <c r="E50" s="24"/>
      <c r="F50" s="24"/>
      <c r="G50" s="24"/>
      <c r="H50" s="66">
        <f t="shared" si="0"/>
        <v>0</v>
      </c>
      <c r="I50" s="26"/>
      <c r="J50" s="27">
        <f>+'App.2-BA_2011'!N50</f>
        <v>0</v>
      </c>
      <c r="K50" s="27"/>
      <c r="L50" s="24"/>
      <c r="M50" s="24"/>
      <c r="N50" s="25">
        <f t="shared" si="1"/>
        <v>0</v>
      </c>
      <c r="O50" s="28">
        <f t="shared" si="2"/>
        <v>0</v>
      </c>
    </row>
    <row r="51" spans="1:15" ht="15" x14ac:dyDescent="0.25">
      <c r="A51" s="22">
        <v>47</v>
      </c>
      <c r="B51" s="22">
        <v>1975</v>
      </c>
      <c r="C51" s="31" t="s">
        <v>54</v>
      </c>
      <c r="D51" s="24">
        <f>+'App.2-BA_2011'!H51</f>
        <v>0</v>
      </c>
      <c r="E51" s="24"/>
      <c r="F51" s="24"/>
      <c r="G51" s="24"/>
      <c r="H51" s="66">
        <f t="shared" si="0"/>
        <v>0</v>
      </c>
      <c r="I51" s="26"/>
      <c r="J51" s="27">
        <f>+'App.2-BA_2011'!N51</f>
        <v>0</v>
      </c>
      <c r="K51" s="27"/>
      <c r="L51" s="24"/>
      <c r="M51" s="24"/>
      <c r="N51" s="25">
        <f t="shared" si="1"/>
        <v>0</v>
      </c>
      <c r="O51" s="28">
        <f t="shared" si="2"/>
        <v>0</v>
      </c>
    </row>
    <row r="52" spans="1:15" ht="15" x14ac:dyDescent="0.25">
      <c r="A52" s="22">
        <v>47</v>
      </c>
      <c r="B52" s="22">
        <v>1980</v>
      </c>
      <c r="C52" s="31" t="s">
        <v>55</v>
      </c>
      <c r="D52" s="24">
        <f>+'App.2-BA_2011'!H52</f>
        <v>2364305</v>
      </c>
      <c r="E52" s="24"/>
      <c r="F52" s="24">
        <v>317596.34000000003</v>
      </c>
      <c r="G52" s="24"/>
      <c r="H52" s="66">
        <f t="shared" si="0"/>
        <v>2681901.34</v>
      </c>
      <c r="I52" s="26"/>
      <c r="J52" s="27">
        <f>+'App.2-BA_2011'!N52</f>
        <v>-1749669</v>
      </c>
      <c r="K52" s="27"/>
      <c r="L52" s="24">
        <v>-116383</v>
      </c>
      <c r="M52" s="24"/>
      <c r="N52" s="25">
        <f t="shared" si="1"/>
        <v>-1866052</v>
      </c>
      <c r="O52" s="28">
        <f t="shared" si="2"/>
        <v>815849.33999999985</v>
      </c>
    </row>
    <row r="53" spans="1:15" ht="15" x14ac:dyDescent="0.25">
      <c r="A53" s="22">
        <v>47</v>
      </c>
      <c r="B53" s="22">
        <v>1985</v>
      </c>
      <c r="C53" s="31" t="s">
        <v>56</v>
      </c>
      <c r="D53" s="24">
        <f>+'App.2-BA_2011'!H53</f>
        <v>0</v>
      </c>
      <c r="E53" s="24"/>
      <c r="F53" s="24"/>
      <c r="G53" s="24"/>
      <c r="H53" s="66">
        <f t="shared" si="0"/>
        <v>0</v>
      </c>
      <c r="I53" s="26"/>
      <c r="J53" s="27">
        <f>+'App.2-BA_2011'!N53</f>
        <v>0</v>
      </c>
      <c r="K53" s="27"/>
      <c r="L53" s="24"/>
      <c r="M53" s="24"/>
      <c r="N53" s="25">
        <f t="shared" si="1"/>
        <v>0</v>
      </c>
      <c r="O53" s="28">
        <f t="shared" si="2"/>
        <v>0</v>
      </c>
    </row>
    <row r="54" spans="1:15" ht="15" x14ac:dyDescent="0.25">
      <c r="A54" s="1">
        <v>47</v>
      </c>
      <c r="B54" s="22">
        <v>1990</v>
      </c>
      <c r="C54" s="35" t="s">
        <v>57</v>
      </c>
      <c r="D54" s="24">
        <f>+'App.2-BA_2011'!H54</f>
        <v>0</v>
      </c>
      <c r="E54" s="24"/>
      <c r="F54" s="24"/>
      <c r="G54" s="24"/>
      <c r="H54" s="66">
        <f t="shared" si="0"/>
        <v>0</v>
      </c>
      <c r="I54" s="26"/>
      <c r="J54" s="27">
        <f>+'App.2-BA_2011'!N54</f>
        <v>0</v>
      </c>
      <c r="K54" s="27"/>
      <c r="L54" s="24"/>
      <c r="M54" s="24"/>
      <c r="N54" s="25">
        <f t="shared" si="1"/>
        <v>0</v>
      </c>
      <c r="O54" s="28">
        <f t="shared" si="2"/>
        <v>0</v>
      </c>
    </row>
    <row r="55" spans="1:15" s="85" customFormat="1" ht="15" x14ac:dyDescent="0.25">
      <c r="A55" s="29"/>
      <c r="B55" s="29"/>
      <c r="C55" s="89"/>
      <c r="D55" s="77"/>
      <c r="E55" s="77"/>
      <c r="F55" s="77"/>
      <c r="G55" s="77"/>
      <c r="H55" s="90"/>
      <c r="I55" s="91"/>
      <c r="J55" s="87"/>
      <c r="K55" s="87"/>
      <c r="L55" s="77"/>
      <c r="M55" s="77"/>
      <c r="N55" s="77"/>
      <c r="O55" s="88"/>
    </row>
    <row r="56" spans="1:15" x14ac:dyDescent="0.2">
      <c r="A56" s="36"/>
      <c r="B56" s="36"/>
      <c r="C56" s="39" t="s">
        <v>84</v>
      </c>
      <c r="D56" s="40">
        <f>SUM(D17:D55)</f>
        <v>51357509</v>
      </c>
      <c r="E56" s="40">
        <f t="shared" ref="E56:H56" si="3">SUM(E17:E55)</f>
        <v>0</v>
      </c>
      <c r="F56" s="40">
        <f t="shared" si="3"/>
        <v>3498458.2500000005</v>
      </c>
      <c r="G56" s="40">
        <f t="shared" si="3"/>
        <v>0</v>
      </c>
      <c r="H56" s="40">
        <f t="shared" si="3"/>
        <v>54855967.25</v>
      </c>
      <c r="I56" s="40"/>
      <c r="J56" s="40">
        <f t="shared" ref="J56:O56" si="4">SUM(J17:J55)</f>
        <v>-19540460.789999999</v>
      </c>
      <c r="K56" s="40">
        <f t="shared" si="4"/>
        <v>0</v>
      </c>
      <c r="L56" s="40">
        <f t="shared" si="4"/>
        <v>-2391691</v>
      </c>
      <c r="M56" s="40">
        <f t="shared" si="4"/>
        <v>0</v>
      </c>
      <c r="N56" s="40">
        <f t="shared" si="4"/>
        <v>-21932151.789999999</v>
      </c>
      <c r="O56" s="40">
        <f t="shared" si="4"/>
        <v>32923815.460000001</v>
      </c>
    </row>
    <row r="57" spans="1:15" s="85" customFormat="1" ht="15" x14ac:dyDescent="0.25">
      <c r="A57" s="29"/>
      <c r="B57" s="29"/>
      <c r="C57" s="89"/>
      <c r="D57" s="77"/>
      <c r="E57" s="77"/>
      <c r="F57" s="77"/>
      <c r="G57" s="77"/>
      <c r="H57" s="90"/>
      <c r="I57" s="91"/>
      <c r="J57" s="87"/>
      <c r="K57" s="87"/>
      <c r="L57" s="77"/>
      <c r="M57" s="77"/>
      <c r="N57" s="77"/>
      <c r="O57" s="88"/>
    </row>
    <row r="58" spans="1:15" ht="15" x14ac:dyDescent="0.25">
      <c r="A58" s="22">
        <v>47</v>
      </c>
      <c r="B58" s="22">
        <v>1995</v>
      </c>
      <c r="C58" s="31" t="s">
        <v>58</v>
      </c>
      <c r="D58" s="24">
        <f>+'App.2-BA_2011'!H58</f>
        <v>-1783772</v>
      </c>
      <c r="E58" s="24"/>
      <c r="F58" s="24">
        <v>-186736.94</v>
      </c>
      <c r="G58" s="24"/>
      <c r="H58" s="66">
        <f t="shared" si="0"/>
        <v>-1970508.94</v>
      </c>
      <c r="I58" s="60"/>
      <c r="J58" s="24">
        <f>+'App.2-BA_2011'!N58</f>
        <v>174877</v>
      </c>
      <c r="K58" s="27"/>
      <c r="L58" s="24">
        <v>72595</v>
      </c>
      <c r="M58" s="24"/>
      <c r="N58" s="25">
        <f t="shared" si="1"/>
        <v>247472</v>
      </c>
      <c r="O58" s="28">
        <f>H58+N58</f>
        <v>-1723036.94</v>
      </c>
    </row>
    <row r="59" spans="1:15" ht="15" x14ac:dyDescent="0.25">
      <c r="A59" s="22">
        <v>47</v>
      </c>
      <c r="B59" s="22">
        <v>2440</v>
      </c>
      <c r="C59" s="31" t="s">
        <v>59</v>
      </c>
      <c r="D59" s="24">
        <f>+'App.2-BA_2011'!H59</f>
        <v>0</v>
      </c>
      <c r="E59" s="24"/>
      <c r="F59" s="24"/>
      <c r="G59" s="24"/>
      <c r="H59" s="66"/>
      <c r="J59" s="24">
        <f>+'App.2-BA_2011'!N59</f>
        <v>0</v>
      </c>
      <c r="K59" s="27"/>
      <c r="L59" s="24"/>
      <c r="M59" s="24"/>
      <c r="N59" s="25"/>
      <c r="O59" s="28"/>
    </row>
    <row r="60" spans="1:15" ht="15" x14ac:dyDescent="0.25">
      <c r="A60" s="36"/>
      <c r="B60" s="36"/>
      <c r="C60" s="37"/>
      <c r="D60" s="24">
        <f>+'App.2-BA_2011'!H60</f>
        <v>0</v>
      </c>
      <c r="E60" s="38"/>
      <c r="F60" s="38"/>
      <c r="G60" s="38"/>
      <c r="H60" s="66">
        <f t="shared" ref="H60:H63" si="5">D60+F60+G60</f>
        <v>0</v>
      </c>
      <c r="J60" s="24">
        <f>+'App.2-BA_2011'!N60</f>
        <v>0</v>
      </c>
      <c r="K60" s="38"/>
      <c r="L60" s="38"/>
      <c r="M60" s="38"/>
      <c r="N60" s="25">
        <f t="shared" ref="N60" si="6">J60+L60+M60</f>
        <v>0</v>
      </c>
      <c r="O60" s="28">
        <f t="shared" si="2"/>
        <v>0</v>
      </c>
    </row>
    <row r="61" spans="1:15" x14ac:dyDescent="0.2">
      <c r="A61" s="36"/>
      <c r="B61" s="36"/>
      <c r="C61" s="39" t="s">
        <v>60</v>
      </c>
      <c r="D61" s="40">
        <f>SUM(D56:D60)</f>
        <v>49573737</v>
      </c>
      <c r="E61" s="40">
        <f t="shared" ref="E61:H61" si="7">SUM(E56:E60)</f>
        <v>0</v>
      </c>
      <c r="F61" s="40">
        <f t="shared" si="7"/>
        <v>3311721.3100000005</v>
      </c>
      <c r="G61" s="40">
        <f t="shared" si="7"/>
        <v>0</v>
      </c>
      <c r="H61" s="40">
        <f t="shared" si="7"/>
        <v>52885458.310000002</v>
      </c>
      <c r="I61" s="40"/>
      <c r="J61" s="40">
        <f t="shared" ref="J61" si="8">SUM(J56:J60)</f>
        <v>-19365583.789999999</v>
      </c>
      <c r="K61" s="40">
        <f t="shared" ref="K61" si="9">SUM(K56:K60)</f>
        <v>0</v>
      </c>
      <c r="L61" s="40">
        <f t="shared" ref="L61" si="10">SUM(L56:L60)</f>
        <v>-2319096</v>
      </c>
      <c r="M61" s="40">
        <f t="shared" ref="M61" si="11">SUM(M56:M60)</f>
        <v>0</v>
      </c>
      <c r="N61" s="40">
        <f t="shared" ref="N61" si="12">SUM(N56:N60)</f>
        <v>-21684679.789999999</v>
      </c>
      <c r="O61" s="40">
        <f t="shared" ref="O61" si="13">SUM(O56:O60)</f>
        <v>31200778.52</v>
      </c>
    </row>
    <row r="62" spans="1:15" ht="25.5" x14ac:dyDescent="0.25">
      <c r="A62" s="36"/>
      <c r="B62" s="36"/>
      <c r="C62" s="41" t="s">
        <v>61</v>
      </c>
      <c r="D62" s="38"/>
      <c r="E62" s="38"/>
      <c r="F62" s="38"/>
      <c r="G62" s="38"/>
      <c r="H62" s="66">
        <f t="shared" ref="H62" si="14">D62+F62+G62</f>
        <v>0</v>
      </c>
      <c r="J62" s="38"/>
      <c r="K62" s="38"/>
      <c r="L62" s="38"/>
      <c r="M62" s="38"/>
      <c r="N62" s="25">
        <f t="shared" ref="N62:N63" si="15">J62+L62+M62</f>
        <v>0</v>
      </c>
      <c r="O62" s="28">
        <f t="shared" ref="O62" si="16">H62+N62</f>
        <v>0</v>
      </c>
    </row>
    <row r="63" spans="1:15" ht="24.75" x14ac:dyDescent="0.25">
      <c r="A63" s="36"/>
      <c r="B63" s="36"/>
      <c r="C63" s="42" t="s">
        <v>62</v>
      </c>
      <c r="D63" s="38"/>
      <c r="E63" s="38"/>
      <c r="F63" s="38"/>
      <c r="G63" s="38"/>
      <c r="H63" s="66">
        <f t="shared" si="5"/>
        <v>0</v>
      </c>
      <c r="J63" s="38"/>
      <c r="K63" s="38"/>
      <c r="L63" s="38"/>
      <c r="M63" s="38"/>
      <c r="N63" s="25">
        <f t="shared" si="15"/>
        <v>0</v>
      </c>
      <c r="O63" s="28">
        <f t="shared" si="2"/>
        <v>0</v>
      </c>
    </row>
    <row r="64" spans="1:15" x14ac:dyDescent="0.2">
      <c r="A64" s="36"/>
      <c r="B64" s="36"/>
      <c r="C64" s="39" t="s">
        <v>63</v>
      </c>
      <c r="D64" s="40">
        <f>SUM(D61:D63)</f>
        <v>49573737</v>
      </c>
      <c r="E64" s="40">
        <f>SUM(E61:E63)</f>
        <v>0</v>
      </c>
      <c r="F64" s="40">
        <f t="shared" ref="F64:H64" si="17">SUM(F61:F63)</f>
        <v>3311721.3100000005</v>
      </c>
      <c r="G64" s="40">
        <f t="shared" si="17"/>
        <v>0</v>
      </c>
      <c r="H64" s="67">
        <f t="shared" si="17"/>
        <v>52885458.310000002</v>
      </c>
      <c r="I64" s="40"/>
      <c r="J64" s="40">
        <f>SUM(J61:J63)</f>
        <v>-19365583.789999999</v>
      </c>
      <c r="K64" s="40">
        <f t="shared" ref="K64:N64" si="18">SUM(K61:K63)</f>
        <v>0</v>
      </c>
      <c r="L64" s="40">
        <f t="shared" si="18"/>
        <v>-2319096</v>
      </c>
      <c r="M64" s="40">
        <f t="shared" si="18"/>
        <v>0</v>
      </c>
      <c r="N64" s="40">
        <f t="shared" si="18"/>
        <v>-21684679.789999999</v>
      </c>
      <c r="O64" s="40">
        <f>SUM(O61:O63)</f>
        <v>31200778.52</v>
      </c>
    </row>
    <row r="65" spans="1:16" ht="15" x14ac:dyDescent="0.25">
      <c r="A65" s="36"/>
      <c r="B65" s="36"/>
      <c r="C65" s="109" t="s">
        <v>64</v>
      </c>
      <c r="D65" s="110"/>
      <c r="E65" s="110"/>
      <c r="F65" s="110"/>
      <c r="G65" s="110"/>
      <c r="H65" s="110"/>
      <c r="I65" s="110"/>
      <c r="J65" s="111"/>
      <c r="K65" s="58"/>
      <c r="L65" s="38"/>
      <c r="M65" s="43"/>
      <c r="N65" s="44"/>
      <c r="O65" s="45"/>
    </row>
    <row r="66" spans="1:16" ht="15" x14ac:dyDescent="0.25">
      <c r="A66" s="36"/>
      <c r="B66" s="36"/>
      <c r="C66" s="109" t="s">
        <v>65</v>
      </c>
      <c r="D66" s="110"/>
      <c r="E66" s="110"/>
      <c r="F66" s="110"/>
      <c r="G66" s="110"/>
      <c r="H66" s="110"/>
      <c r="I66" s="110"/>
      <c r="J66" s="111"/>
      <c r="K66" s="58"/>
      <c r="L66" s="40">
        <f>L64+L65</f>
        <v>-2319096</v>
      </c>
      <c r="M66" s="43"/>
      <c r="N66" s="44"/>
      <c r="O66" s="45"/>
    </row>
    <row r="68" spans="1:16" x14ac:dyDescent="0.2">
      <c r="J68" s="46" t="s">
        <v>66</v>
      </c>
      <c r="K68" s="46"/>
      <c r="L68" s="47"/>
    </row>
    <row r="69" spans="1:16" ht="15" x14ac:dyDescent="0.25">
      <c r="A69" s="36">
        <v>10</v>
      </c>
      <c r="B69" s="36"/>
      <c r="C69" s="37" t="s">
        <v>67</v>
      </c>
      <c r="J69" s="47" t="s">
        <v>67</v>
      </c>
      <c r="K69" s="47"/>
      <c r="L69" s="47"/>
      <c r="M69" s="48"/>
    </row>
    <row r="70" spans="1:16" ht="15" x14ac:dyDescent="0.25">
      <c r="A70" s="36">
        <v>8</v>
      </c>
      <c r="B70" s="36"/>
      <c r="C70" s="37" t="s">
        <v>46</v>
      </c>
      <c r="J70" s="47" t="s">
        <v>46</v>
      </c>
      <c r="K70" s="47"/>
      <c r="L70" s="47"/>
      <c r="M70" s="49"/>
    </row>
    <row r="71" spans="1:16" ht="15" x14ac:dyDescent="0.25">
      <c r="J71" s="50" t="s">
        <v>68</v>
      </c>
      <c r="K71" s="50"/>
      <c r="M71" s="51">
        <f>L66-M69-M70</f>
        <v>-2319096</v>
      </c>
    </row>
    <row r="72" spans="1:16" x14ac:dyDescent="0.2">
      <c r="P72" s="52"/>
    </row>
    <row r="73" spans="1:16" x14ac:dyDescent="0.2">
      <c r="A73" s="53" t="s">
        <v>69</v>
      </c>
      <c r="P73" s="52"/>
    </row>
    <row r="75" spans="1:16" x14ac:dyDescent="0.2">
      <c r="A75" s="1">
        <v>1</v>
      </c>
      <c r="B75" s="112" t="s">
        <v>70</v>
      </c>
      <c r="C75" s="112"/>
      <c r="D75" s="112"/>
      <c r="E75" s="112"/>
      <c r="F75" s="112"/>
      <c r="G75" s="112"/>
      <c r="H75" s="112"/>
      <c r="I75" s="112"/>
      <c r="J75" s="112"/>
      <c r="K75" s="112"/>
      <c r="L75" s="112"/>
      <c r="M75" s="112"/>
      <c r="N75" s="112"/>
      <c r="O75" s="112"/>
    </row>
    <row r="76" spans="1:16" x14ac:dyDescent="0.2">
      <c r="B76" s="112"/>
      <c r="C76" s="112"/>
      <c r="D76" s="112"/>
      <c r="E76" s="112"/>
      <c r="F76" s="112"/>
      <c r="G76" s="112"/>
      <c r="H76" s="112"/>
      <c r="I76" s="112"/>
      <c r="J76" s="112"/>
      <c r="K76" s="112"/>
      <c r="L76" s="112"/>
      <c r="M76" s="112"/>
      <c r="N76" s="112"/>
      <c r="O76" s="112"/>
    </row>
    <row r="78" spans="1:16" x14ac:dyDescent="0.2">
      <c r="A78" s="1">
        <v>2</v>
      </c>
      <c r="B78" s="103" t="s">
        <v>71</v>
      </c>
      <c r="C78" s="103"/>
      <c r="D78" s="103"/>
      <c r="E78" s="103"/>
      <c r="F78" s="103"/>
      <c r="G78" s="103"/>
      <c r="H78" s="103"/>
      <c r="I78" s="103"/>
      <c r="J78" s="103"/>
      <c r="K78" s="103"/>
      <c r="L78" s="103"/>
      <c r="M78" s="103"/>
      <c r="N78" s="103"/>
      <c r="O78" s="103"/>
    </row>
    <row r="79" spans="1:16" x14ac:dyDescent="0.2">
      <c r="B79" s="103"/>
      <c r="C79" s="103"/>
      <c r="D79" s="103"/>
      <c r="E79" s="103"/>
      <c r="F79" s="103"/>
      <c r="G79" s="103"/>
      <c r="H79" s="103"/>
      <c r="I79" s="103"/>
      <c r="J79" s="103"/>
      <c r="K79" s="103"/>
      <c r="L79" s="103"/>
      <c r="M79" s="103"/>
      <c r="N79" s="103"/>
      <c r="O79" s="103"/>
    </row>
    <row r="81" spans="1:15" x14ac:dyDescent="0.2">
      <c r="A81" s="1">
        <v>3</v>
      </c>
      <c r="B81" s="104" t="s">
        <v>72</v>
      </c>
      <c r="C81" s="104"/>
      <c r="D81" s="104"/>
      <c r="E81" s="104"/>
      <c r="F81" s="104"/>
      <c r="G81" s="104"/>
      <c r="H81" s="104"/>
      <c r="I81" s="104"/>
      <c r="J81" s="104"/>
      <c r="K81" s="104"/>
      <c r="L81" s="104"/>
      <c r="M81" s="104"/>
      <c r="N81" s="104"/>
      <c r="O81" s="104"/>
    </row>
    <row r="83" spans="1:15" x14ac:dyDescent="0.2">
      <c r="A83" s="1">
        <v>4</v>
      </c>
      <c r="B83" s="54" t="s">
        <v>73</v>
      </c>
      <c r="C83" s="10"/>
    </row>
    <row r="85" spans="1:15" x14ac:dyDescent="0.2">
      <c r="A85" s="1">
        <v>5</v>
      </c>
      <c r="B85" s="55" t="s">
        <v>74</v>
      </c>
    </row>
    <row r="87" spans="1:15" x14ac:dyDescent="0.2">
      <c r="A87" s="1">
        <v>6</v>
      </c>
      <c r="B87" s="104" t="s">
        <v>75</v>
      </c>
      <c r="C87" s="104"/>
      <c r="D87" s="104"/>
      <c r="E87" s="104"/>
      <c r="F87" s="104"/>
      <c r="G87" s="104"/>
      <c r="H87" s="104"/>
      <c r="I87" s="104"/>
      <c r="J87" s="104"/>
      <c r="K87" s="104"/>
      <c r="L87" s="104"/>
      <c r="M87" s="104"/>
      <c r="N87" s="104"/>
      <c r="O87" s="104"/>
    </row>
    <row r="88" spans="1:15" x14ac:dyDescent="0.2">
      <c r="B88" s="104"/>
      <c r="C88" s="104"/>
      <c r="D88" s="104"/>
      <c r="E88" s="104"/>
      <c r="F88" s="104"/>
      <c r="G88" s="104"/>
      <c r="H88" s="104"/>
      <c r="I88" s="104"/>
      <c r="J88" s="104"/>
      <c r="K88" s="104"/>
      <c r="L88" s="104"/>
      <c r="M88" s="104"/>
      <c r="N88" s="104"/>
      <c r="O88" s="104"/>
    </row>
  </sheetData>
  <mergeCells count="9">
    <mergeCell ref="B78:O79"/>
    <mergeCell ref="B81:O81"/>
    <mergeCell ref="B87:O88"/>
    <mergeCell ref="A9:O9"/>
    <mergeCell ref="A10:O10"/>
    <mergeCell ref="D15:H15"/>
    <mergeCell ref="C65:J65"/>
    <mergeCell ref="C66:J66"/>
    <mergeCell ref="B75:O76"/>
  </mergeCells>
  <dataValidations count="1">
    <dataValidation type="list" allowBlank="1" showErrorMessage="1" error="Use the following date format when inserting a date:_x000a__x000a_Eg:  &quot;January 1, 2013&quot;" prompt="Use the following format eg: January 1, 2013" sqref="G12">
      <formula1>"CGAAP, MIFRS,USGAAP, ASPE"</formula1>
    </dataValidation>
  </dataValidations>
  <printOptions horizontalCentered="1"/>
  <pageMargins left="0.25" right="0.25" top="0.75" bottom="0.75" header="0.3" footer="0.3"/>
  <pageSetup paperSize="5" scale="6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rgb="FFFFC000"/>
    <pageSetUpPr fitToPage="1"/>
  </sheetPr>
  <dimension ref="A1:T88"/>
  <sheetViews>
    <sheetView showGridLines="0" topLeftCell="A10" zoomScale="80" zoomScaleNormal="80" zoomScaleSheetLayoutView="85" workbookViewId="0">
      <pane xSplit="3" ySplit="7" topLeftCell="D17" activePane="bottomRight" state="frozen"/>
      <selection activeCell="T31" sqref="T31"/>
      <selection pane="topRight" activeCell="T31" sqref="T31"/>
      <selection pane="bottomLeft" activeCell="T31" sqref="T31"/>
      <selection pane="bottomRight" activeCell="N57" sqref="N57"/>
    </sheetView>
  </sheetViews>
  <sheetFormatPr defaultRowHeight="12.75" x14ac:dyDescent="0.2"/>
  <cols>
    <col min="1" max="1" width="7.7109375" style="1" customWidth="1"/>
    <col min="2" max="2" width="6.42578125" style="1" customWidth="1"/>
    <col min="3" max="3" width="50.7109375" style="2" bestFit="1" customWidth="1"/>
    <col min="4" max="5" width="14.42578125" style="2" customWidth="1"/>
    <col min="6" max="6" width="16.7109375" style="2" bestFit="1" customWidth="1"/>
    <col min="7" max="7" width="13" style="2" customWidth="1"/>
    <col min="8" max="8" width="12.28515625" style="2" bestFit="1" customWidth="1"/>
    <col min="9" max="9" width="13.5703125" style="2" customWidth="1"/>
    <col min="10" max="10" width="1.7109375" style="3" customWidth="1"/>
    <col min="11" max="12" width="14.28515625" style="2" customWidth="1"/>
    <col min="13" max="13" width="16.7109375" style="2" bestFit="1" customWidth="1"/>
    <col min="14" max="14" width="13.42578125" style="2" customWidth="1"/>
    <col min="15" max="15" width="12.28515625" style="2" bestFit="1" customWidth="1"/>
    <col min="16" max="16" width="14.5703125" style="2" bestFit="1" customWidth="1"/>
    <col min="17" max="17" width="14.140625" style="2" bestFit="1" customWidth="1"/>
    <col min="18" max="18" width="10.28515625" style="2" bestFit="1" customWidth="1"/>
    <col min="19" max="20" width="13.42578125" style="2" bestFit="1" customWidth="1"/>
    <col min="21" max="16384" width="9.140625" style="2"/>
  </cols>
  <sheetData>
    <row r="1" spans="1:17" x14ac:dyDescent="0.2">
      <c r="P1" s="4" t="s">
        <v>0</v>
      </c>
      <c r="Q1" s="5">
        <f>EBNUMBER</f>
        <v>0</v>
      </c>
    </row>
    <row r="2" spans="1:17" x14ac:dyDescent="0.2">
      <c r="P2" s="4" t="s">
        <v>1</v>
      </c>
      <c r="Q2" s="6"/>
    </row>
    <row r="3" spans="1:17" x14ac:dyDescent="0.2">
      <c r="P3" s="4" t="s">
        <v>2</v>
      </c>
      <c r="Q3" s="6"/>
    </row>
    <row r="4" spans="1:17" x14ac:dyDescent="0.2">
      <c r="P4" s="4" t="s">
        <v>3</v>
      </c>
      <c r="Q4" s="6"/>
    </row>
    <row r="5" spans="1:17" x14ac:dyDescent="0.2">
      <c r="P5" s="4" t="s">
        <v>4</v>
      </c>
      <c r="Q5" s="7"/>
    </row>
    <row r="6" spans="1:17" x14ac:dyDescent="0.2">
      <c r="P6" s="4"/>
      <c r="Q6" s="5"/>
    </row>
    <row r="7" spans="1:17" x14ac:dyDescent="0.2">
      <c r="P7" s="4" t="s">
        <v>5</v>
      </c>
      <c r="Q7" s="7"/>
    </row>
    <row r="9" spans="1:17" ht="18" x14ac:dyDescent="0.2">
      <c r="A9" s="105" t="s">
        <v>6</v>
      </c>
      <c r="B9" s="105"/>
      <c r="C9" s="105"/>
      <c r="D9" s="105"/>
      <c r="E9" s="105"/>
      <c r="F9" s="105"/>
      <c r="G9" s="105"/>
      <c r="H9" s="105"/>
      <c r="I9" s="105"/>
      <c r="J9" s="105"/>
      <c r="K9" s="105"/>
      <c r="L9" s="105"/>
      <c r="M9" s="105"/>
      <c r="N9" s="105"/>
      <c r="O9" s="105"/>
      <c r="P9" s="105"/>
      <c r="Q9" s="105"/>
    </row>
    <row r="10" spans="1:17" ht="18" x14ac:dyDescent="0.2">
      <c r="A10" s="105" t="s">
        <v>7</v>
      </c>
      <c r="B10" s="105"/>
      <c r="C10" s="105"/>
      <c r="D10" s="105"/>
      <c r="E10" s="105"/>
      <c r="F10" s="105"/>
      <c r="G10" s="105"/>
      <c r="H10" s="105"/>
      <c r="I10" s="105"/>
      <c r="J10" s="105"/>
      <c r="K10" s="105"/>
      <c r="L10" s="105"/>
      <c r="M10" s="105"/>
      <c r="N10" s="105"/>
      <c r="O10" s="105"/>
      <c r="P10" s="105"/>
      <c r="Q10" s="105"/>
    </row>
    <row r="11" spans="1:17" x14ac:dyDescent="0.2">
      <c r="J11" s="2"/>
      <c r="L11" s="59"/>
    </row>
    <row r="12" spans="1:17" x14ac:dyDescent="0.2">
      <c r="G12" s="8" t="s">
        <v>8</v>
      </c>
      <c r="H12" s="9" t="s">
        <v>9</v>
      </c>
      <c r="I12" s="2" t="s">
        <v>81</v>
      </c>
      <c r="J12" s="2"/>
      <c r="M12" s="59"/>
    </row>
    <row r="13" spans="1:17" ht="15" x14ac:dyDescent="0.25">
      <c r="C13" s="10"/>
      <c r="D13" s="59"/>
      <c r="E13" s="59"/>
      <c r="G13" s="8" t="s">
        <v>10</v>
      </c>
      <c r="H13" s="56">
        <v>2013</v>
      </c>
      <c r="I13" s="11"/>
      <c r="K13" s="59"/>
      <c r="L13" s="59"/>
    </row>
    <row r="15" spans="1:17" x14ac:dyDescent="0.2">
      <c r="D15" s="106" t="s">
        <v>11</v>
      </c>
      <c r="E15" s="107"/>
      <c r="F15" s="107"/>
      <c r="G15" s="107"/>
      <c r="H15" s="107"/>
      <c r="I15" s="108"/>
      <c r="K15" s="12"/>
      <c r="L15" s="57"/>
      <c r="M15" s="57"/>
      <c r="N15" s="13" t="s">
        <v>12</v>
      </c>
      <c r="O15" s="13"/>
      <c r="P15" s="14"/>
      <c r="Q15" s="3"/>
    </row>
    <row r="16" spans="1:17" ht="38.25" x14ac:dyDescent="0.2">
      <c r="A16" s="15" t="s">
        <v>13</v>
      </c>
      <c r="B16" s="16" t="s">
        <v>14</v>
      </c>
      <c r="C16" s="17" t="s">
        <v>15</v>
      </c>
      <c r="D16" s="15" t="s">
        <v>16</v>
      </c>
      <c r="E16" s="15" t="s">
        <v>78</v>
      </c>
      <c r="F16" s="15" t="s">
        <v>79</v>
      </c>
      <c r="G16" s="16" t="s">
        <v>17</v>
      </c>
      <c r="H16" s="16" t="s">
        <v>18</v>
      </c>
      <c r="I16" s="15" t="s">
        <v>19</v>
      </c>
      <c r="J16" s="18"/>
      <c r="K16" s="19" t="s">
        <v>16</v>
      </c>
      <c r="L16" s="15" t="s">
        <v>78</v>
      </c>
      <c r="M16" s="15" t="s">
        <v>79</v>
      </c>
      <c r="N16" s="20" t="s">
        <v>17</v>
      </c>
      <c r="O16" s="20" t="s">
        <v>18</v>
      </c>
      <c r="P16" s="21" t="s">
        <v>19</v>
      </c>
      <c r="Q16" s="15" t="s">
        <v>20</v>
      </c>
    </row>
    <row r="17" spans="1:20" ht="15" x14ac:dyDescent="0.25">
      <c r="A17" s="22"/>
      <c r="B17" s="22">
        <v>1610</v>
      </c>
      <c r="C17" s="23" t="s">
        <v>76</v>
      </c>
      <c r="D17" s="24">
        <f>+'App.2-BA_2012'!H17</f>
        <v>242440</v>
      </c>
      <c r="E17" s="24">
        <v>242440</v>
      </c>
      <c r="F17" s="24"/>
      <c r="G17" s="24"/>
      <c r="H17" s="24"/>
      <c r="I17" s="25">
        <f>E17+G17+H17+F17</f>
        <v>242440</v>
      </c>
      <c r="J17" s="26"/>
      <c r="K17" s="27">
        <f>+'App.2-BA_2012'!N17</f>
        <v>-27654</v>
      </c>
      <c r="L17" s="27">
        <v>-27654</v>
      </c>
      <c r="M17" s="27"/>
      <c r="N17" s="24">
        <v>-6061</v>
      </c>
      <c r="O17" s="24"/>
      <c r="P17" s="25">
        <f>L17+M17+N17+O17</f>
        <v>-33715</v>
      </c>
      <c r="Q17" s="28">
        <f>I17+P17</f>
        <v>208725</v>
      </c>
      <c r="S17" s="59"/>
      <c r="T17" s="59"/>
    </row>
    <row r="18" spans="1:20" ht="15" x14ac:dyDescent="0.25">
      <c r="A18" s="22">
        <v>12</v>
      </c>
      <c r="B18" s="22">
        <v>1611</v>
      </c>
      <c r="C18" s="23" t="s">
        <v>21</v>
      </c>
      <c r="D18" s="24">
        <f>+'App.2-BA_2012'!H18</f>
        <v>292072</v>
      </c>
      <c r="E18" s="24">
        <v>292071</v>
      </c>
      <c r="F18" s="24">
        <v>53568</v>
      </c>
      <c r="G18" s="24"/>
      <c r="H18" s="24"/>
      <c r="I18" s="25">
        <f t="shared" ref="I18:I60" si="0">E18+G18+H18+F18</f>
        <v>345639</v>
      </c>
      <c r="J18" s="26"/>
      <c r="K18" s="27">
        <f>+'App.2-BA_2012'!N18</f>
        <v>-230251</v>
      </c>
      <c r="L18" s="27">
        <v>-230259</v>
      </c>
      <c r="M18" s="27">
        <v>-13069</v>
      </c>
      <c r="N18" s="24">
        <v>-40395</v>
      </c>
      <c r="O18" s="24"/>
      <c r="P18" s="25">
        <f t="shared" ref="P18:P63" si="1">L18+M18+N18+O18</f>
        <v>-283723</v>
      </c>
      <c r="Q18" s="28">
        <f>I18+P18</f>
        <v>61916</v>
      </c>
      <c r="S18" s="59"/>
      <c r="T18" s="59"/>
    </row>
    <row r="19" spans="1:20" ht="15" x14ac:dyDescent="0.25">
      <c r="A19" s="22" t="s">
        <v>22</v>
      </c>
      <c r="B19" s="22">
        <v>1612</v>
      </c>
      <c r="C19" s="23" t="s">
        <v>23</v>
      </c>
      <c r="D19" s="24">
        <f>+'App.2-BA_2012'!H19</f>
        <v>0</v>
      </c>
      <c r="E19" s="24"/>
      <c r="F19" s="24"/>
      <c r="G19" s="24"/>
      <c r="H19" s="24"/>
      <c r="I19" s="25">
        <f t="shared" si="0"/>
        <v>0</v>
      </c>
      <c r="J19" s="26"/>
      <c r="K19" s="27">
        <f>+'App.2-BA_2012'!N19</f>
        <v>0</v>
      </c>
      <c r="L19" s="27"/>
      <c r="M19" s="27"/>
      <c r="N19" s="24"/>
      <c r="O19" s="24"/>
      <c r="P19" s="25">
        <f t="shared" si="1"/>
        <v>0</v>
      </c>
      <c r="Q19" s="28">
        <f>I19+P19</f>
        <v>0</v>
      </c>
      <c r="S19" s="59"/>
      <c r="T19" s="59"/>
    </row>
    <row r="20" spans="1:20" ht="15" x14ac:dyDescent="0.25">
      <c r="A20" s="29" t="s">
        <v>24</v>
      </c>
      <c r="B20" s="29">
        <v>1805</v>
      </c>
      <c r="C20" s="30" t="s">
        <v>25</v>
      </c>
      <c r="D20" s="24">
        <f>+'App.2-BA_2012'!H20</f>
        <v>197343</v>
      </c>
      <c r="E20" s="24">
        <v>197343</v>
      </c>
      <c r="F20" s="24"/>
      <c r="G20" s="24"/>
      <c r="H20" s="24"/>
      <c r="I20" s="25">
        <f t="shared" si="0"/>
        <v>197343</v>
      </c>
      <c r="J20" s="26"/>
      <c r="K20" s="27">
        <f>+'App.2-BA_2012'!N20</f>
        <v>0</v>
      </c>
      <c r="L20" s="27"/>
      <c r="M20" s="27"/>
      <c r="N20" s="24"/>
      <c r="O20" s="24"/>
      <c r="P20" s="25">
        <f t="shared" si="1"/>
        <v>0</v>
      </c>
      <c r="Q20" s="28">
        <f>I20+P20</f>
        <v>197343</v>
      </c>
      <c r="S20" s="59"/>
      <c r="T20" s="59"/>
    </row>
    <row r="21" spans="1:20" ht="15" x14ac:dyDescent="0.25">
      <c r="A21" s="22">
        <v>47</v>
      </c>
      <c r="B21" s="22">
        <v>1808</v>
      </c>
      <c r="C21" s="31" t="s">
        <v>26</v>
      </c>
      <c r="D21" s="24">
        <f>+'App.2-BA_2012'!H21</f>
        <v>678862.68</v>
      </c>
      <c r="E21" s="24">
        <v>678899</v>
      </c>
      <c r="F21" s="24"/>
      <c r="G21" s="24">
        <v>40870</v>
      </c>
      <c r="H21" s="24"/>
      <c r="I21" s="25">
        <f t="shared" si="0"/>
        <v>719769</v>
      </c>
      <c r="J21" s="26"/>
      <c r="K21" s="27">
        <f>+'App.2-BA_2012'!N21</f>
        <v>-204501</v>
      </c>
      <c r="L21" s="27">
        <v>-198782</v>
      </c>
      <c r="M21" s="27"/>
      <c r="N21" s="24">
        <v>-18448</v>
      </c>
      <c r="O21" s="24"/>
      <c r="P21" s="25">
        <f t="shared" si="1"/>
        <v>-217230</v>
      </c>
      <c r="Q21" s="28">
        <f t="shared" ref="Q21:Q63" si="2">I21+P21</f>
        <v>502539</v>
      </c>
      <c r="S21" s="59"/>
      <c r="T21" s="59"/>
    </row>
    <row r="22" spans="1:20" ht="15" x14ac:dyDescent="0.25">
      <c r="A22" s="22">
        <v>13</v>
      </c>
      <c r="B22" s="22">
        <v>1810</v>
      </c>
      <c r="C22" s="31" t="s">
        <v>27</v>
      </c>
      <c r="D22" s="24">
        <f>+'App.2-BA_2012'!H22</f>
        <v>0</v>
      </c>
      <c r="E22" s="24"/>
      <c r="F22" s="24"/>
      <c r="G22" s="24"/>
      <c r="H22" s="24"/>
      <c r="I22" s="25">
        <f t="shared" si="0"/>
        <v>0</v>
      </c>
      <c r="J22" s="26"/>
      <c r="K22" s="27">
        <f>+'App.2-BA_2012'!N22</f>
        <v>0</v>
      </c>
      <c r="L22" s="27"/>
      <c r="M22" s="27"/>
      <c r="N22" s="24"/>
      <c r="O22" s="24"/>
      <c r="P22" s="25">
        <f t="shared" si="1"/>
        <v>0</v>
      </c>
      <c r="Q22" s="28">
        <f t="shared" si="2"/>
        <v>0</v>
      </c>
      <c r="S22" s="59"/>
      <c r="T22" s="59"/>
    </row>
    <row r="23" spans="1:20" ht="15" x14ac:dyDescent="0.25">
      <c r="A23" s="22">
        <v>47</v>
      </c>
      <c r="B23" s="22">
        <v>1815</v>
      </c>
      <c r="C23" s="31" t="s">
        <v>28</v>
      </c>
      <c r="D23" s="24">
        <f>+'App.2-BA_2012'!H23</f>
        <v>0</v>
      </c>
      <c r="E23" s="24"/>
      <c r="F23" s="24"/>
      <c r="G23" s="24"/>
      <c r="H23" s="24"/>
      <c r="I23" s="25">
        <f t="shared" si="0"/>
        <v>0</v>
      </c>
      <c r="J23" s="26"/>
      <c r="K23" s="27">
        <f>+'App.2-BA_2012'!N23</f>
        <v>0</v>
      </c>
      <c r="L23" s="27"/>
      <c r="M23" s="27"/>
      <c r="N23" s="24"/>
      <c r="O23" s="24"/>
      <c r="P23" s="25">
        <f t="shared" si="1"/>
        <v>0</v>
      </c>
      <c r="Q23" s="28">
        <f t="shared" si="2"/>
        <v>0</v>
      </c>
      <c r="S23" s="59"/>
      <c r="T23" s="59"/>
    </row>
    <row r="24" spans="1:20" ht="15" x14ac:dyDescent="0.25">
      <c r="A24" s="22">
        <v>47</v>
      </c>
      <c r="B24" s="22">
        <v>1820</v>
      </c>
      <c r="C24" s="23" t="s">
        <v>29</v>
      </c>
      <c r="D24" s="24">
        <f>+'App.2-BA_2012'!H24</f>
        <v>8964225.8200000003</v>
      </c>
      <c r="E24" s="24">
        <v>8964228</v>
      </c>
      <c r="F24" s="24"/>
      <c r="G24" s="24">
        <v>281242</v>
      </c>
      <c r="H24" s="24"/>
      <c r="I24" s="25">
        <f t="shared" si="0"/>
        <v>9245470</v>
      </c>
      <c r="J24" s="26"/>
      <c r="K24" s="27">
        <f>+'App.2-BA_2012'!N24</f>
        <v>-2311831.81</v>
      </c>
      <c r="L24" s="27">
        <v>-2307219</v>
      </c>
      <c r="M24" s="27"/>
      <c r="N24" s="24">
        <v>-331642</v>
      </c>
      <c r="O24" s="24"/>
      <c r="P24" s="25">
        <f t="shared" si="1"/>
        <v>-2638861</v>
      </c>
      <c r="Q24" s="28">
        <f t="shared" si="2"/>
        <v>6606609</v>
      </c>
      <c r="S24" s="59"/>
      <c r="T24" s="59"/>
    </row>
    <row r="25" spans="1:20" ht="15" x14ac:dyDescent="0.25">
      <c r="A25" s="22">
        <v>47</v>
      </c>
      <c r="B25" s="22">
        <v>1825</v>
      </c>
      <c r="C25" s="31" t="s">
        <v>30</v>
      </c>
      <c r="D25" s="24">
        <f>+'App.2-BA_2012'!H25</f>
        <v>0</v>
      </c>
      <c r="E25" s="24"/>
      <c r="F25" s="24"/>
      <c r="G25" s="24"/>
      <c r="H25" s="24"/>
      <c r="I25" s="25">
        <f t="shared" si="0"/>
        <v>0</v>
      </c>
      <c r="J25" s="26"/>
      <c r="K25" s="27">
        <f>+'App.2-BA_2012'!N25</f>
        <v>0</v>
      </c>
      <c r="L25" s="27"/>
      <c r="M25" s="27"/>
      <c r="N25" s="24"/>
      <c r="O25" s="24"/>
      <c r="P25" s="25">
        <f t="shared" si="1"/>
        <v>0</v>
      </c>
      <c r="Q25" s="28">
        <f t="shared" si="2"/>
        <v>0</v>
      </c>
      <c r="S25" s="59"/>
      <c r="T25" s="59"/>
    </row>
    <row r="26" spans="1:20" ht="15" x14ac:dyDescent="0.25">
      <c r="A26" s="22">
        <v>47</v>
      </c>
      <c r="B26" s="22">
        <v>1830</v>
      </c>
      <c r="C26" s="31" t="s">
        <v>31</v>
      </c>
      <c r="D26" s="24">
        <f>+'App.2-BA_2012'!H26</f>
        <v>12368476.970000001</v>
      </c>
      <c r="E26" s="24">
        <v>12368473</v>
      </c>
      <c r="F26" s="24"/>
      <c r="G26" s="24">
        <v>1063313</v>
      </c>
      <c r="H26" s="24"/>
      <c r="I26" s="25">
        <f t="shared" si="0"/>
        <v>13431786</v>
      </c>
      <c r="J26" s="26"/>
      <c r="K26" s="27">
        <f>+'App.2-BA_2012'!N26</f>
        <v>-5045102</v>
      </c>
      <c r="L26" s="27">
        <v>-5336155</v>
      </c>
      <c r="M26" s="27"/>
      <c r="N26" s="24">
        <v>-518280</v>
      </c>
      <c r="O26" s="24"/>
      <c r="P26" s="25">
        <f t="shared" si="1"/>
        <v>-5854435</v>
      </c>
      <c r="Q26" s="28">
        <f t="shared" si="2"/>
        <v>7577351</v>
      </c>
      <c r="S26" s="59"/>
      <c r="T26" s="59"/>
    </row>
    <row r="27" spans="1:20" ht="15" x14ac:dyDescent="0.25">
      <c r="A27" s="22">
        <v>47</v>
      </c>
      <c r="B27" s="22">
        <v>1835</v>
      </c>
      <c r="C27" s="31" t="s">
        <v>32</v>
      </c>
      <c r="D27" s="24">
        <f>+'App.2-BA_2012'!H27</f>
        <v>4400314.45</v>
      </c>
      <c r="E27" s="24">
        <v>4400314</v>
      </c>
      <c r="F27" s="24"/>
      <c r="G27" s="24">
        <v>67047</v>
      </c>
      <c r="H27" s="24"/>
      <c r="I27" s="25">
        <f t="shared" si="0"/>
        <v>4467361</v>
      </c>
      <c r="J27" s="26"/>
      <c r="K27" s="27">
        <f>+'App.2-BA_2012'!N27</f>
        <v>-1316589</v>
      </c>
      <c r="L27" s="27">
        <v>-839933</v>
      </c>
      <c r="M27" s="27"/>
      <c r="N27" s="24">
        <v>-178594</v>
      </c>
      <c r="O27" s="24"/>
      <c r="P27" s="25">
        <f t="shared" si="1"/>
        <v>-1018527</v>
      </c>
      <c r="Q27" s="28">
        <f t="shared" si="2"/>
        <v>3448834</v>
      </c>
      <c r="S27" s="59"/>
      <c r="T27" s="59"/>
    </row>
    <row r="28" spans="1:20" ht="15" x14ac:dyDescent="0.25">
      <c r="A28" s="22">
        <v>47</v>
      </c>
      <c r="B28" s="22">
        <v>1840</v>
      </c>
      <c r="C28" s="31" t="s">
        <v>33</v>
      </c>
      <c r="D28" s="24">
        <f>+'App.2-BA_2012'!H28</f>
        <v>7566462.5800000001</v>
      </c>
      <c r="E28" s="24">
        <v>7566464</v>
      </c>
      <c r="F28" s="24"/>
      <c r="G28" s="24">
        <v>2317187</v>
      </c>
      <c r="H28" s="24"/>
      <c r="I28" s="25">
        <f t="shared" si="0"/>
        <v>9883651</v>
      </c>
      <c r="J28" s="26"/>
      <c r="K28" s="27">
        <f>+'App.2-BA_2012'!N28</f>
        <v>-2935755</v>
      </c>
      <c r="L28" s="27">
        <v>-3033583</v>
      </c>
      <c r="M28" s="27"/>
      <c r="N28" s="24">
        <v>-364673</v>
      </c>
      <c r="O28" s="24"/>
      <c r="P28" s="25">
        <f t="shared" si="1"/>
        <v>-3398256</v>
      </c>
      <c r="Q28" s="28">
        <f t="shared" si="2"/>
        <v>6485395</v>
      </c>
      <c r="S28" s="59"/>
      <c r="T28" s="59"/>
    </row>
    <row r="29" spans="1:20" ht="15" x14ac:dyDescent="0.25">
      <c r="A29" s="22">
        <v>47</v>
      </c>
      <c r="B29" s="22">
        <v>1845</v>
      </c>
      <c r="C29" s="31" t="s">
        <v>34</v>
      </c>
      <c r="D29" s="24">
        <f>+'App.2-BA_2012'!H29</f>
        <v>5971607.6699999999</v>
      </c>
      <c r="E29" s="24">
        <v>5971605</v>
      </c>
      <c r="F29" s="24"/>
      <c r="G29" s="24">
        <v>579462</v>
      </c>
      <c r="H29" s="24"/>
      <c r="I29" s="25">
        <f t="shared" si="0"/>
        <v>6551067</v>
      </c>
      <c r="J29" s="26"/>
      <c r="K29" s="27">
        <f>+'App.2-BA_2012'!N29</f>
        <v>-2005040</v>
      </c>
      <c r="L29" s="27">
        <v>-1900226</v>
      </c>
      <c r="M29" s="27"/>
      <c r="N29" s="24">
        <v>-261076</v>
      </c>
      <c r="O29" s="24"/>
      <c r="P29" s="25">
        <f t="shared" si="1"/>
        <v>-2161302</v>
      </c>
      <c r="Q29" s="28">
        <f t="shared" si="2"/>
        <v>4389765</v>
      </c>
      <c r="S29" s="59"/>
      <c r="T29" s="59"/>
    </row>
    <row r="30" spans="1:20" ht="15" x14ac:dyDescent="0.25">
      <c r="A30" s="22">
        <v>47</v>
      </c>
      <c r="B30" s="22">
        <v>1850</v>
      </c>
      <c r="C30" s="31" t="s">
        <v>35</v>
      </c>
      <c r="D30" s="24">
        <f>+'App.2-BA_2012'!H30</f>
        <v>4183227.09</v>
      </c>
      <c r="E30" s="24">
        <v>4183227</v>
      </c>
      <c r="F30" s="24"/>
      <c r="G30" s="24">
        <v>260699</v>
      </c>
      <c r="H30" s="24"/>
      <c r="I30" s="25">
        <f t="shared" si="0"/>
        <v>4443926</v>
      </c>
      <c r="J30" s="26"/>
      <c r="K30" s="27">
        <f>+'App.2-BA_2012'!N30</f>
        <v>-2218139</v>
      </c>
      <c r="L30" s="27">
        <v>-2154725</v>
      </c>
      <c r="M30" s="27"/>
      <c r="N30" s="24">
        <v>-180809</v>
      </c>
      <c r="O30" s="24"/>
      <c r="P30" s="25">
        <f t="shared" si="1"/>
        <v>-2335534</v>
      </c>
      <c r="Q30" s="28">
        <f t="shared" si="2"/>
        <v>2108392</v>
      </c>
      <c r="S30" s="59"/>
      <c r="T30" s="59"/>
    </row>
    <row r="31" spans="1:20" ht="15" x14ac:dyDescent="0.25">
      <c r="A31" s="22">
        <v>47</v>
      </c>
      <c r="B31" s="22">
        <v>1855</v>
      </c>
      <c r="C31" s="31" t="s">
        <v>36</v>
      </c>
      <c r="D31" s="24">
        <f>+'App.2-BA_2012'!H31</f>
        <v>1982691.55</v>
      </c>
      <c r="E31" s="24">
        <v>1578050</v>
      </c>
      <c r="F31" s="24"/>
      <c r="G31" s="24">
        <v>69457</v>
      </c>
      <c r="H31" s="24"/>
      <c r="I31" s="25">
        <f t="shared" si="0"/>
        <v>1647507</v>
      </c>
      <c r="J31" s="26"/>
      <c r="K31" s="27">
        <f>+'App.2-BA_2012'!N31</f>
        <v>-1114348.98</v>
      </c>
      <c r="L31" s="27">
        <v>-844290</v>
      </c>
      <c r="M31" s="27"/>
      <c r="N31" s="24">
        <v>-58591</v>
      </c>
      <c r="O31" s="24"/>
      <c r="P31" s="25">
        <f t="shared" si="1"/>
        <v>-902881</v>
      </c>
      <c r="Q31" s="28">
        <f t="shared" si="2"/>
        <v>744626</v>
      </c>
      <c r="S31" s="59"/>
      <c r="T31" s="59"/>
    </row>
    <row r="32" spans="1:20" ht="15" x14ac:dyDescent="0.25">
      <c r="A32" s="22">
        <v>47</v>
      </c>
      <c r="B32" s="22">
        <v>1860</v>
      </c>
      <c r="C32" s="31" t="s">
        <v>37</v>
      </c>
      <c r="D32" s="24">
        <f>+'App.2-BA_2012'!H32</f>
        <v>965348.83</v>
      </c>
      <c r="E32" s="24">
        <v>961326</v>
      </c>
      <c r="F32" s="24">
        <v>4491975</v>
      </c>
      <c r="G32" s="24">
        <v>111357</v>
      </c>
      <c r="H32" s="24"/>
      <c r="I32" s="25">
        <f t="shared" si="0"/>
        <v>5564658</v>
      </c>
      <c r="J32" s="26"/>
      <c r="K32" s="27">
        <f>+'App.2-BA_2012'!N32</f>
        <v>-244127</v>
      </c>
      <c r="L32" s="27">
        <v>-243431</v>
      </c>
      <c r="M32" s="27">
        <v>-743301</v>
      </c>
      <c r="N32" s="24">
        <v>-337380</v>
      </c>
      <c r="O32" s="24"/>
      <c r="P32" s="25">
        <f>L32+M32+N32+O32</f>
        <v>-1324112</v>
      </c>
      <c r="Q32" s="28">
        <f t="shared" si="2"/>
        <v>4240546</v>
      </c>
      <c r="S32" s="59"/>
      <c r="T32" s="59"/>
    </row>
    <row r="33" spans="1:20" ht="15" x14ac:dyDescent="0.25">
      <c r="A33" s="29">
        <v>47</v>
      </c>
      <c r="B33" s="29">
        <v>1860</v>
      </c>
      <c r="C33" s="30" t="s">
        <v>38</v>
      </c>
      <c r="D33" s="24">
        <f>+'App.2-BA_2012'!H33</f>
        <v>0</v>
      </c>
      <c r="E33" s="24"/>
      <c r="F33" s="24"/>
      <c r="G33" s="24"/>
      <c r="H33" s="24"/>
      <c r="I33" s="25">
        <f t="shared" si="0"/>
        <v>0</v>
      </c>
      <c r="J33" s="26"/>
      <c r="K33" s="27">
        <f>+'App.2-BA_2012'!N33</f>
        <v>0</v>
      </c>
      <c r="L33" s="27"/>
      <c r="M33" s="27"/>
      <c r="N33" s="24"/>
      <c r="O33" s="24"/>
      <c r="P33" s="25">
        <f>L33+M33+N33+O33</f>
        <v>0</v>
      </c>
      <c r="Q33" s="28">
        <f t="shared" si="2"/>
        <v>0</v>
      </c>
      <c r="S33" s="59"/>
      <c r="T33" s="59"/>
    </row>
    <row r="34" spans="1:20" ht="15" x14ac:dyDescent="0.25">
      <c r="A34" s="29" t="s">
        <v>24</v>
      </c>
      <c r="B34" s="29">
        <v>1905</v>
      </c>
      <c r="C34" s="30" t="s">
        <v>25</v>
      </c>
      <c r="D34" s="24">
        <f>+'App.2-BA_2012'!H34</f>
        <v>0</v>
      </c>
      <c r="E34" s="24"/>
      <c r="F34" s="24"/>
      <c r="G34" s="24"/>
      <c r="H34" s="24"/>
      <c r="I34" s="25">
        <f t="shared" si="0"/>
        <v>0</v>
      </c>
      <c r="J34" s="26"/>
      <c r="K34" s="27">
        <f>+'App.2-BA_2012'!N34</f>
        <v>0</v>
      </c>
      <c r="L34" s="27"/>
      <c r="M34" s="27"/>
      <c r="N34" s="24"/>
      <c r="O34" s="24"/>
      <c r="P34" s="25">
        <f t="shared" si="1"/>
        <v>0</v>
      </c>
      <c r="Q34" s="28">
        <f t="shared" si="2"/>
        <v>0</v>
      </c>
      <c r="S34" s="59"/>
      <c r="T34" s="59"/>
    </row>
    <row r="35" spans="1:20" ht="15" x14ac:dyDescent="0.25">
      <c r="A35" s="22">
        <v>47</v>
      </c>
      <c r="B35" s="22">
        <v>1908</v>
      </c>
      <c r="C35" s="31" t="s">
        <v>39</v>
      </c>
      <c r="D35" s="24">
        <f>+'App.2-BA_2012'!H35</f>
        <v>0</v>
      </c>
      <c r="E35" s="24"/>
      <c r="F35" s="24"/>
      <c r="G35" s="24"/>
      <c r="H35" s="24"/>
      <c r="I35" s="25">
        <f t="shared" si="0"/>
        <v>0</v>
      </c>
      <c r="J35" s="26"/>
      <c r="K35" s="27">
        <f>+'App.2-BA_2012'!N35</f>
        <v>0</v>
      </c>
      <c r="L35" s="27"/>
      <c r="M35" s="27"/>
      <c r="N35" s="24"/>
      <c r="O35" s="24"/>
      <c r="P35" s="25">
        <f t="shared" si="1"/>
        <v>0</v>
      </c>
      <c r="Q35" s="28">
        <f t="shared" si="2"/>
        <v>0</v>
      </c>
      <c r="S35" s="59"/>
      <c r="T35" s="59"/>
    </row>
    <row r="36" spans="1:20" ht="15" x14ac:dyDescent="0.25">
      <c r="A36" s="22">
        <v>13</v>
      </c>
      <c r="B36" s="22">
        <v>1910</v>
      </c>
      <c r="C36" s="31" t="s">
        <v>27</v>
      </c>
      <c r="D36" s="24">
        <f>+'App.2-BA_2012'!H36</f>
        <v>333898.93</v>
      </c>
      <c r="E36" s="24">
        <v>333900</v>
      </c>
      <c r="F36" s="24"/>
      <c r="G36" s="24">
        <v>1674</v>
      </c>
      <c r="H36" s="24"/>
      <c r="I36" s="25">
        <f t="shared" si="0"/>
        <v>335574</v>
      </c>
      <c r="J36" s="26"/>
      <c r="K36" s="27">
        <f>+'App.2-BA_2012'!N36</f>
        <v>-218507</v>
      </c>
      <c r="L36" s="27">
        <v>-218507</v>
      </c>
      <c r="M36" s="27"/>
      <c r="N36" s="24">
        <v>-30422</v>
      </c>
      <c r="O36" s="24"/>
      <c r="P36" s="25">
        <f t="shared" si="1"/>
        <v>-248929</v>
      </c>
      <c r="Q36" s="28">
        <f t="shared" si="2"/>
        <v>86645</v>
      </c>
      <c r="S36" s="59"/>
      <c r="T36" s="59"/>
    </row>
    <row r="37" spans="1:20" ht="15" x14ac:dyDescent="0.25">
      <c r="A37" s="22">
        <v>8</v>
      </c>
      <c r="B37" s="22">
        <v>1915</v>
      </c>
      <c r="C37" s="31" t="s">
        <v>40</v>
      </c>
      <c r="D37" s="24">
        <f>+'App.2-BA_2012'!H37</f>
        <v>27285.1</v>
      </c>
      <c r="E37" s="24">
        <v>27285</v>
      </c>
      <c r="F37" s="24"/>
      <c r="G37" s="24"/>
      <c r="H37" s="24"/>
      <c r="I37" s="25">
        <f t="shared" si="0"/>
        <v>27285</v>
      </c>
      <c r="J37" s="26"/>
      <c r="K37" s="27">
        <f>+'App.2-BA_2012'!N37</f>
        <v>-3075</v>
      </c>
      <c r="L37" s="27">
        <v>-3075</v>
      </c>
      <c r="M37" s="27"/>
      <c r="N37" s="24">
        <v>-2729</v>
      </c>
      <c r="O37" s="24"/>
      <c r="P37" s="25">
        <f t="shared" si="1"/>
        <v>-5804</v>
      </c>
      <c r="Q37" s="28">
        <f t="shared" si="2"/>
        <v>21481</v>
      </c>
      <c r="S37" s="59"/>
      <c r="T37" s="59"/>
    </row>
    <row r="38" spans="1:20" ht="15" x14ac:dyDescent="0.25">
      <c r="A38" s="22">
        <v>8</v>
      </c>
      <c r="B38" s="22">
        <v>1915</v>
      </c>
      <c r="C38" s="31" t="s">
        <v>41</v>
      </c>
      <c r="D38" s="24">
        <f>+'App.2-BA_2012'!H38</f>
        <v>0</v>
      </c>
      <c r="E38" s="24"/>
      <c r="F38" s="24"/>
      <c r="G38" s="24"/>
      <c r="H38" s="24"/>
      <c r="I38" s="25">
        <f t="shared" si="0"/>
        <v>0</v>
      </c>
      <c r="J38" s="26"/>
      <c r="K38" s="27">
        <f>+'App.2-BA_2012'!N38</f>
        <v>0</v>
      </c>
      <c r="L38" s="27"/>
      <c r="M38" s="27"/>
      <c r="N38" s="24"/>
      <c r="O38" s="24"/>
      <c r="P38" s="25">
        <f t="shared" si="1"/>
        <v>0</v>
      </c>
      <c r="Q38" s="28">
        <f t="shared" si="2"/>
        <v>0</v>
      </c>
      <c r="S38" s="59"/>
      <c r="T38" s="59"/>
    </row>
    <row r="39" spans="1:20" ht="15" x14ac:dyDescent="0.25">
      <c r="A39" s="22">
        <v>10</v>
      </c>
      <c r="B39" s="22">
        <v>1920</v>
      </c>
      <c r="C39" s="31" t="s">
        <v>42</v>
      </c>
      <c r="D39" s="24">
        <f>+'App.2-BA_2012'!H39</f>
        <v>0</v>
      </c>
      <c r="E39" s="24"/>
      <c r="F39" s="24"/>
      <c r="G39" s="24"/>
      <c r="H39" s="24"/>
      <c r="I39" s="25">
        <f t="shared" si="0"/>
        <v>0</v>
      </c>
      <c r="J39" s="26"/>
      <c r="K39" s="27">
        <f>+'App.2-BA_2012'!N39</f>
        <v>0</v>
      </c>
      <c r="L39" s="27"/>
      <c r="M39" s="27"/>
      <c r="N39" s="24"/>
      <c r="O39" s="24"/>
      <c r="P39" s="25">
        <f t="shared" si="1"/>
        <v>0</v>
      </c>
      <c r="Q39" s="28">
        <f t="shared" si="2"/>
        <v>0</v>
      </c>
      <c r="S39" s="59"/>
      <c r="T39" s="59"/>
    </row>
    <row r="40" spans="1:20" ht="15" x14ac:dyDescent="0.25">
      <c r="A40" s="22">
        <v>45</v>
      </c>
      <c r="B40" s="32">
        <v>1920</v>
      </c>
      <c r="C40" s="23" t="s">
        <v>43</v>
      </c>
      <c r="D40" s="24">
        <f>+'App.2-BA_2012'!H40</f>
        <v>139588</v>
      </c>
      <c r="E40" s="24">
        <v>139588</v>
      </c>
      <c r="F40" s="24">
        <v>126584</v>
      </c>
      <c r="G40" s="24">
        <v>85305</v>
      </c>
      <c r="H40" s="24"/>
      <c r="I40" s="25">
        <f t="shared" si="0"/>
        <v>351477</v>
      </c>
      <c r="J40" s="26"/>
      <c r="K40" s="27">
        <f>+'App.2-BA_2012'!N40</f>
        <v>-125955</v>
      </c>
      <c r="L40" s="27">
        <v>-125955</v>
      </c>
      <c r="M40" s="27">
        <v>-62092</v>
      </c>
      <c r="N40" s="24">
        <v>-40580</v>
      </c>
      <c r="O40" s="24"/>
      <c r="P40" s="25">
        <f t="shared" si="1"/>
        <v>-228627</v>
      </c>
      <c r="Q40" s="28">
        <f t="shared" si="2"/>
        <v>122850</v>
      </c>
      <c r="S40" s="59"/>
      <c r="T40" s="59"/>
    </row>
    <row r="41" spans="1:20" ht="15" x14ac:dyDescent="0.25">
      <c r="A41" s="22">
        <v>45.1</v>
      </c>
      <c r="B41" s="32">
        <v>1920</v>
      </c>
      <c r="C41" s="23" t="s">
        <v>44</v>
      </c>
      <c r="D41" s="24">
        <f>+'App.2-BA_2012'!H41</f>
        <v>0</v>
      </c>
      <c r="E41" s="24"/>
      <c r="F41" s="24"/>
      <c r="G41" s="24"/>
      <c r="H41" s="24"/>
      <c r="I41" s="25">
        <f t="shared" si="0"/>
        <v>0</v>
      </c>
      <c r="J41" s="26"/>
      <c r="K41" s="27">
        <f>+'App.2-BA_2012'!N41</f>
        <v>0</v>
      </c>
      <c r="L41" s="27"/>
      <c r="M41" s="27"/>
      <c r="N41" s="24"/>
      <c r="O41" s="24"/>
      <c r="P41" s="25">
        <f t="shared" si="1"/>
        <v>0</v>
      </c>
      <c r="Q41" s="28">
        <f t="shared" si="2"/>
        <v>0</v>
      </c>
      <c r="S41" s="59"/>
      <c r="T41" s="59"/>
    </row>
    <row r="42" spans="1:20" ht="15" x14ac:dyDescent="0.25">
      <c r="A42" s="22">
        <v>10</v>
      </c>
      <c r="B42" s="22">
        <v>1930</v>
      </c>
      <c r="C42" s="31" t="s">
        <v>45</v>
      </c>
      <c r="D42" s="24">
        <f>+'App.2-BA_2012'!H42</f>
        <v>2704799.55</v>
      </c>
      <c r="E42" s="24">
        <v>2704800</v>
      </c>
      <c r="F42" s="24"/>
      <c r="G42" s="24">
        <v>89265</v>
      </c>
      <c r="H42" s="24"/>
      <c r="I42" s="25">
        <f t="shared" si="0"/>
        <v>2794065</v>
      </c>
      <c r="J42" s="26"/>
      <c r="K42" s="27">
        <f>+'App.2-BA_2012'!N42</f>
        <v>-1302365</v>
      </c>
      <c r="L42" s="27">
        <v>-1302365</v>
      </c>
      <c r="M42" s="27"/>
      <c r="N42" s="24">
        <v>-198307</v>
      </c>
      <c r="O42" s="24"/>
      <c r="P42" s="25">
        <f t="shared" si="1"/>
        <v>-1500672</v>
      </c>
      <c r="Q42" s="28">
        <f t="shared" si="2"/>
        <v>1293393</v>
      </c>
      <c r="S42" s="59"/>
      <c r="T42" s="59"/>
    </row>
    <row r="43" spans="1:20" ht="15" x14ac:dyDescent="0.25">
      <c r="A43" s="22">
        <v>8</v>
      </c>
      <c r="B43" s="22">
        <v>1935</v>
      </c>
      <c r="C43" s="31" t="s">
        <v>46</v>
      </c>
      <c r="D43" s="24">
        <f>+'App.2-BA_2012'!H43</f>
        <v>61101</v>
      </c>
      <c r="E43" s="24">
        <v>61101</v>
      </c>
      <c r="F43" s="24"/>
      <c r="G43" s="24"/>
      <c r="H43" s="24"/>
      <c r="I43" s="25">
        <f t="shared" si="0"/>
        <v>61101</v>
      </c>
      <c r="J43" s="26"/>
      <c r="K43" s="27">
        <f>+'App.2-BA_2012'!N43</f>
        <v>-23215</v>
      </c>
      <c r="L43" s="27">
        <v>-23215</v>
      </c>
      <c r="M43" s="27"/>
      <c r="N43" s="24">
        <v>-6110</v>
      </c>
      <c r="O43" s="24"/>
      <c r="P43" s="25">
        <f t="shared" si="1"/>
        <v>-29325</v>
      </c>
      <c r="Q43" s="28">
        <f t="shared" si="2"/>
        <v>31776</v>
      </c>
      <c r="S43" s="59"/>
      <c r="T43" s="59"/>
    </row>
    <row r="44" spans="1:20" ht="15" x14ac:dyDescent="0.25">
      <c r="A44" s="22">
        <v>8</v>
      </c>
      <c r="B44" s="22">
        <v>1940</v>
      </c>
      <c r="C44" s="31" t="s">
        <v>47</v>
      </c>
      <c r="D44" s="24">
        <f>+'App.2-BA_2012'!H44</f>
        <v>941349.68</v>
      </c>
      <c r="E44" s="24">
        <v>941350</v>
      </c>
      <c r="F44" s="24"/>
      <c r="G44" s="24">
        <v>48982</v>
      </c>
      <c r="H44" s="24"/>
      <c r="I44" s="25">
        <f t="shared" si="0"/>
        <v>990332</v>
      </c>
      <c r="J44" s="26"/>
      <c r="K44" s="27">
        <f>+'App.2-BA_2012'!N44</f>
        <v>-693281</v>
      </c>
      <c r="L44" s="27">
        <v>-693280</v>
      </c>
      <c r="M44" s="27"/>
      <c r="N44" s="24">
        <v>-56418</v>
      </c>
      <c r="O44" s="24"/>
      <c r="P44" s="25">
        <f t="shared" si="1"/>
        <v>-749698</v>
      </c>
      <c r="Q44" s="28">
        <f t="shared" si="2"/>
        <v>240634</v>
      </c>
      <c r="S44" s="59"/>
      <c r="T44" s="59"/>
    </row>
    <row r="45" spans="1:20" ht="15" x14ac:dyDescent="0.25">
      <c r="A45" s="22">
        <v>8</v>
      </c>
      <c r="B45" s="22">
        <v>1945</v>
      </c>
      <c r="C45" s="31" t="s">
        <v>48</v>
      </c>
      <c r="D45" s="24">
        <f>+'App.2-BA_2012'!H45</f>
        <v>61731</v>
      </c>
      <c r="E45" s="24">
        <v>61731</v>
      </c>
      <c r="F45" s="24"/>
      <c r="G45" s="24">
        <v>1650</v>
      </c>
      <c r="H45" s="24"/>
      <c r="I45" s="25">
        <f t="shared" si="0"/>
        <v>63381</v>
      </c>
      <c r="J45" s="26"/>
      <c r="K45" s="27">
        <f>+'App.2-BA_2012'!N45</f>
        <v>-20633</v>
      </c>
      <c r="L45" s="27">
        <v>-20633</v>
      </c>
      <c r="M45" s="27"/>
      <c r="N45" s="24">
        <v>-6256</v>
      </c>
      <c r="O45" s="24"/>
      <c r="P45" s="25">
        <f t="shared" si="1"/>
        <v>-26889</v>
      </c>
      <c r="Q45" s="28">
        <f t="shared" si="2"/>
        <v>36492</v>
      </c>
      <c r="S45" s="59"/>
      <c r="T45" s="59"/>
    </row>
    <row r="46" spans="1:20" ht="15" x14ac:dyDescent="0.25">
      <c r="A46" s="22">
        <v>8</v>
      </c>
      <c r="B46" s="22">
        <v>1950</v>
      </c>
      <c r="C46" s="31" t="s">
        <v>49</v>
      </c>
      <c r="D46" s="24">
        <f>+'App.2-BA_2012'!H46</f>
        <v>0</v>
      </c>
      <c r="E46" s="24"/>
      <c r="F46" s="24"/>
      <c r="G46" s="24"/>
      <c r="H46" s="24"/>
      <c r="I46" s="25">
        <f t="shared" si="0"/>
        <v>0</v>
      </c>
      <c r="J46" s="26"/>
      <c r="K46" s="27">
        <f>+'App.2-BA_2012'!N46</f>
        <v>0</v>
      </c>
      <c r="L46" s="27"/>
      <c r="M46" s="27"/>
      <c r="N46" s="24"/>
      <c r="O46" s="24"/>
      <c r="P46" s="25">
        <f t="shared" si="1"/>
        <v>0</v>
      </c>
      <c r="Q46" s="28">
        <f t="shared" si="2"/>
        <v>0</v>
      </c>
      <c r="S46" s="59"/>
      <c r="T46" s="59"/>
    </row>
    <row r="47" spans="1:20" ht="15" x14ac:dyDescent="0.25">
      <c r="A47" s="22">
        <v>8</v>
      </c>
      <c r="B47" s="22">
        <v>1955</v>
      </c>
      <c r="C47" s="31" t="s">
        <v>50</v>
      </c>
      <c r="D47" s="24">
        <f>+'App.2-BA_2012'!H47</f>
        <v>91240.01</v>
      </c>
      <c r="E47" s="24">
        <v>91240</v>
      </c>
      <c r="F47" s="24"/>
      <c r="G47" s="24">
        <v>6135</v>
      </c>
      <c r="H47" s="24"/>
      <c r="I47" s="25">
        <f t="shared" si="0"/>
        <v>97375</v>
      </c>
      <c r="J47" s="26"/>
      <c r="K47" s="27">
        <f>+'App.2-BA_2012'!N47</f>
        <v>-25730</v>
      </c>
      <c r="L47" s="27">
        <v>-25730</v>
      </c>
      <c r="M47" s="27"/>
      <c r="N47" s="24">
        <v>-9431</v>
      </c>
      <c r="O47" s="24"/>
      <c r="P47" s="25">
        <f t="shared" si="1"/>
        <v>-35161</v>
      </c>
      <c r="Q47" s="28">
        <f t="shared" si="2"/>
        <v>62214</v>
      </c>
      <c r="S47" s="59"/>
      <c r="T47" s="59"/>
    </row>
    <row r="48" spans="1:20" ht="15" x14ac:dyDescent="0.25">
      <c r="A48" s="33">
        <v>8</v>
      </c>
      <c r="B48" s="33">
        <v>1955</v>
      </c>
      <c r="C48" s="34" t="s">
        <v>51</v>
      </c>
      <c r="D48" s="24">
        <f>+'App.2-BA_2012'!H48</f>
        <v>0</v>
      </c>
      <c r="E48" s="24"/>
      <c r="F48" s="24"/>
      <c r="G48" s="24"/>
      <c r="H48" s="24"/>
      <c r="I48" s="25">
        <f t="shared" si="0"/>
        <v>0</v>
      </c>
      <c r="J48" s="26"/>
      <c r="K48" s="27">
        <f>+'App.2-BA_2012'!N48</f>
        <v>0</v>
      </c>
      <c r="L48" s="27"/>
      <c r="M48" s="27"/>
      <c r="N48" s="24"/>
      <c r="O48" s="24"/>
      <c r="P48" s="25">
        <f t="shared" si="1"/>
        <v>0</v>
      </c>
      <c r="Q48" s="28">
        <f t="shared" si="2"/>
        <v>0</v>
      </c>
      <c r="S48" s="59"/>
      <c r="T48" s="59"/>
    </row>
    <row r="49" spans="1:20" ht="15" x14ac:dyDescent="0.25">
      <c r="A49" s="32">
        <v>8</v>
      </c>
      <c r="B49" s="32">
        <v>1960</v>
      </c>
      <c r="C49" s="23" t="s">
        <v>52</v>
      </c>
      <c r="D49" s="24">
        <f>+'App.2-BA_2012'!H49</f>
        <v>0</v>
      </c>
      <c r="E49" s="24"/>
      <c r="F49" s="24"/>
      <c r="G49" s="24"/>
      <c r="H49" s="24"/>
      <c r="I49" s="25">
        <f t="shared" si="0"/>
        <v>0</v>
      </c>
      <c r="J49" s="26"/>
      <c r="K49" s="27">
        <f>+'App.2-BA_2012'!N49</f>
        <v>0</v>
      </c>
      <c r="L49" s="27"/>
      <c r="M49" s="27"/>
      <c r="N49" s="24"/>
      <c r="O49" s="24"/>
      <c r="P49" s="25">
        <f t="shared" si="1"/>
        <v>0</v>
      </c>
      <c r="Q49" s="28">
        <f t="shared" si="2"/>
        <v>0</v>
      </c>
      <c r="S49" s="59"/>
      <c r="T49" s="59"/>
    </row>
    <row r="50" spans="1:20" ht="15" x14ac:dyDescent="0.25">
      <c r="A50" s="1">
        <v>47</v>
      </c>
      <c r="B50" s="32">
        <v>1970</v>
      </c>
      <c r="C50" s="31" t="s">
        <v>53</v>
      </c>
      <c r="D50" s="24">
        <f>+'App.2-BA_2012'!H50</f>
        <v>0</v>
      </c>
      <c r="E50" s="24"/>
      <c r="F50" s="24"/>
      <c r="G50" s="24"/>
      <c r="H50" s="24"/>
      <c r="I50" s="25">
        <f t="shared" si="0"/>
        <v>0</v>
      </c>
      <c r="J50" s="26"/>
      <c r="K50" s="27">
        <f>+'App.2-BA_2012'!N50</f>
        <v>0</v>
      </c>
      <c r="L50" s="27"/>
      <c r="M50" s="27"/>
      <c r="N50" s="24"/>
      <c r="O50" s="24"/>
      <c r="P50" s="25">
        <f t="shared" si="1"/>
        <v>0</v>
      </c>
      <c r="Q50" s="28">
        <f t="shared" si="2"/>
        <v>0</v>
      </c>
      <c r="S50" s="59"/>
      <c r="T50" s="59"/>
    </row>
    <row r="51" spans="1:20" ht="15" x14ac:dyDescent="0.25">
      <c r="A51" s="22">
        <v>47</v>
      </c>
      <c r="B51" s="22">
        <v>1975</v>
      </c>
      <c r="C51" s="31" t="s">
        <v>54</v>
      </c>
      <c r="D51" s="24">
        <f>+'App.2-BA_2012'!H51</f>
        <v>0</v>
      </c>
      <c r="E51" s="24"/>
      <c r="F51" s="24"/>
      <c r="G51" s="24"/>
      <c r="H51" s="24"/>
      <c r="I51" s="25">
        <f t="shared" si="0"/>
        <v>0</v>
      </c>
      <c r="J51" s="26"/>
      <c r="K51" s="27">
        <f>+'App.2-BA_2012'!N51</f>
        <v>0</v>
      </c>
      <c r="L51" s="27"/>
      <c r="M51" s="27"/>
      <c r="N51" s="24"/>
      <c r="O51" s="24"/>
      <c r="P51" s="25">
        <f t="shared" si="1"/>
        <v>0</v>
      </c>
      <c r="Q51" s="28">
        <f t="shared" si="2"/>
        <v>0</v>
      </c>
      <c r="S51" s="59"/>
      <c r="T51" s="59"/>
    </row>
    <row r="52" spans="1:20" ht="15" x14ac:dyDescent="0.25">
      <c r="A52" s="22">
        <v>47</v>
      </c>
      <c r="B52" s="22">
        <v>1980</v>
      </c>
      <c r="C52" s="31" t="s">
        <v>55</v>
      </c>
      <c r="D52" s="24">
        <f>+'App.2-BA_2012'!H52</f>
        <v>2681901.34</v>
      </c>
      <c r="E52" s="24">
        <v>2681900</v>
      </c>
      <c r="F52" s="24"/>
      <c r="G52" s="24">
        <v>11745</v>
      </c>
      <c r="H52" s="24"/>
      <c r="I52" s="25">
        <f t="shared" si="0"/>
        <v>2693645</v>
      </c>
      <c r="J52" s="26"/>
      <c r="K52" s="27">
        <f>+'App.2-BA_2012'!N52</f>
        <v>-1866052</v>
      </c>
      <c r="L52" s="27">
        <v>-1865006</v>
      </c>
      <c r="M52" s="27"/>
      <c r="N52" s="24">
        <v>-112742</v>
      </c>
      <c r="O52" s="24"/>
      <c r="P52" s="25">
        <f>L52+M52+N52+O52</f>
        <v>-1977748</v>
      </c>
      <c r="Q52" s="28">
        <f t="shared" si="2"/>
        <v>715897</v>
      </c>
      <c r="S52" s="59"/>
      <c r="T52" s="59"/>
    </row>
    <row r="53" spans="1:20" ht="15" x14ac:dyDescent="0.25">
      <c r="A53" s="22">
        <v>47</v>
      </c>
      <c r="B53" s="22">
        <v>1985</v>
      </c>
      <c r="C53" s="31" t="s">
        <v>56</v>
      </c>
      <c r="D53" s="24">
        <f>+'App.2-BA_2012'!H53</f>
        <v>0</v>
      </c>
      <c r="E53" s="24"/>
      <c r="F53" s="24"/>
      <c r="G53" s="24"/>
      <c r="H53" s="24"/>
      <c r="I53" s="25">
        <f t="shared" si="0"/>
        <v>0</v>
      </c>
      <c r="J53" s="26"/>
      <c r="K53" s="27">
        <f>+'App.2-BA_2012'!N53</f>
        <v>0</v>
      </c>
      <c r="L53" s="27"/>
      <c r="M53" s="27"/>
      <c r="N53" s="24"/>
      <c r="O53" s="24"/>
      <c r="P53" s="25">
        <f t="shared" si="1"/>
        <v>0</v>
      </c>
      <c r="Q53" s="28">
        <f t="shared" si="2"/>
        <v>0</v>
      </c>
      <c r="S53" s="59"/>
      <c r="T53" s="59"/>
    </row>
    <row r="54" spans="1:20" ht="15" x14ac:dyDescent="0.25">
      <c r="A54" s="1">
        <v>47</v>
      </c>
      <c r="B54" s="22">
        <v>1990</v>
      </c>
      <c r="C54" s="35" t="s">
        <v>57</v>
      </c>
      <c r="D54" s="24">
        <f>+'App.2-BA_2012'!H54</f>
        <v>0</v>
      </c>
      <c r="E54" s="24"/>
      <c r="F54" s="24"/>
      <c r="G54" s="24"/>
      <c r="H54" s="24"/>
      <c r="I54" s="25">
        <f t="shared" si="0"/>
        <v>0</v>
      </c>
      <c r="J54" s="26"/>
      <c r="K54" s="27">
        <f>+'App.2-BA_2012'!N54</f>
        <v>0</v>
      </c>
      <c r="L54" s="27"/>
      <c r="M54" s="27"/>
      <c r="N54" s="24"/>
      <c r="O54" s="24"/>
      <c r="P54" s="25">
        <f t="shared" si="1"/>
        <v>0</v>
      </c>
      <c r="Q54" s="28">
        <f t="shared" si="2"/>
        <v>0</v>
      </c>
      <c r="S54" s="59"/>
      <c r="T54" s="59"/>
    </row>
    <row r="55" spans="1:20" s="85" customFormat="1" ht="15" x14ac:dyDescent="0.25">
      <c r="A55" s="29"/>
      <c r="B55" s="29"/>
      <c r="C55" s="89"/>
      <c r="D55" s="77"/>
      <c r="E55" s="77"/>
      <c r="F55" s="77"/>
      <c r="G55" s="77"/>
      <c r="H55" s="77"/>
      <c r="I55" s="77"/>
      <c r="J55" s="91"/>
      <c r="K55" s="87"/>
      <c r="L55" s="87"/>
      <c r="M55" s="87"/>
      <c r="N55" s="77"/>
      <c r="O55" s="77"/>
      <c r="P55" s="77"/>
      <c r="Q55" s="88"/>
      <c r="S55" s="92"/>
      <c r="T55" s="92"/>
    </row>
    <row r="56" spans="1:20" s="85" customFormat="1" ht="15" x14ac:dyDescent="0.25">
      <c r="A56" s="84"/>
      <c r="B56" s="84"/>
      <c r="C56" s="93" t="s">
        <v>84</v>
      </c>
      <c r="D56" s="94">
        <f>SUM(D17:D55)</f>
        <v>54855967.25</v>
      </c>
      <c r="E56" s="94">
        <f t="shared" ref="E56:I56" si="3">SUM(E17:E55)</f>
        <v>54447335</v>
      </c>
      <c r="F56" s="94">
        <f t="shared" si="3"/>
        <v>4672127</v>
      </c>
      <c r="G56" s="94">
        <f t="shared" si="3"/>
        <v>5035390</v>
      </c>
      <c r="H56" s="94">
        <f t="shared" si="3"/>
        <v>0</v>
      </c>
      <c r="I56" s="94">
        <f t="shared" si="3"/>
        <v>64154852</v>
      </c>
      <c r="J56" s="91"/>
      <c r="K56" s="94">
        <f t="shared" ref="K56" si="4">SUM(K17:K55)</f>
        <v>-21932151.789999999</v>
      </c>
      <c r="L56" s="94">
        <f t="shared" ref="L56" si="5">SUM(L17:L55)</f>
        <v>-21394023</v>
      </c>
      <c r="M56" s="94">
        <f t="shared" ref="M56" si="6">SUM(M17:M55)</f>
        <v>-818462</v>
      </c>
      <c r="N56" s="94">
        <f t="shared" ref="N56" si="7">SUM(N17:N55)</f>
        <v>-2758944</v>
      </c>
      <c r="O56" s="94">
        <f t="shared" ref="O56" si="8">SUM(O17:O55)</f>
        <v>0</v>
      </c>
      <c r="P56" s="94">
        <f>SUM(P17:P55)</f>
        <v>-24971429</v>
      </c>
      <c r="Q56" s="94">
        <f t="shared" ref="Q56" si="9">SUM(Q17:Q55)</f>
        <v>39183423</v>
      </c>
      <c r="S56" s="92"/>
      <c r="T56" s="92"/>
    </row>
    <row r="57" spans="1:20" s="85" customFormat="1" ht="15" x14ac:dyDescent="0.25">
      <c r="A57" s="29"/>
      <c r="B57" s="29"/>
      <c r="C57" s="89"/>
      <c r="D57" s="77"/>
      <c r="E57" s="77"/>
      <c r="F57" s="77"/>
      <c r="G57" s="77"/>
      <c r="H57" s="77"/>
      <c r="I57" s="77"/>
      <c r="J57" s="91"/>
      <c r="K57" s="87"/>
      <c r="L57" s="87"/>
      <c r="M57" s="87"/>
      <c r="N57" s="77"/>
      <c r="O57" s="77"/>
      <c r="P57" s="77"/>
      <c r="Q57" s="88"/>
      <c r="S57" s="92"/>
      <c r="T57" s="92"/>
    </row>
    <row r="58" spans="1:20" ht="15" x14ac:dyDescent="0.25">
      <c r="A58" s="22">
        <v>47</v>
      </c>
      <c r="B58" s="22">
        <v>1995</v>
      </c>
      <c r="C58" s="31" t="s">
        <v>58</v>
      </c>
      <c r="D58" s="24">
        <f>+'App.2-BA_2012'!H58</f>
        <v>-1970508.94</v>
      </c>
      <c r="E58" s="24">
        <v>-1970509</v>
      </c>
      <c r="F58" s="24"/>
      <c r="G58" s="24">
        <v>-743055</v>
      </c>
      <c r="H58" s="24"/>
      <c r="I58" s="25">
        <f t="shared" si="0"/>
        <v>-2713564</v>
      </c>
      <c r="J58" s="60"/>
      <c r="K58" s="24">
        <f>+'App.2-BA_2012'!N58</f>
        <v>247472</v>
      </c>
      <c r="L58" s="27">
        <v>242760</v>
      </c>
      <c r="M58" s="27"/>
      <c r="N58" s="24">
        <v>88858</v>
      </c>
      <c r="O58" s="24"/>
      <c r="P58" s="25">
        <f t="shared" si="1"/>
        <v>331618</v>
      </c>
      <c r="Q58" s="28">
        <f t="shared" si="2"/>
        <v>-2381946</v>
      </c>
      <c r="S58" s="59"/>
      <c r="T58" s="59"/>
    </row>
    <row r="59" spans="1:20" ht="15" x14ac:dyDescent="0.25">
      <c r="A59" s="22">
        <v>47</v>
      </c>
      <c r="B59" s="22">
        <v>2440</v>
      </c>
      <c r="C59" s="31" t="s">
        <v>59</v>
      </c>
      <c r="D59" s="24">
        <f>+'App.2-BA_2012'!H59</f>
        <v>0</v>
      </c>
      <c r="E59" s="24"/>
      <c r="F59" s="24"/>
      <c r="G59" s="24"/>
      <c r="H59" s="24"/>
      <c r="I59" s="25">
        <f t="shared" si="0"/>
        <v>0</v>
      </c>
      <c r="K59" s="24">
        <f>+'App.2-BA_2012'!N59</f>
        <v>0</v>
      </c>
      <c r="L59" s="27"/>
      <c r="M59" s="27"/>
      <c r="N59" s="24"/>
      <c r="O59" s="24"/>
      <c r="P59" s="25">
        <f t="shared" si="1"/>
        <v>0</v>
      </c>
      <c r="Q59" s="28"/>
      <c r="S59" s="59"/>
      <c r="T59" s="59"/>
    </row>
    <row r="60" spans="1:20" ht="15" x14ac:dyDescent="0.25">
      <c r="A60" s="36"/>
      <c r="B60" s="36"/>
      <c r="C60" s="37"/>
      <c r="D60" s="24">
        <f>+'App.2-BA_2012'!H60</f>
        <v>0</v>
      </c>
      <c r="E60" s="24"/>
      <c r="F60" s="38"/>
      <c r="G60" s="38"/>
      <c r="H60" s="38"/>
      <c r="I60" s="25">
        <f t="shared" si="0"/>
        <v>0</v>
      </c>
      <c r="K60" s="24">
        <f>+'App.2-BA_2012'!N60</f>
        <v>0</v>
      </c>
      <c r="L60" s="27"/>
      <c r="M60" s="38"/>
      <c r="N60" s="38"/>
      <c r="O60" s="38"/>
      <c r="P60" s="25">
        <f t="shared" si="1"/>
        <v>0</v>
      </c>
      <c r="Q60" s="28">
        <f t="shared" si="2"/>
        <v>0</v>
      </c>
      <c r="S60" s="59"/>
      <c r="T60" s="59"/>
    </row>
    <row r="61" spans="1:20" x14ac:dyDescent="0.2">
      <c r="A61" s="36"/>
      <c r="B61" s="36"/>
      <c r="C61" s="39" t="s">
        <v>60</v>
      </c>
      <c r="D61" s="40">
        <f>SUM(D56:D60)</f>
        <v>52885458.310000002</v>
      </c>
      <c r="E61" s="40">
        <f t="shared" ref="E61:I61" si="10">SUM(E56:E60)</f>
        <v>52476826</v>
      </c>
      <c r="F61" s="40">
        <f t="shared" si="10"/>
        <v>4672127</v>
      </c>
      <c r="G61" s="40">
        <f t="shared" si="10"/>
        <v>4292335</v>
      </c>
      <c r="H61" s="40">
        <f t="shared" si="10"/>
        <v>0</v>
      </c>
      <c r="I61" s="40">
        <f t="shared" si="10"/>
        <v>61441288</v>
      </c>
      <c r="J61" s="40"/>
      <c r="K61" s="40">
        <f t="shared" ref="K61" si="11">SUM(K56:K60)</f>
        <v>-21684679.789999999</v>
      </c>
      <c r="L61" s="40">
        <f t="shared" ref="L61" si="12">SUM(L56:L60)</f>
        <v>-21151263</v>
      </c>
      <c r="M61" s="40">
        <f t="shared" ref="M61" si="13">SUM(M56:M60)</f>
        <v>-818462</v>
      </c>
      <c r="N61" s="40">
        <f t="shared" ref="N61" si="14">SUM(N56:N60)</f>
        <v>-2670086</v>
      </c>
      <c r="O61" s="40">
        <f t="shared" ref="O61" si="15">SUM(O56:O60)</f>
        <v>0</v>
      </c>
      <c r="P61" s="40">
        <f>SUM(P56:P60)</f>
        <v>-24639811</v>
      </c>
      <c r="Q61" s="40">
        <f t="shared" ref="Q61" si="16">SUM(Q56:Q60)</f>
        <v>36801477</v>
      </c>
      <c r="S61" s="59"/>
      <c r="T61" s="59"/>
    </row>
    <row r="62" spans="1:20" ht="25.5" x14ac:dyDescent="0.25">
      <c r="A62" s="36"/>
      <c r="B62" s="36"/>
      <c r="C62" s="41" t="s">
        <v>61</v>
      </c>
      <c r="D62" s="38"/>
      <c r="E62" s="38"/>
      <c r="F62" s="38"/>
      <c r="G62" s="38"/>
      <c r="H62" s="38"/>
      <c r="I62" s="25">
        <f>D62+G62+H62</f>
        <v>0</v>
      </c>
      <c r="K62" s="38"/>
      <c r="L62" s="38"/>
      <c r="M62" s="38"/>
      <c r="N62" s="38"/>
      <c r="O62" s="38"/>
      <c r="P62" s="25">
        <f t="shared" si="1"/>
        <v>0</v>
      </c>
      <c r="Q62" s="28">
        <f t="shared" ref="Q62" si="17">I62+P62</f>
        <v>0</v>
      </c>
      <c r="S62" s="69"/>
    </row>
    <row r="63" spans="1:20" ht="24.75" x14ac:dyDescent="0.25">
      <c r="A63" s="36"/>
      <c r="B63" s="36"/>
      <c r="C63" s="42" t="s">
        <v>62</v>
      </c>
      <c r="D63" s="38"/>
      <c r="E63" s="38"/>
      <c r="F63" s="38"/>
      <c r="G63" s="38"/>
      <c r="H63" s="38"/>
      <c r="I63" s="25">
        <f>D63+G63+H63</f>
        <v>0</v>
      </c>
      <c r="K63" s="38"/>
      <c r="L63" s="38"/>
      <c r="M63" s="38"/>
      <c r="N63" s="38"/>
      <c r="O63" s="38"/>
      <c r="P63" s="25">
        <f t="shared" si="1"/>
        <v>0</v>
      </c>
      <c r="Q63" s="28">
        <f t="shared" si="2"/>
        <v>0</v>
      </c>
    </row>
    <row r="64" spans="1:20" x14ac:dyDescent="0.2">
      <c r="A64" s="36"/>
      <c r="B64" s="36"/>
      <c r="C64" s="39" t="s">
        <v>63</v>
      </c>
      <c r="D64" s="40">
        <f>SUM(D61:D63)</f>
        <v>52885458.310000002</v>
      </c>
      <c r="E64" s="40">
        <f>SUM(E61:E63)</f>
        <v>52476826</v>
      </c>
      <c r="F64" s="40">
        <f>SUM(F61:F63)</f>
        <v>4672127</v>
      </c>
      <c r="G64" s="40">
        <f t="shared" ref="G64:I64" si="18">SUM(G61:G63)</f>
        <v>4292335</v>
      </c>
      <c r="H64" s="40">
        <f t="shared" si="18"/>
        <v>0</v>
      </c>
      <c r="I64" s="40">
        <f t="shared" si="18"/>
        <v>61441288</v>
      </c>
      <c r="J64" s="40"/>
      <c r="K64" s="40">
        <f>SUM(K61:K63)</f>
        <v>-21684679.789999999</v>
      </c>
      <c r="L64" s="40">
        <f>SUM(L61:L63)</f>
        <v>-21151263</v>
      </c>
      <c r="M64" s="40">
        <f t="shared" ref="M64:P64" si="19">SUM(M61:M63)</f>
        <v>-818462</v>
      </c>
      <c r="N64" s="40">
        <f t="shared" si="19"/>
        <v>-2670086</v>
      </c>
      <c r="O64" s="40">
        <f t="shared" si="19"/>
        <v>0</v>
      </c>
      <c r="P64" s="40">
        <f t="shared" si="19"/>
        <v>-24639811</v>
      </c>
      <c r="Q64" s="40">
        <f>SUM(Q61:Q63)</f>
        <v>36801477</v>
      </c>
    </row>
    <row r="65" spans="1:20" ht="15" x14ac:dyDescent="0.25">
      <c r="A65" s="36"/>
      <c r="B65" s="36"/>
      <c r="C65" s="109" t="s">
        <v>64</v>
      </c>
      <c r="D65" s="110"/>
      <c r="E65" s="110"/>
      <c r="F65" s="110"/>
      <c r="G65" s="110"/>
      <c r="H65" s="110"/>
      <c r="I65" s="110"/>
      <c r="J65" s="110"/>
      <c r="K65" s="111"/>
      <c r="L65" s="61"/>
      <c r="M65" s="58"/>
      <c r="N65" s="38"/>
      <c r="O65" s="43"/>
      <c r="P65" s="44"/>
      <c r="Q65" s="45"/>
      <c r="T65" s="59"/>
    </row>
    <row r="66" spans="1:20" ht="15" x14ac:dyDescent="0.25">
      <c r="A66" s="36"/>
      <c r="B66" s="36"/>
      <c r="C66" s="109" t="s">
        <v>65</v>
      </c>
      <c r="D66" s="110"/>
      <c r="E66" s="110"/>
      <c r="F66" s="110"/>
      <c r="G66" s="110"/>
      <c r="H66" s="110"/>
      <c r="I66" s="110"/>
      <c r="J66" s="110"/>
      <c r="K66" s="111"/>
      <c r="L66" s="61"/>
      <c r="M66" s="58"/>
      <c r="N66" s="40">
        <f>N64+N65+M64</f>
        <v>-3488548</v>
      </c>
      <c r="O66" s="43"/>
      <c r="P66" s="44"/>
      <c r="Q66" s="45"/>
    </row>
    <row r="68" spans="1:20" x14ac:dyDescent="0.2">
      <c r="D68" s="59"/>
      <c r="E68" s="59"/>
      <c r="F68" s="59"/>
      <c r="K68" s="46" t="s">
        <v>66</v>
      </c>
      <c r="L68" s="46"/>
      <c r="M68" s="46"/>
      <c r="N68" s="47"/>
    </row>
    <row r="69" spans="1:20" ht="15" x14ac:dyDescent="0.25">
      <c r="A69" s="36">
        <v>10</v>
      </c>
      <c r="B69" s="36"/>
      <c r="C69" s="37" t="s">
        <v>67</v>
      </c>
      <c r="K69" s="47" t="s">
        <v>67</v>
      </c>
      <c r="L69" s="47"/>
      <c r="M69" s="47"/>
      <c r="N69" s="47"/>
      <c r="O69" s="48"/>
    </row>
    <row r="70" spans="1:20" ht="15" x14ac:dyDescent="0.25">
      <c r="A70" s="36">
        <v>8</v>
      </c>
      <c r="B70" s="36"/>
      <c r="C70" s="37" t="s">
        <v>46</v>
      </c>
      <c r="D70" s="59"/>
      <c r="E70" s="59"/>
      <c r="F70" s="59"/>
      <c r="K70" s="47" t="s">
        <v>46</v>
      </c>
      <c r="L70" s="47"/>
      <c r="M70" s="47"/>
      <c r="N70" s="47"/>
      <c r="O70" s="49"/>
    </row>
    <row r="71" spans="1:20" ht="15" x14ac:dyDescent="0.25">
      <c r="K71" s="50" t="s">
        <v>68</v>
      </c>
      <c r="L71" s="50"/>
      <c r="M71" s="50"/>
      <c r="O71" s="51">
        <f>N66-O69-O70</f>
        <v>-3488548</v>
      </c>
    </row>
    <row r="72" spans="1:20" x14ac:dyDescent="0.2">
      <c r="R72" s="52"/>
    </row>
    <row r="73" spans="1:20" x14ac:dyDescent="0.2">
      <c r="A73" s="53" t="s">
        <v>69</v>
      </c>
      <c r="R73" s="52"/>
    </row>
    <row r="75" spans="1:20" x14ac:dyDescent="0.2">
      <c r="A75" s="1">
        <v>1</v>
      </c>
      <c r="B75" s="112" t="s">
        <v>70</v>
      </c>
      <c r="C75" s="112"/>
      <c r="D75" s="112"/>
      <c r="E75" s="112"/>
      <c r="F75" s="112"/>
      <c r="G75" s="112"/>
      <c r="H75" s="112"/>
      <c r="I75" s="112"/>
      <c r="J75" s="112"/>
      <c r="K75" s="112"/>
      <c r="L75" s="112"/>
      <c r="M75" s="112"/>
      <c r="N75" s="112"/>
      <c r="O75" s="112"/>
      <c r="P75" s="112"/>
      <c r="Q75" s="112"/>
    </row>
    <row r="76" spans="1:20" x14ac:dyDescent="0.2">
      <c r="B76" s="112"/>
      <c r="C76" s="112"/>
      <c r="D76" s="112"/>
      <c r="E76" s="112"/>
      <c r="F76" s="112"/>
      <c r="G76" s="112"/>
      <c r="H76" s="112"/>
      <c r="I76" s="112"/>
      <c r="J76" s="112"/>
      <c r="K76" s="112"/>
      <c r="L76" s="112"/>
      <c r="M76" s="112"/>
      <c r="N76" s="112"/>
      <c r="O76" s="112"/>
      <c r="P76" s="112"/>
      <c r="Q76" s="112"/>
    </row>
    <row r="78" spans="1:20" x14ac:dyDescent="0.2">
      <c r="A78" s="1">
        <v>2</v>
      </c>
      <c r="B78" s="103" t="s">
        <v>71</v>
      </c>
      <c r="C78" s="103"/>
      <c r="D78" s="103"/>
      <c r="E78" s="103"/>
      <c r="F78" s="103"/>
      <c r="G78" s="103"/>
      <c r="H78" s="103"/>
      <c r="I78" s="103"/>
      <c r="J78" s="103"/>
      <c r="K78" s="103"/>
      <c r="L78" s="103"/>
      <c r="M78" s="103"/>
      <c r="N78" s="103"/>
      <c r="O78" s="103"/>
      <c r="P78" s="103"/>
      <c r="Q78" s="103"/>
    </row>
    <row r="79" spans="1:20" x14ac:dyDescent="0.2">
      <c r="B79" s="103"/>
      <c r="C79" s="103"/>
      <c r="D79" s="103"/>
      <c r="E79" s="103"/>
      <c r="F79" s="103"/>
      <c r="G79" s="103"/>
      <c r="H79" s="103"/>
      <c r="I79" s="103"/>
      <c r="J79" s="103"/>
      <c r="K79" s="103"/>
      <c r="L79" s="103"/>
      <c r="M79" s="103"/>
      <c r="N79" s="103"/>
      <c r="O79" s="103"/>
      <c r="P79" s="103"/>
      <c r="Q79" s="103"/>
    </row>
    <row r="81" spans="1:17" x14ac:dyDescent="0.2">
      <c r="A81" s="1">
        <v>3</v>
      </c>
      <c r="B81" s="104" t="s">
        <v>72</v>
      </c>
      <c r="C81" s="104"/>
      <c r="D81" s="104"/>
      <c r="E81" s="104"/>
      <c r="F81" s="104"/>
      <c r="G81" s="104"/>
      <c r="H81" s="104"/>
      <c r="I81" s="104"/>
      <c r="J81" s="104"/>
      <c r="K81" s="104"/>
      <c r="L81" s="104"/>
      <c r="M81" s="104"/>
      <c r="N81" s="104"/>
      <c r="O81" s="104"/>
      <c r="P81" s="104"/>
      <c r="Q81" s="104"/>
    </row>
    <row r="83" spans="1:17" x14ac:dyDescent="0.2">
      <c r="A83" s="1">
        <v>4</v>
      </c>
      <c r="B83" s="54" t="s">
        <v>73</v>
      </c>
      <c r="C83" s="10"/>
    </row>
    <row r="85" spans="1:17" x14ac:dyDescent="0.2">
      <c r="A85" s="1">
        <v>5</v>
      </c>
      <c r="B85" s="55" t="s">
        <v>74</v>
      </c>
    </row>
    <row r="87" spans="1:17" x14ac:dyDescent="0.2">
      <c r="A87" s="1">
        <v>6</v>
      </c>
      <c r="B87" s="104" t="s">
        <v>75</v>
      </c>
      <c r="C87" s="104"/>
      <c r="D87" s="104"/>
      <c r="E87" s="104"/>
      <c r="F87" s="104"/>
      <c r="G87" s="104"/>
      <c r="H87" s="104"/>
      <c r="I87" s="104"/>
      <c r="J87" s="104"/>
      <c r="K87" s="104"/>
      <c r="L87" s="104"/>
      <c r="M87" s="104"/>
      <c r="N87" s="104"/>
      <c r="O87" s="104"/>
      <c r="P87" s="104"/>
      <c r="Q87" s="104"/>
    </row>
    <row r="88" spans="1:17" x14ac:dyDescent="0.2">
      <c r="B88" s="104"/>
      <c r="C88" s="104"/>
      <c r="D88" s="104"/>
      <c r="E88" s="104"/>
      <c r="F88" s="104"/>
      <c r="G88" s="104"/>
      <c r="H88" s="104"/>
      <c r="I88" s="104"/>
      <c r="J88" s="104"/>
      <c r="K88" s="104"/>
      <c r="L88" s="104"/>
      <c r="M88" s="104"/>
      <c r="N88" s="104"/>
      <c r="O88" s="104"/>
      <c r="P88" s="104"/>
      <c r="Q88" s="104"/>
    </row>
  </sheetData>
  <mergeCells count="9">
    <mergeCell ref="B78:Q79"/>
    <mergeCell ref="B81:Q81"/>
    <mergeCell ref="B87:Q88"/>
    <mergeCell ref="A9:Q9"/>
    <mergeCell ref="A10:Q10"/>
    <mergeCell ref="D15:I15"/>
    <mergeCell ref="C65:K65"/>
    <mergeCell ref="C66:K66"/>
    <mergeCell ref="B75:Q76"/>
  </mergeCells>
  <dataValidations count="1">
    <dataValidation type="list" allowBlank="1" showErrorMessage="1" error="Use the following date format when inserting a date:_x000a__x000a_Eg:  &quot;January 1, 2013&quot;" prompt="Use the following format eg: January 1, 2013" sqref="H12">
      <formula1>"CGAAP, MIFRS,USGAAP, ASPE"</formula1>
    </dataValidation>
  </dataValidations>
  <printOptions horizontalCentered="1"/>
  <pageMargins left="0.25" right="0.25" top="0.75" bottom="0.75" header="0.3" footer="0.3"/>
  <pageSetup paperSize="5"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T88"/>
  <sheetViews>
    <sheetView showGridLines="0" zoomScale="80" zoomScaleNormal="80" zoomScaleSheetLayoutView="85" workbookViewId="0">
      <selection activeCell="Q1" sqref="Q1"/>
    </sheetView>
  </sheetViews>
  <sheetFormatPr defaultRowHeight="12.75" x14ac:dyDescent="0.2"/>
  <cols>
    <col min="1" max="1" width="7.7109375" style="1" customWidth="1"/>
    <col min="2" max="2" width="6.42578125" style="1" customWidth="1"/>
    <col min="3" max="3" width="50.7109375" style="2" bestFit="1" customWidth="1"/>
    <col min="4" max="5" width="14.42578125" style="2" customWidth="1"/>
    <col min="6" max="6" width="16.7109375" style="2" bestFit="1" customWidth="1"/>
    <col min="7" max="7" width="13" style="2" customWidth="1"/>
    <col min="8" max="8" width="12.28515625" style="2" bestFit="1" customWidth="1"/>
    <col min="9" max="9" width="13.5703125" style="2" customWidth="1"/>
    <col min="10" max="10" width="1.7109375" style="3" customWidth="1"/>
    <col min="11" max="12" width="14.28515625" style="2" customWidth="1"/>
    <col min="13" max="13" width="16.7109375" style="2" bestFit="1" customWidth="1"/>
    <col min="14" max="14" width="13.42578125" style="2" customWidth="1"/>
    <col min="15" max="15" width="12.28515625" style="2" bestFit="1" customWidth="1"/>
    <col min="16" max="16" width="14.5703125" style="2" bestFit="1" customWidth="1"/>
    <col min="17" max="17" width="14.140625" style="2" bestFit="1" customWidth="1"/>
    <col min="18" max="18" width="10.28515625" style="2" bestFit="1" customWidth="1"/>
    <col min="19" max="19" width="13.42578125" style="2" bestFit="1" customWidth="1"/>
    <col min="20" max="20" width="12.28515625" style="2" bestFit="1" customWidth="1"/>
    <col min="21" max="16384" width="9.140625" style="2"/>
  </cols>
  <sheetData>
    <row r="1" spans="1:17" x14ac:dyDescent="0.2">
      <c r="P1" s="4" t="s">
        <v>0</v>
      </c>
      <c r="Q1" s="5" t="s">
        <v>85</v>
      </c>
    </row>
    <row r="2" spans="1:17" x14ac:dyDescent="0.2">
      <c r="P2" s="4" t="s">
        <v>1</v>
      </c>
      <c r="Q2" s="6"/>
    </row>
    <row r="3" spans="1:17" x14ac:dyDescent="0.2">
      <c r="P3" s="4" t="s">
        <v>2</v>
      </c>
      <c r="Q3" s="6"/>
    </row>
    <row r="4" spans="1:17" x14ac:dyDescent="0.2">
      <c r="P4" s="4" t="s">
        <v>3</v>
      </c>
      <c r="Q4" s="6"/>
    </row>
    <row r="5" spans="1:17" x14ac:dyDescent="0.2">
      <c r="P5" s="4" t="s">
        <v>4</v>
      </c>
      <c r="Q5" s="7"/>
    </row>
    <row r="6" spans="1:17" x14ac:dyDescent="0.2">
      <c r="P6" s="4"/>
      <c r="Q6" s="5"/>
    </row>
    <row r="7" spans="1:17" x14ac:dyDescent="0.2">
      <c r="P7" s="4" t="s">
        <v>5</v>
      </c>
      <c r="Q7" s="7"/>
    </row>
    <row r="9" spans="1:17" ht="18" x14ac:dyDescent="0.2">
      <c r="A9" s="105" t="s">
        <v>6</v>
      </c>
      <c r="B9" s="105"/>
      <c r="C9" s="105"/>
      <c r="D9" s="105"/>
      <c r="E9" s="105"/>
      <c r="F9" s="105"/>
      <c r="G9" s="105"/>
      <c r="H9" s="105"/>
      <c r="I9" s="105"/>
      <c r="J9" s="105"/>
      <c r="K9" s="105"/>
      <c r="L9" s="105"/>
      <c r="M9" s="105"/>
      <c r="N9" s="105"/>
      <c r="O9" s="105"/>
      <c r="P9" s="105"/>
      <c r="Q9" s="105"/>
    </row>
    <row r="10" spans="1:17" ht="18" x14ac:dyDescent="0.2">
      <c r="A10" s="105" t="s">
        <v>7</v>
      </c>
      <c r="B10" s="105"/>
      <c r="C10" s="105"/>
      <c r="D10" s="105"/>
      <c r="E10" s="105"/>
      <c r="F10" s="105"/>
      <c r="G10" s="105"/>
      <c r="H10" s="105"/>
      <c r="I10" s="105"/>
      <c r="J10" s="105"/>
      <c r="K10" s="105"/>
      <c r="L10" s="105"/>
      <c r="M10" s="105"/>
      <c r="N10" s="105"/>
      <c r="O10" s="105"/>
      <c r="P10" s="105"/>
      <c r="Q10" s="105"/>
    </row>
    <row r="11" spans="1:17" x14ac:dyDescent="0.2">
      <c r="J11" s="2"/>
      <c r="L11" s="59"/>
    </row>
    <row r="12" spans="1:17" x14ac:dyDescent="0.2">
      <c r="G12" s="8" t="s">
        <v>8</v>
      </c>
      <c r="H12" s="9" t="s">
        <v>9</v>
      </c>
      <c r="I12" s="2" t="s">
        <v>80</v>
      </c>
      <c r="J12" s="2"/>
      <c r="M12" s="59"/>
    </row>
    <row r="13" spans="1:17" ht="15" x14ac:dyDescent="0.25">
      <c r="C13" s="10"/>
      <c r="D13" s="59"/>
      <c r="E13" s="59"/>
      <c r="G13" s="8" t="s">
        <v>10</v>
      </c>
      <c r="H13" s="56">
        <v>2013</v>
      </c>
      <c r="I13" s="11"/>
      <c r="K13" s="59"/>
      <c r="L13" s="59"/>
    </row>
    <row r="15" spans="1:17" x14ac:dyDescent="0.2">
      <c r="D15" s="106" t="s">
        <v>11</v>
      </c>
      <c r="E15" s="107"/>
      <c r="F15" s="107"/>
      <c r="G15" s="107"/>
      <c r="H15" s="107"/>
      <c r="I15" s="108"/>
      <c r="K15" s="12"/>
      <c r="L15" s="57"/>
      <c r="M15" s="57"/>
      <c r="N15" s="13" t="s">
        <v>12</v>
      </c>
      <c r="O15" s="13"/>
      <c r="P15" s="14"/>
      <c r="Q15" s="3"/>
    </row>
    <row r="16" spans="1:17" ht="38.25" x14ac:dyDescent="0.2">
      <c r="A16" s="15" t="s">
        <v>13</v>
      </c>
      <c r="B16" s="16" t="s">
        <v>14</v>
      </c>
      <c r="C16" s="17" t="s">
        <v>15</v>
      </c>
      <c r="D16" s="15" t="s">
        <v>16</v>
      </c>
      <c r="E16" s="15" t="s">
        <v>78</v>
      </c>
      <c r="F16" s="15" t="s">
        <v>79</v>
      </c>
      <c r="G16" s="16" t="s">
        <v>17</v>
      </c>
      <c r="H16" s="16" t="s">
        <v>18</v>
      </c>
      <c r="I16" s="15" t="s">
        <v>19</v>
      </c>
      <c r="J16" s="18"/>
      <c r="K16" s="19" t="s">
        <v>16</v>
      </c>
      <c r="L16" s="15" t="s">
        <v>78</v>
      </c>
      <c r="M16" s="15" t="s">
        <v>79</v>
      </c>
      <c r="N16" s="20" t="s">
        <v>17</v>
      </c>
      <c r="O16" s="20" t="s">
        <v>18</v>
      </c>
      <c r="P16" s="21" t="s">
        <v>19</v>
      </c>
      <c r="Q16" s="15" t="s">
        <v>20</v>
      </c>
    </row>
    <row r="17" spans="1:20" ht="15" x14ac:dyDescent="0.25">
      <c r="A17" s="22"/>
      <c r="B17" s="22">
        <v>1610</v>
      </c>
      <c r="C17" s="23" t="s">
        <v>76</v>
      </c>
      <c r="D17" s="24">
        <f>+'App.2-BA_2012'!H17</f>
        <v>242440</v>
      </c>
      <c r="E17" s="24">
        <v>242440</v>
      </c>
      <c r="F17" s="24"/>
      <c r="G17" s="24"/>
      <c r="H17" s="24"/>
      <c r="I17" s="25">
        <f>E17+G17+H17+F17</f>
        <v>242440</v>
      </c>
      <c r="J17" s="26"/>
      <c r="K17" s="27">
        <f>+'App.2-BA_2012'!N17</f>
        <v>-27654</v>
      </c>
      <c r="L17" s="27">
        <v>-27654</v>
      </c>
      <c r="M17" s="27"/>
      <c r="N17" s="24">
        <v>-6061</v>
      </c>
      <c r="O17" s="24"/>
      <c r="P17" s="25">
        <f>L17+M17+N17+O17</f>
        <v>-33715</v>
      </c>
      <c r="Q17" s="28">
        <f>I17+P17</f>
        <v>208725</v>
      </c>
      <c r="S17" s="59"/>
      <c r="T17" s="59"/>
    </row>
    <row r="18" spans="1:20" ht="15" x14ac:dyDescent="0.25">
      <c r="A18" s="22">
        <v>12</v>
      </c>
      <c r="B18" s="22">
        <v>1611</v>
      </c>
      <c r="C18" s="23" t="s">
        <v>21</v>
      </c>
      <c r="D18" s="24">
        <f>+'App.2-BA_2012'!H18</f>
        <v>292072</v>
      </c>
      <c r="E18" s="24">
        <v>292071</v>
      </c>
      <c r="F18" s="24">
        <v>53568</v>
      </c>
      <c r="G18" s="24"/>
      <c r="H18" s="24"/>
      <c r="I18" s="25">
        <f t="shared" ref="I18:I60" si="0">E18+G18+H18+F18</f>
        <v>345639</v>
      </c>
      <c r="J18" s="26"/>
      <c r="K18" s="27">
        <f>+'App.2-BA_2012'!N18</f>
        <v>-230251</v>
      </c>
      <c r="L18" s="27">
        <v>-230259</v>
      </c>
      <c r="M18" s="27">
        <v>-13069</v>
      </c>
      <c r="N18" s="24">
        <v>-40395</v>
      </c>
      <c r="O18" s="24"/>
      <c r="P18" s="25">
        <f t="shared" ref="P18:P63" si="1">L18+M18+N18+O18</f>
        <v>-283723</v>
      </c>
      <c r="Q18" s="28">
        <f>I18+P18</f>
        <v>61916</v>
      </c>
      <c r="S18" s="59"/>
      <c r="T18" s="59"/>
    </row>
    <row r="19" spans="1:20" ht="15" x14ac:dyDescent="0.25">
      <c r="A19" s="22" t="s">
        <v>22</v>
      </c>
      <c r="B19" s="22">
        <v>1612</v>
      </c>
      <c r="C19" s="23" t="s">
        <v>23</v>
      </c>
      <c r="D19" s="24">
        <f>+'App.2-BA_2012'!H19</f>
        <v>0</v>
      </c>
      <c r="E19" s="24"/>
      <c r="F19" s="24"/>
      <c r="G19" s="24"/>
      <c r="H19" s="24"/>
      <c r="I19" s="25">
        <f t="shared" si="0"/>
        <v>0</v>
      </c>
      <c r="J19" s="26"/>
      <c r="K19" s="27">
        <f>+'App.2-BA_2012'!N19</f>
        <v>0</v>
      </c>
      <c r="L19" s="27"/>
      <c r="M19" s="27"/>
      <c r="N19" s="24"/>
      <c r="O19" s="24"/>
      <c r="P19" s="25">
        <f t="shared" si="1"/>
        <v>0</v>
      </c>
      <c r="Q19" s="28">
        <f>I19+P19</f>
        <v>0</v>
      </c>
      <c r="S19" s="59"/>
      <c r="T19" s="59"/>
    </row>
    <row r="20" spans="1:20" ht="15" x14ac:dyDescent="0.25">
      <c r="A20" s="29" t="s">
        <v>24</v>
      </c>
      <c r="B20" s="29">
        <v>1805</v>
      </c>
      <c r="C20" s="30" t="s">
        <v>25</v>
      </c>
      <c r="D20" s="24">
        <f>+'App.2-BA_2012'!H20</f>
        <v>197343</v>
      </c>
      <c r="E20" s="24">
        <v>197343</v>
      </c>
      <c r="F20" s="24"/>
      <c r="G20" s="24"/>
      <c r="H20" s="24"/>
      <c r="I20" s="25">
        <f t="shared" si="0"/>
        <v>197343</v>
      </c>
      <c r="J20" s="26"/>
      <c r="K20" s="27">
        <f>+'App.2-BA_2012'!N20</f>
        <v>0</v>
      </c>
      <c r="L20" s="27"/>
      <c r="M20" s="27"/>
      <c r="N20" s="24"/>
      <c r="O20" s="24"/>
      <c r="P20" s="25">
        <f t="shared" si="1"/>
        <v>0</v>
      </c>
      <c r="Q20" s="28">
        <f>I20+P20</f>
        <v>197343</v>
      </c>
      <c r="S20" s="59"/>
      <c r="T20" s="59"/>
    </row>
    <row r="21" spans="1:20" ht="15" x14ac:dyDescent="0.25">
      <c r="A21" s="22">
        <v>47</v>
      </c>
      <c r="B21" s="22">
        <v>1808</v>
      </c>
      <c r="C21" s="31" t="s">
        <v>26</v>
      </c>
      <c r="D21" s="24">
        <f>+'App.2-BA_2012'!H21</f>
        <v>678862.68</v>
      </c>
      <c r="E21" s="24">
        <v>678899</v>
      </c>
      <c r="F21" s="24"/>
      <c r="G21" s="24">
        <v>40870</v>
      </c>
      <c r="H21" s="24"/>
      <c r="I21" s="25">
        <f t="shared" si="0"/>
        <v>719769</v>
      </c>
      <c r="J21" s="26"/>
      <c r="K21" s="27">
        <f>+'App.2-BA_2012'!N21</f>
        <v>-204501</v>
      </c>
      <c r="L21" s="27">
        <v>-198782</v>
      </c>
      <c r="M21" s="27"/>
      <c r="N21" s="24">
        <v>-22263</v>
      </c>
      <c r="O21" s="24"/>
      <c r="P21" s="25">
        <f t="shared" si="1"/>
        <v>-221045</v>
      </c>
      <c r="Q21" s="28">
        <f t="shared" ref="Q21:Q63" si="2">I21+P21</f>
        <v>498724</v>
      </c>
      <c r="S21" s="59"/>
      <c r="T21" s="59"/>
    </row>
    <row r="22" spans="1:20" ht="15" x14ac:dyDescent="0.25">
      <c r="A22" s="22">
        <v>13</v>
      </c>
      <c r="B22" s="22">
        <v>1810</v>
      </c>
      <c r="C22" s="31" t="s">
        <v>27</v>
      </c>
      <c r="D22" s="24">
        <f>+'App.2-BA_2012'!H22</f>
        <v>0</v>
      </c>
      <c r="E22" s="24"/>
      <c r="F22" s="24"/>
      <c r="G22" s="24"/>
      <c r="H22" s="24"/>
      <c r="I22" s="25">
        <f t="shared" si="0"/>
        <v>0</v>
      </c>
      <c r="J22" s="26"/>
      <c r="K22" s="27">
        <f>+'App.2-BA_2012'!N22</f>
        <v>0</v>
      </c>
      <c r="L22" s="27"/>
      <c r="M22" s="27"/>
      <c r="N22" s="24"/>
      <c r="O22" s="24"/>
      <c r="P22" s="25">
        <f t="shared" si="1"/>
        <v>0</v>
      </c>
      <c r="Q22" s="28">
        <f t="shared" si="2"/>
        <v>0</v>
      </c>
      <c r="S22" s="59"/>
      <c r="T22" s="59"/>
    </row>
    <row r="23" spans="1:20" ht="15" x14ac:dyDescent="0.25">
      <c r="A23" s="22">
        <v>47</v>
      </c>
      <c r="B23" s="22">
        <v>1815</v>
      </c>
      <c r="C23" s="31" t="s">
        <v>28</v>
      </c>
      <c r="D23" s="24">
        <f>+'App.2-BA_2012'!H23</f>
        <v>0</v>
      </c>
      <c r="E23" s="24"/>
      <c r="F23" s="24"/>
      <c r="G23" s="24"/>
      <c r="H23" s="24"/>
      <c r="I23" s="25">
        <f t="shared" si="0"/>
        <v>0</v>
      </c>
      <c r="J23" s="26"/>
      <c r="K23" s="27">
        <f>+'App.2-BA_2012'!N23</f>
        <v>0</v>
      </c>
      <c r="L23" s="27"/>
      <c r="M23" s="27"/>
      <c r="N23" s="24"/>
      <c r="O23" s="24"/>
      <c r="P23" s="25">
        <f t="shared" si="1"/>
        <v>0</v>
      </c>
      <c r="Q23" s="28">
        <f t="shared" si="2"/>
        <v>0</v>
      </c>
      <c r="S23" s="59"/>
      <c r="T23" s="59"/>
    </row>
    <row r="24" spans="1:20" ht="15" x14ac:dyDescent="0.25">
      <c r="A24" s="22">
        <v>47</v>
      </c>
      <c r="B24" s="22">
        <v>1820</v>
      </c>
      <c r="C24" s="23" t="s">
        <v>29</v>
      </c>
      <c r="D24" s="24">
        <f>+'App.2-BA_2012'!H24</f>
        <v>8964225.8200000003</v>
      </c>
      <c r="E24" s="24">
        <v>8964228</v>
      </c>
      <c r="F24" s="24"/>
      <c r="G24" s="24">
        <v>281242</v>
      </c>
      <c r="H24" s="24"/>
      <c r="I24" s="25">
        <f t="shared" si="0"/>
        <v>9245470</v>
      </c>
      <c r="J24" s="26"/>
      <c r="K24" s="27">
        <f>+'App.2-BA_2012'!N24</f>
        <v>-2311831.81</v>
      </c>
      <c r="L24" s="27">
        <v>-2307219</v>
      </c>
      <c r="M24" s="27"/>
      <c r="N24" s="24">
        <v>-186857</v>
      </c>
      <c r="O24" s="24"/>
      <c r="P24" s="25">
        <f t="shared" si="1"/>
        <v>-2494076</v>
      </c>
      <c r="Q24" s="28">
        <f t="shared" si="2"/>
        <v>6751394</v>
      </c>
      <c r="S24" s="59"/>
      <c r="T24" s="59"/>
    </row>
    <row r="25" spans="1:20" ht="15" x14ac:dyDescent="0.25">
      <c r="A25" s="22">
        <v>47</v>
      </c>
      <c r="B25" s="22">
        <v>1825</v>
      </c>
      <c r="C25" s="31" t="s">
        <v>30</v>
      </c>
      <c r="D25" s="24">
        <f>+'App.2-BA_2012'!H25</f>
        <v>0</v>
      </c>
      <c r="E25" s="24"/>
      <c r="F25" s="24"/>
      <c r="G25" s="24"/>
      <c r="H25" s="24"/>
      <c r="I25" s="25">
        <f t="shared" si="0"/>
        <v>0</v>
      </c>
      <c r="J25" s="26"/>
      <c r="K25" s="27">
        <f>+'App.2-BA_2012'!N25</f>
        <v>0</v>
      </c>
      <c r="L25" s="27"/>
      <c r="M25" s="27"/>
      <c r="N25" s="24"/>
      <c r="O25" s="24"/>
      <c r="P25" s="25">
        <f t="shared" si="1"/>
        <v>0</v>
      </c>
      <c r="Q25" s="28">
        <f t="shared" si="2"/>
        <v>0</v>
      </c>
      <c r="S25" s="59"/>
      <c r="T25" s="59"/>
    </row>
    <row r="26" spans="1:20" ht="15" x14ac:dyDescent="0.25">
      <c r="A26" s="22">
        <v>47</v>
      </c>
      <c r="B26" s="22">
        <v>1830</v>
      </c>
      <c r="C26" s="31" t="s">
        <v>31</v>
      </c>
      <c r="D26" s="24">
        <f>+'App.2-BA_2012'!H26</f>
        <v>12368476.970000001</v>
      </c>
      <c r="E26" s="24">
        <v>12368473</v>
      </c>
      <c r="F26" s="24"/>
      <c r="G26" s="24">
        <v>1063313</v>
      </c>
      <c r="H26" s="24"/>
      <c r="I26" s="25">
        <f t="shared" si="0"/>
        <v>13431786</v>
      </c>
      <c r="J26" s="26"/>
      <c r="K26" s="27">
        <f>+'App.2-BA_2012'!N26</f>
        <v>-5045102</v>
      </c>
      <c r="L26" s="27">
        <v>-5336155</v>
      </c>
      <c r="M26" s="27"/>
      <c r="N26" s="24">
        <v>-209947</v>
      </c>
      <c r="O26" s="24"/>
      <c r="P26" s="25">
        <f t="shared" si="1"/>
        <v>-5546102</v>
      </c>
      <c r="Q26" s="28">
        <f t="shared" si="2"/>
        <v>7885684</v>
      </c>
      <c r="S26" s="59"/>
      <c r="T26" s="59"/>
    </row>
    <row r="27" spans="1:20" ht="15" x14ac:dyDescent="0.25">
      <c r="A27" s="22">
        <v>47</v>
      </c>
      <c r="B27" s="22">
        <v>1835</v>
      </c>
      <c r="C27" s="31" t="s">
        <v>32</v>
      </c>
      <c r="D27" s="24">
        <f>+'App.2-BA_2012'!H27</f>
        <v>4400314.45</v>
      </c>
      <c r="E27" s="24">
        <v>4400314</v>
      </c>
      <c r="F27" s="24"/>
      <c r="G27" s="24">
        <v>67047</v>
      </c>
      <c r="H27" s="24"/>
      <c r="I27" s="25">
        <f t="shared" si="0"/>
        <v>4467361</v>
      </c>
      <c r="J27" s="26"/>
      <c r="K27" s="27">
        <f>+'App.2-BA_2012'!N27</f>
        <v>-1316589</v>
      </c>
      <c r="L27" s="27">
        <v>-839933</v>
      </c>
      <c r="M27" s="27"/>
      <c r="N27" s="24">
        <v>-74720</v>
      </c>
      <c r="O27" s="24"/>
      <c r="P27" s="25">
        <f t="shared" si="1"/>
        <v>-914653</v>
      </c>
      <c r="Q27" s="28">
        <f t="shared" si="2"/>
        <v>3552708</v>
      </c>
      <c r="S27" s="59"/>
      <c r="T27" s="59"/>
    </row>
    <row r="28" spans="1:20" ht="15" x14ac:dyDescent="0.25">
      <c r="A28" s="22">
        <v>47</v>
      </c>
      <c r="B28" s="22">
        <v>1840</v>
      </c>
      <c r="C28" s="31" t="s">
        <v>33</v>
      </c>
      <c r="D28" s="24">
        <f>+'App.2-BA_2012'!H28</f>
        <v>7566462.5800000001</v>
      </c>
      <c r="E28" s="24">
        <v>7566464</v>
      </c>
      <c r="F28" s="24"/>
      <c r="G28" s="24">
        <v>2317187</v>
      </c>
      <c r="H28" s="24"/>
      <c r="I28" s="25">
        <f t="shared" si="0"/>
        <v>9883651</v>
      </c>
      <c r="J28" s="26"/>
      <c r="K28" s="27">
        <f>+'App.2-BA_2012'!N28</f>
        <v>-2935755</v>
      </c>
      <c r="L28" s="27">
        <v>-3033583</v>
      </c>
      <c r="M28" s="27"/>
      <c r="N28" s="24">
        <v>-110334</v>
      </c>
      <c r="O28" s="24"/>
      <c r="P28" s="25">
        <f t="shared" si="1"/>
        <v>-3143917</v>
      </c>
      <c r="Q28" s="28">
        <f t="shared" si="2"/>
        <v>6739734</v>
      </c>
      <c r="S28" s="59"/>
      <c r="T28" s="59"/>
    </row>
    <row r="29" spans="1:20" ht="15" x14ac:dyDescent="0.25">
      <c r="A29" s="22">
        <v>47</v>
      </c>
      <c r="B29" s="22">
        <v>1845</v>
      </c>
      <c r="C29" s="31" t="s">
        <v>34</v>
      </c>
      <c r="D29" s="24">
        <f>+'App.2-BA_2012'!H29</f>
        <v>5971607.6699999999</v>
      </c>
      <c r="E29" s="24">
        <v>5971605</v>
      </c>
      <c r="F29" s="24"/>
      <c r="G29" s="24">
        <v>579462</v>
      </c>
      <c r="H29" s="24"/>
      <c r="I29" s="25">
        <f t="shared" si="0"/>
        <v>6551067</v>
      </c>
      <c r="J29" s="26"/>
      <c r="K29" s="27">
        <f>+'App.2-BA_2012'!N29</f>
        <v>-2005040</v>
      </c>
      <c r="L29" s="27">
        <v>-1900226</v>
      </c>
      <c r="M29" s="27"/>
      <c r="N29" s="24">
        <v>-100464</v>
      </c>
      <c r="O29" s="24"/>
      <c r="P29" s="25">
        <f t="shared" si="1"/>
        <v>-2000690</v>
      </c>
      <c r="Q29" s="28">
        <f t="shared" si="2"/>
        <v>4550377</v>
      </c>
      <c r="S29" s="59"/>
      <c r="T29" s="59"/>
    </row>
    <row r="30" spans="1:20" ht="15" x14ac:dyDescent="0.25">
      <c r="A30" s="22">
        <v>47</v>
      </c>
      <c r="B30" s="22">
        <v>1850</v>
      </c>
      <c r="C30" s="31" t="s">
        <v>35</v>
      </c>
      <c r="D30" s="24">
        <f>+'App.2-BA_2012'!H30</f>
        <v>4183227.09</v>
      </c>
      <c r="E30" s="24">
        <v>4183227</v>
      </c>
      <c r="F30" s="24"/>
      <c r="G30" s="24">
        <v>260699</v>
      </c>
      <c r="H30" s="24"/>
      <c r="I30" s="25">
        <f t="shared" si="0"/>
        <v>4443926</v>
      </c>
      <c r="J30" s="26"/>
      <c r="K30" s="27">
        <f>+'App.2-BA_2012'!N30</f>
        <v>-2218139</v>
      </c>
      <c r="L30" s="27">
        <v>-2154725</v>
      </c>
      <c r="M30" s="27"/>
      <c r="N30" s="24">
        <v>-69910</v>
      </c>
      <c r="O30" s="24"/>
      <c r="P30" s="25">
        <f t="shared" si="1"/>
        <v>-2224635</v>
      </c>
      <c r="Q30" s="28">
        <f t="shared" si="2"/>
        <v>2219291</v>
      </c>
      <c r="S30" s="59"/>
      <c r="T30" s="59"/>
    </row>
    <row r="31" spans="1:20" ht="15" x14ac:dyDescent="0.25">
      <c r="A31" s="22">
        <v>47</v>
      </c>
      <c r="B31" s="22">
        <v>1855</v>
      </c>
      <c r="C31" s="31" t="s">
        <v>36</v>
      </c>
      <c r="D31" s="24">
        <f>+'App.2-BA_2012'!H31</f>
        <v>1982691.55</v>
      </c>
      <c r="E31" s="24">
        <v>1578050</v>
      </c>
      <c r="F31" s="24"/>
      <c r="G31" s="24">
        <v>69457</v>
      </c>
      <c r="H31" s="24"/>
      <c r="I31" s="25">
        <f t="shared" si="0"/>
        <v>1647507</v>
      </c>
      <c r="J31" s="26"/>
      <c r="K31" s="27">
        <f>+'App.2-BA_2012'!N31</f>
        <v>-1114348.98</v>
      </c>
      <c r="L31" s="27">
        <v>-844290</v>
      </c>
      <c r="M31" s="27"/>
      <c r="N31" s="24">
        <v>-14789</v>
      </c>
      <c r="O31" s="24"/>
      <c r="P31" s="25">
        <f t="shared" si="1"/>
        <v>-859079</v>
      </c>
      <c r="Q31" s="28">
        <f t="shared" si="2"/>
        <v>788428</v>
      </c>
      <c r="S31" s="59"/>
      <c r="T31" s="59"/>
    </row>
    <row r="32" spans="1:20" ht="15" x14ac:dyDescent="0.25">
      <c r="A32" s="22">
        <v>47</v>
      </c>
      <c r="B32" s="22">
        <v>1860</v>
      </c>
      <c r="C32" s="31" t="s">
        <v>37</v>
      </c>
      <c r="D32" s="24">
        <f>+'App.2-BA_2012'!H32</f>
        <v>965348.83</v>
      </c>
      <c r="E32" s="24">
        <v>961326</v>
      </c>
      <c r="F32" s="24">
        <v>4491975</v>
      </c>
      <c r="G32" s="24">
        <v>111357</v>
      </c>
      <c r="H32" s="24"/>
      <c r="I32" s="25">
        <f t="shared" si="0"/>
        <v>5564658</v>
      </c>
      <c r="J32" s="26"/>
      <c r="K32" s="27">
        <f>+'App.2-BA_2012'!N32</f>
        <v>-244127</v>
      </c>
      <c r="L32" s="27">
        <v>-243431</v>
      </c>
      <c r="M32" s="27">
        <v>-743301</v>
      </c>
      <c r="N32" s="24">
        <v>-328693</v>
      </c>
      <c r="O32" s="24"/>
      <c r="P32" s="25">
        <f>L32+M32+N32+O32</f>
        <v>-1315425</v>
      </c>
      <c r="Q32" s="28">
        <f t="shared" si="2"/>
        <v>4249233</v>
      </c>
      <c r="S32" s="59"/>
      <c r="T32" s="59"/>
    </row>
    <row r="33" spans="1:20" ht="15" x14ac:dyDescent="0.25">
      <c r="A33" s="29">
        <v>47</v>
      </c>
      <c r="B33" s="29">
        <v>1860</v>
      </c>
      <c r="C33" s="30" t="s">
        <v>38</v>
      </c>
      <c r="D33" s="24">
        <f>+'App.2-BA_2012'!H33</f>
        <v>0</v>
      </c>
      <c r="E33" s="24"/>
      <c r="F33" s="24"/>
      <c r="G33" s="24"/>
      <c r="H33" s="24"/>
      <c r="I33" s="25">
        <f t="shared" si="0"/>
        <v>0</v>
      </c>
      <c r="J33" s="26"/>
      <c r="K33" s="27">
        <f>+'App.2-BA_2012'!N33</f>
        <v>0</v>
      </c>
      <c r="L33" s="27"/>
      <c r="M33" s="27"/>
      <c r="N33" s="24"/>
      <c r="O33" s="24"/>
      <c r="P33" s="25">
        <f>L33+M33+N33+O33</f>
        <v>0</v>
      </c>
      <c r="Q33" s="28">
        <f t="shared" si="2"/>
        <v>0</v>
      </c>
      <c r="S33" s="59"/>
      <c r="T33" s="59"/>
    </row>
    <row r="34" spans="1:20" ht="15" x14ac:dyDescent="0.25">
      <c r="A34" s="29" t="s">
        <v>24</v>
      </c>
      <c r="B34" s="29">
        <v>1905</v>
      </c>
      <c r="C34" s="30" t="s">
        <v>25</v>
      </c>
      <c r="D34" s="24">
        <f>+'App.2-BA_2012'!H34</f>
        <v>0</v>
      </c>
      <c r="E34" s="24"/>
      <c r="F34" s="24"/>
      <c r="G34" s="24"/>
      <c r="H34" s="24"/>
      <c r="I34" s="25">
        <f t="shared" si="0"/>
        <v>0</v>
      </c>
      <c r="J34" s="26"/>
      <c r="K34" s="27">
        <f>+'App.2-BA_2012'!N34</f>
        <v>0</v>
      </c>
      <c r="L34" s="27"/>
      <c r="M34" s="27"/>
      <c r="N34" s="24"/>
      <c r="O34" s="24"/>
      <c r="P34" s="25">
        <f t="shared" si="1"/>
        <v>0</v>
      </c>
      <c r="Q34" s="28">
        <f t="shared" si="2"/>
        <v>0</v>
      </c>
      <c r="S34" s="59"/>
      <c r="T34" s="59"/>
    </row>
    <row r="35" spans="1:20" ht="15" x14ac:dyDescent="0.25">
      <c r="A35" s="22">
        <v>47</v>
      </c>
      <c r="B35" s="22">
        <v>1908</v>
      </c>
      <c r="C35" s="31" t="s">
        <v>39</v>
      </c>
      <c r="D35" s="24">
        <f>+'App.2-BA_2012'!H35</f>
        <v>0</v>
      </c>
      <c r="E35" s="24"/>
      <c r="F35" s="24"/>
      <c r="G35" s="24"/>
      <c r="H35" s="24"/>
      <c r="I35" s="25">
        <f t="shared" si="0"/>
        <v>0</v>
      </c>
      <c r="J35" s="26"/>
      <c r="K35" s="27">
        <f>+'App.2-BA_2012'!N35</f>
        <v>0</v>
      </c>
      <c r="L35" s="27"/>
      <c r="M35" s="27"/>
      <c r="N35" s="24"/>
      <c r="O35" s="24"/>
      <c r="P35" s="25">
        <f t="shared" si="1"/>
        <v>0</v>
      </c>
      <c r="Q35" s="28">
        <f t="shared" si="2"/>
        <v>0</v>
      </c>
      <c r="S35" s="59"/>
      <c r="T35" s="59"/>
    </row>
    <row r="36" spans="1:20" ht="15" x14ac:dyDescent="0.25">
      <c r="A36" s="22">
        <v>13</v>
      </c>
      <c r="B36" s="22">
        <v>1910</v>
      </c>
      <c r="C36" s="31" t="s">
        <v>27</v>
      </c>
      <c r="D36" s="24">
        <f>+'App.2-BA_2012'!H36</f>
        <v>333898.93</v>
      </c>
      <c r="E36" s="24">
        <v>333900</v>
      </c>
      <c r="F36" s="24"/>
      <c r="G36" s="24">
        <v>1674</v>
      </c>
      <c r="H36" s="24"/>
      <c r="I36" s="25">
        <f t="shared" si="0"/>
        <v>335574</v>
      </c>
      <c r="J36" s="26"/>
      <c r="K36" s="27">
        <f>+'App.2-BA_2012'!N36</f>
        <v>-218507</v>
      </c>
      <c r="L36" s="27">
        <v>-218507</v>
      </c>
      <c r="M36" s="27"/>
      <c r="N36" s="24">
        <v>-8072</v>
      </c>
      <c r="O36" s="24"/>
      <c r="P36" s="25">
        <f t="shared" si="1"/>
        <v>-226579</v>
      </c>
      <c r="Q36" s="28">
        <f t="shared" si="2"/>
        <v>108995</v>
      </c>
      <c r="S36" s="59"/>
      <c r="T36" s="59"/>
    </row>
    <row r="37" spans="1:20" ht="15" x14ac:dyDescent="0.25">
      <c r="A37" s="22">
        <v>8</v>
      </c>
      <c r="B37" s="22">
        <v>1915</v>
      </c>
      <c r="C37" s="31" t="s">
        <v>40</v>
      </c>
      <c r="D37" s="24">
        <f>+'App.2-BA_2012'!H37</f>
        <v>27285.1</v>
      </c>
      <c r="E37" s="24">
        <v>27285</v>
      </c>
      <c r="F37" s="24"/>
      <c r="G37" s="24"/>
      <c r="H37" s="24"/>
      <c r="I37" s="25">
        <f t="shared" si="0"/>
        <v>27285</v>
      </c>
      <c r="J37" s="26"/>
      <c r="K37" s="27">
        <f>+'App.2-BA_2012'!N37</f>
        <v>-3075</v>
      </c>
      <c r="L37" s="27">
        <v>-3075</v>
      </c>
      <c r="M37" s="27"/>
      <c r="N37" s="24">
        <v>-2729</v>
      </c>
      <c r="O37" s="24"/>
      <c r="P37" s="25">
        <f t="shared" si="1"/>
        <v>-5804</v>
      </c>
      <c r="Q37" s="28">
        <f t="shared" si="2"/>
        <v>21481</v>
      </c>
      <c r="S37" s="59"/>
      <c r="T37" s="59"/>
    </row>
    <row r="38" spans="1:20" ht="15" x14ac:dyDescent="0.25">
      <c r="A38" s="22">
        <v>8</v>
      </c>
      <c r="B38" s="22">
        <v>1915</v>
      </c>
      <c r="C38" s="31" t="s">
        <v>41</v>
      </c>
      <c r="D38" s="24">
        <f>+'App.2-BA_2012'!H38</f>
        <v>0</v>
      </c>
      <c r="E38" s="24"/>
      <c r="F38" s="24"/>
      <c r="G38" s="24"/>
      <c r="H38" s="24"/>
      <c r="I38" s="25">
        <f t="shared" si="0"/>
        <v>0</v>
      </c>
      <c r="J38" s="26"/>
      <c r="K38" s="27">
        <f>+'App.2-BA_2012'!N38</f>
        <v>0</v>
      </c>
      <c r="L38" s="27"/>
      <c r="M38" s="27"/>
      <c r="N38" s="24"/>
      <c r="O38" s="24"/>
      <c r="P38" s="25">
        <f t="shared" si="1"/>
        <v>0</v>
      </c>
      <c r="Q38" s="28">
        <f t="shared" si="2"/>
        <v>0</v>
      </c>
      <c r="S38" s="59"/>
      <c r="T38" s="59"/>
    </row>
    <row r="39" spans="1:20" ht="15" x14ac:dyDescent="0.25">
      <c r="A39" s="22">
        <v>10</v>
      </c>
      <c r="B39" s="22">
        <v>1920</v>
      </c>
      <c r="C39" s="31" t="s">
        <v>42</v>
      </c>
      <c r="D39" s="24">
        <f>+'App.2-BA_2012'!H39</f>
        <v>0</v>
      </c>
      <c r="E39" s="24"/>
      <c r="F39" s="24"/>
      <c r="G39" s="24"/>
      <c r="H39" s="24"/>
      <c r="I39" s="25">
        <f t="shared" si="0"/>
        <v>0</v>
      </c>
      <c r="J39" s="26"/>
      <c r="K39" s="27">
        <f>+'App.2-BA_2012'!N39</f>
        <v>0</v>
      </c>
      <c r="L39" s="27"/>
      <c r="M39" s="27"/>
      <c r="N39" s="24"/>
      <c r="O39" s="24"/>
      <c r="P39" s="25">
        <f t="shared" si="1"/>
        <v>0</v>
      </c>
      <c r="Q39" s="28">
        <f t="shared" si="2"/>
        <v>0</v>
      </c>
      <c r="S39" s="59"/>
      <c r="T39" s="59"/>
    </row>
    <row r="40" spans="1:20" ht="15" x14ac:dyDescent="0.25">
      <c r="A40" s="22">
        <v>45</v>
      </c>
      <c r="B40" s="32">
        <v>1920</v>
      </c>
      <c r="C40" s="23" t="s">
        <v>43</v>
      </c>
      <c r="D40" s="24">
        <f>+'App.2-BA_2012'!H40</f>
        <v>139588</v>
      </c>
      <c r="E40" s="24">
        <v>139588</v>
      </c>
      <c r="F40" s="24">
        <v>126584</v>
      </c>
      <c r="G40" s="24">
        <v>85305</v>
      </c>
      <c r="H40" s="24"/>
      <c r="I40" s="25">
        <f t="shared" si="0"/>
        <v>351477</v>
      </c>
      <c r="J40" s="26"/>
      <c r="K40" s="27">
        <f>+'App.2-BA_2012'!N40</f>
        <v>-125955</v>
      </c>
      <c r="L40" s="27">
        <v>-125955</v>
      </c>
      <c r="M40" s="27">
        <v>-62092</v>
      </c>
      <c r="N40" s="24">
        <v>-40580</v>
      </c>
      <c r="O40" s="24"/>
      <c r="P40" s="25">
        <f t="shared" si="1"/>
        <v>-228627</v>
      </c>
      <c r="Q40" s="28">
        <f t="shared" si="2"/>
        <v>122850</v>
      </c>
      <c r="S40" s="59"/>
      <c r="T40" s="59"/>
    </row>
    <row r="41" spans="1:20" ht="15" x14ac:dyDescent="0.25">
      <c r="A41" s="22">
        <v>45.1</v>
      </c>
      <c r="B41" s="32">
        <v>1920</v>
      </c>
      <c r="C41" s="23" t="s">
        <v>44</v>
      </c>
      <c r="D41" s="24">
        <f>+'App.2-BA_2012'!H41</f>
        <v>0</v>
      </c>
      <c r="E41" s="24"/>
      <c r="F41" s="24"/>
      <c r="G41" s="24"/>
      <c r="H41" s="24"/>
      <c r="I41" s="25">
        <f t="shared" si="0"/>
        <v>0</v>
      </c>
      <c r="J41" s="26"/>
      <c r="K41" s="27">
        <f>+'App.2-BA_2012'!N41</f>
        <v>0</v>
      </c>
      <c r="L41" s="27"/>
      <c r="M41" s="27"/>
      <c r="N41" s="24"/>
      <c r="O41" s="24"/>
      <c r="P41" s="25">
        <f t="shared" si="1"/>
        <v>0</v>
      </c>
      <c r="Q41" s="28">
        <f t="shared" si="2"/>
        <v>0</v>
      </c>
      <c r="S41" s="59"/>
      <c r="T41" s="59"/>
    </row>
    <row r="42" spans="1:20" ht="15" x14ac:dyDescent="0.25">
      <c r="A42" s="22">
        <v>10</v>
      </c>
      <c r="B42" s="22">
        <v>1930</v>
      </c>
      <c r="C42" s="31" t="s">
        <v>45</v>
      </c>
      <c r="D42" s="24">
        <f>+'App.2-BA_2012'!H42</f>
        <v>2704799.55</v>
      </c>
      <c r="E42" s="24">
        <v>2704800</v>
      </c>
      <c r="F42" s="24"/>
      <c r="G42" s="24">
        <v>89265</v>
      </c>
      <c r="H42" s="24"/>
      <c r="I42" s="25">
        <f t="shared" si="0"/>
        <v>2794065</v>
      </c>
      <c r="J42" s="26"/>
      <c r="K42" s="27">
        <f>+'App.2-BA_2012'!N42</f>
        <v>-1302365</v>
      </c>
      <c r="L42" s="27">
        <v>-1302365</v>
      </c>
      <c r="M42" s="27"/>
      <c r="N42" s="24">
        <v>-189971</v>
      </c>
      <c r="O42" s="24"/>
      <c r="P42" s="25">
        <f t="shared" si="1"/>
        <v>-1492336</v>
      </c>
      <c r="Q42" s="28">
        <f t="shared" si="2"/>
        <v>1301729</v>
      </c>
      <c r="S42" s="59"/>
      <c r="T42" s="59"/>
    </row>
    <row r="43" spans="1:20" ht="15" x14ac:dyDescent="0.25">
      <c r="A43" s="22">
        <v>8</v>
      </c>
      <c r="B43" s="22">
        <v>1935</v>
      </c>
      <c r="C43" s="31" t="s">
        <v>46</v>
      </c>
      <c r="D43" s="24">
        <f>+'App.2-BA_2012'!H43</f>
        <v>61101</v>
      </c>
      <c r="E43" s="24">
        <v>61101</v>
      </c>
      <c r="F43" s="24"/>
      <c r="G43" s="24"/>
      <c r="H43" s="24"/>
      <c r="I43" s="25">
        <f t="shared" si="0"/>
        <v>61101</v>
      </c>
      <c r="J43" s="26"/>
      <c r="K43" s="27">
        <f>+'App.2-BA_2012'!N43</f>
        <v>-23215</v>
      </c>
      <c r="L43" s="27">
        <v>-23215</v>
      </c>
      <c r="M43" s="27"/>
      <c r="N43" s="24">
        <v>-6110</v>
      </c>
      <c r="O43" s="24"/>
      <c r="P43" s="25">
        <f t="shared" si="1"/>
        <v>-29325</v>
      </c>
      <c r="Q43" s="28">
        <f t="shared" si="2"/>
        <v>31776</v>
      </c>
      <c r="S43" s="59"/>
      <c r="T43" s="59"/>
    </row>
    <row r="44" spans="1:20" ht="15" x14ac:dyDescent="0.25">
      <c r="A44" s="22">
        <v>8</v>
      </c>
      <c r="B44" s="22">
        <v>1940</v>
      </c>
      <c r="C44" s="31" t="s">
        <v>47</v>
      </c>
      <c r="D44" s="24">
        <f>+'App.2-BA_2012'!H44</f>
        <v>941349.68</v>
      </c>
      <c r="E44" s="24">
        <v>941350</v>
      </c>
      <c r="F44" s="24"/>
      <c r="G44" s="24">
        <v>48982</v>
      </c>
      <c r="H44" s="24"/>
      <c r="I44" s="25">
        <f t="shared" si="0"/>
        <v>990332</v>
      </c>
      <c r="J44" s="26"/>
      <c r="K44" s="27">
        <f>+'App.2-BA_2012'!N44</f>
        <v>-693281</v>
      </c>
      <c r="L44" s="27">
        <v>-693280</v>
      </c>
      <c r="M44" s="27"/>
      <c r="N44" s="24">
        <v>-56418</v>
      </c>
      <c r="O44" s="24"/>
      <c r="P44" s="25">
        <f t="shared" si="1"/>
        <v>-749698</v>
      </c>
      <c r="Q44" s="28">
        <f t="shared" si="2"/>
        <v>240634</v>
      </c>
      <c r="S44" s="59"/>
      <c r="T44" s="59"/>
    </row>
    <row r="45" spans="1:20" ht="15" x14ac:dyDescent="0.25">
      <c r="A45" s="22">
        <v>8</v>
      </c>
      <c r="B45" s="22">
        <v>1945</v>
      </c>
      <c r="C45" s="31" t="s">
        <v>48</v>
      </c>
      <c r="D45" s="24">
        <f>+'App.2-BA_2012'!H45</f>
        <v>61731</v>
      </c>
      <c r="E45" s="24">
        <v>61731</v>
      </c>
      <c r="F45" s="24"/>
      <c r="G45" s="24">
        <v>1650</v>
      </c>
      <c r="H45" s="24"/>
      <c r="I45" s="25">
        <f t="shared" si="0"/>
        <v>63381</v>
      </c>
      <c r="J45" s="26"/>
      <c r="K45" s="27">
        <f>+'App.2-BA_2012'!N45</f>
        <v>-20633</v>
      </c>
      <c r="L45" s="27">
        <v>-20633</v>
      </c>
      <c r="M45" s="27"/>
      <c r="N45" s="24">
        <v>-6256</v>
      </c>
      <c r="O45" s="24"/>
      <c r="P45" s="25">
        <f t="shared" si="1"/>
        <v>-26889</v>
      </c>
      <c r="Q45" s="28">
        <f t="shared" si="2"/>
        <v>36492</v>
      </c>
      <c r="S45" s="59"/>
      <c r="T45" s="59"/>
    </row>
    <row r="46" spans="1:20" ht="15" x14ac:dyDescent="0.25">
      <c r="A46" s="22">
        <v>8</v>
      </c>
      <c r="B46" s="22">
        <v>1950</v>
      </c>
      <c r="C46" s="31" t="s">
        <v>49</v>
      </c>
      <c r="D46" s="24">
        <f>+'App.2-BA_2012'!H46</f>
        <v>0</v>
      </c>
      <c r="E46" s="24"/>
      <c r="F46" s="24"/>
      <c r="G46" s="24"/>
      <c r="H46" s="24"/>
      <c r="I46" s="25">
        <f t="shared" si="0"/>
        <v>0</v>
      </c>
      <c r="J46" s="26"/>
      <c r="K46" s="27">
        <f>+'App.2-BA_2012'!N46</f>
        <v>0</v>
      </c>
      <c r="L46" s="27"/>
      <c r="M46" s="27"/>
      <c r="N46" s="24"/>
      <c r="O46" s="24"/>
      <c r="P46" s="25">
        <f t="shared" si="1"/>
        <v>0</v>
      </c>
      <c r="Q46" s="28">
        <f t="shared" si="2"/>
        <v>0</v>
      </c>
      <c r="S46" s="59"/>
      <c r="T46" s="59"/>
    </row>
    <row r="47" spans="1:20" ht="15" x14ac:dyDescent="0.25">
      <c r="A47" s="22">
        <v>8</v>
      </c>
      <c r="B47" s="22">
        <v>1955</v>
      </c>
      <c r="C47" s="31" t="s">
        <v>50</v>
      </c>
      <c r="D47" s="24">
        <f>+'App.2-BA_2012'!H47</f>
        <v>91240.01</v>
      </c>
      <c r="E47" s="24">
        <v>91240</v>
      </c>
      <c r="F47" s="24"/>
      <c r="G47" s="24">
        <v>6135</v>
      </c>
      <c r="H47" s="24"/>
      <c r="I47" s="25">
        <f t="shared" si="0"/>
        <v>97375</v>
      </c>
      <c r="J47" s="26"/>
      <c r="K47" s="27">
        <f>+'App.2-BA_2012'!N47</f>
        <v>-25730</v>
      </c>
      <c r="L47" s="27">
        <v>-25730</v>
      </c>
      <c r="M47" s="27"/>
      <c r="N47" s="24">
        <v>-35466</v>
      </c>
      <c r="O47" s="24"/>
      <c r="P47" s="25">
        <f t="shared" si="1"/>
        <v>-61196</v>
      </c>
      <c r="Q47" s="28">
        <f t="shared" si="2"/>
        <v>36179</v>
      </c>
      <c r="S47" s="59"/>
      <c r="T47" s="59"/>
    </row>
    <row r="48" spans="1:20" ht="15" x14ac:dyDescent="0.25">
      <c r="A48" s="33">
        <v>8</v>
      </c>
      <c r="B48" s="33">
        <v>1955</v>
      </c>
      <c r="C48" s="34" t="s">
        <v>51</v>
      </c>
      <c r="D48" s="24">
        <f>+'App.2-BA_2012'!H48</f>
        <v>0</v>
      </c>
      <c r="E48" s="24"/>
      <c r="F48" s="24"/>
      <c r="G48" s="24"/>
      <c r="H48" s="24"/>
      <c r="I48" s="25">
        <f t="shared" si="0"/>
        <v>0</v>
      </c>
      <c r="J48" s="26"/>
      <c r="K48" s="27">
        <f>+'App.2-BA_2012'!N48</f>
        <v>0</v>
      </c>
      <c r="L48" s="27"/>
      <c r="M48" s="27"/>
      <c r="N48" s="24"/>
      <c r="O48" s="24"/>
      <c r="P48" s="25">
        <f t="shared" si="1"/>
        <v>0</v>
      </c>
      <c r="Q48" s="28">
        <f t="shared" si="2"/>
        <v>0</v>
      </c>
      <c r="S48" s="59"/>
      <c r="T48" s="59"/>
    </row>
    <row r="49" spans="1:20" ht="15" x14ac:dyDescent="0.25">
      <c r="A49" s="32">
        <v>8</v>
      </c>
      <c r="B49" s="32">
        <v>1960</v>
      </c>
      <c r="C49" s="23" t="s">
        <v>52</v>
      </c>
      <c r="D49" s="24">
        <f>+'App.2-BA_2012'!H49</f>
        <v>0</v>
      </c>
      <c r="E49" s="24"/>
      <c r="F49" s="24"/>
      <c r="G49" s="24"/>
      <c r="H49" s="24"/>
      <c r="I49" s="25">
        <f t="shared" si="0"/>
        <v>0</v>
      </c>
      <c r="J49" s="26"/>
      <c r="K49" s="27">
        <f>+'App.2-BA_2012'!N49</f>
        <v>0</v>
      </c>
      <c r="L49" s="27"/>
      <c r="M49" s="27"/>
      <c r="N49" s="24"/>
      <c r="O49" s="24"/>
      <c r="P49" s="25">
        <f t="shared" si="1"/>
        <v>0</v>
      </c>
      <c r="Q49" s="28">
        <f t="shared" si="2"/>
        <v>0</v>
      </c>
      <c r="S49" s="59"/>
      <c r="T49" s="59"/>
    </row>
    <row r="50" spans="1:20" ht="15" x14ac:dyDescent="0.25">
      <c r="A50" s="1">
        <v>47</v>
      </c>
      <c r="B50" s="32">
        <v>1970</v>
      </c>
      <c r="C50" s="31" t="s">
        <v>53</v>
      </c>
      <c r="D50" s="24">
        <f>+'App.2-BA_2012'!H50</f>
        <v>0</v>
      </c>
      <c r="E50" s="24"/>
      <c r="F50" s="24"/>
      <c r="G50" s="24"/>
      <c r="H50" s="24"/>
      <c r="I50" s="25">
        <f t="shared" si="0"/>
        <v>0</v>
      </c>
      <c r="J50" s="26"/>
      <c r="K50" s="27">
        <f>+'App.2-BA_2012'!N50</f>
        <v>0</v>
      </c>
      <c r="L50" s="27"/>
      <c r="M50" s="27"/>
      <c r="N50" s="24"/>
      <c r="O50" s="24"/>
      <c r="P50" s="25">
        <f t="shared" si="1"/>
        <v>0</v>
      </c>
      <c r="Q50" s="28">
        <f t="shared" si="2"/>
        <v>0</v>
      </c>
      <c r="S50" s="59"/>
      <c r="T50" s="59"/>
    </row>
    <row r="51" spans="1:20" ht="15" x14ac:dyDescent="0.25">
      <c r="A51" s="22">
        <v>47</v>
      </c>
      <c r="B51" s="22">
        <v>1975</v>
      </c>
      <c r="C51" s="31" t="s">
        <v>54</v>
      </c>
      <c r="D51" s="24">
        <f>+'App.2-BA_2012'!H51</f>
        <v>0</v>
      </c>
      <c r="E51" s="24"/>
      <c r="F51" s="24"/>
      <c r="G51" s="24"/>
      <c r="H51" s="24"/>
      <c r="I51" s="25">
        <f t="shared" si="0"/>
        <v>0</v>
      </c>
      <c r="J51" s="26"/>
      <c r="K51" s="27">
        <f>+'App.2-BA_2012'!N51</f>
        <v>0</v>
      </c>
      <c r="L51" s="27"/>
      <c r="M51" s="27"/>
      <c r="N51" s="24"/>
      <c r="O51" s="24"/>
      <c r="P51" s="25">
        <f t="shared" si="1"/>
        <v>0</v>
      </c>
      <c r="Q51" s="28">
        <f t="shared" si="2"/>
        <v>0</v>
      </c>
      <c r="S51" s="59"/>
      <c r="T51" s="59"/>
    </row>
    <row r="52" spans="1:20" ht="15" x14ac:dyDescent="0.25">
      <c r="A52" s="22">
        <v>47</v>
      </c>
      <c r="B52" s="22">
        <v>1980</v>
      </c>
      <c r="C52" s="31" t="s">
        <v>55</v>
      </c>
      <c r="D52" s="24">
        <f>+'App.2-BA_2012'!H52</f>
        <v>2681901.34</v>
      </c>
      <c r="E52" s="24">
        <v>2681900</v>
      </c>
      <c r="F52" s="24"/>
      <c r="G52" s="24">
        <v>11745</v>
      </c>
      <c r="H52" s="24"/>
      <c r="I52" s="25">
        <f t="shared" si="0"/>
        <v>2693645</v>
      </c>
      <c r="J52" s="26"/>
      <c r="K52" s="27">
        <f>+'App.2-BA_2012'!N52</f>
        <v>-1866052</v>
      </c>
      <c r="L52" s="27">
        <v>-1865006</v>
      </c>
      <c r="M52" s="27"/>
      <c r="N52" s="24">
        <v>-58919</v>
      </c>
      <c r="O52" s="24"/>
      <c r="P52" s="25">
        <f t="shared" si="1"/>
        <v>-1923925</v>
      </c>
      <c r="Q52" s="28">
        <f t="shared" si="2"/>
        <v>769720</v>
      </c>
      <c r="S52" s="59"/>
      <c r="T52" s="59"/>
    </row>
    <row r="53" spans="1:20" ht="15" x14ac:dyDescent="0.25">
      <c r="A53" s="22">
        <v>47</v>
      </c>
      <c r="B53" s="22">
        <v>1985</v>
      </c>
      <c r="C53" s="31" t="s">
        <v>56</v>
      </c>
      <c r="D53" s="24">
        <f>+'App.2-BA_2012'!H53</f>
        <v>0</v>
      </c>
      <c r="E53" s="24"/>
      <c r="F53" s="24"/>
      <c r="G53" s="24"/>
      <c r="H53" s="24"/>
      <c r="I53" s="25">
        <f t="shared" si="0"/>
        <v>0</v>
      </c>
      <c r="J53" s="26"/>
      <c r="K53" s="27">
        <f>+'App.2-BA_2012'!N53</f>
        <v>0</v>
      </c>
      <c r="L53" s="27"/>
      <c r="M53" s="27"/>
      <c r="N53" s="24"/>
      <c r="O53" s="24"/>
      <c r="P53" s="25">
        <f t="shared" si="1"/>
        <v>0</v>
      </c>
      <c r="Q53" s="28">
        <f t="shared" si="2"/>
        <v>0</v>
      </c>
      <c r="S53" s="59"/>
      <c r="T53" s="59"/>
    </row>
    <row r="54" spans="1:20" ht="15" x14ac:dyDescent="0.25">
      <c r="A54" s="1">
        <v>47</v>
      </c>
      <c r="B54" s="22">
        <v>1990</v>
      </c>
      <c r="C54" s="35" t="s">
        <v>57</v>
      </c>
      <c r="D54" s="24">
        <f>+'App.2-BA_2012'!H54</f>
        <v>0</v>
      </c>
      <c r="E54" s="24"/>
      <c r="F54" s="24"/>
      <c r="G54" s="24"/>
      <c r="H54" s="24"/>
      <c r="I54" s="25">
        <f t="shared" si="0"/>
        <v>0</v>
      </c>
      <c r="J54" s="26"/>
      <c r="K54" s="27">
        <f>+'App.2-BA_2012'!N54</f>
        <v>0</v>
      </c>
      <c r="L54" s="27"/>
      <c r="M54" s="27"/>
      <c r="N54" s="24"/>
      <c r="O54" s="24"/>
      <c r="P54" s="25">
        <f t="shared" si="1"/>
        <v>0</v>
      </c>
      <c r="Q54" s="28">
        <f t="shared" si="2"/>
        <v>0</v>
      </c>
      <c r="S54" s="59"/>
      <c r="T54" s="59"/>
    </row>
    <row r="55" spans="1:20" s="85" customFormat="1" ht="15" x14ac:dyDescent="0.25">
      <c r="A55" s="29"/>
      <c r="B55" s="29"/>
      <c r="C55" s="89"/>
      <c r="D55" s="77"/>
      <c r="E55" s="77"/>
      <c r="F55" s="77"/>
      <c r="G55" s="77"/>
      <c r="H55" s="77"/>
      <c r="I55" s="77"/>
      <c r="J55" s="91"/>
      <c r="K55" s="87"/>
      <c r="L55" s="87"/>
      <c r="M55" s="87"/>
      <c r="N55" s="77"/>
      <c r="O55" s="77"/>
      <c r="P55" s="77"/>
      <c r="Q55" s="88"/>
      <c r="S55" s="92"/>
      <c r="T55" s="92"/>
    </row>
    <row r="56" spans="1:20" s="85" customFormat="1" ht="15" x14ac:dyDescent="0.25">
      <c r="A56" s="84"/>
      <c r="B56" s="84"/>
      <c r="C56" s="93" t="s">
        <v>84</v>
      </c>
      <c r="D56" s="94">
        <f>SUM(D17:D55)</f>
        <v>54855967.25</v>
      </c>
      <c r="E56" s="94">
        <f t="shared" ref="E56:I56" si="3">SUM(E17:E55)</f>
        <v>54447335</v>
      </c>
      <c r="F56" s="94">
        <f t="shared" si="3"/>
        <v>4672127</v>
      </c>
      <c r="G56" s="94">
        <f t="shared" si="3"/>
        <v>5035390</v>
      </c>
      <c r="H56" s="94">
        <f t="shared" si="3"/>
        <v>0</v>
      </c>
      <c r="I56" s="94">
        <f t="shared" si="3"/>
        <v>64154852</v>
      </c>
      <c r="J56" s="91"/>
      <c r="K56" s="87">
        <f t="shared" ref="K56" si="4">SUM(K17:K55)</f>
        <v>-21932151.789999999</v>
      </c>
      <c r="L56" s="87">
        <f t="shared" ref="L56" si="5">SUM(L17:L55)</f>
        <v>-21394023</v>
      </c>
      <c r="M56" s="87">
        <f t="shared" ref="M56" si="6">SUM(M17:M55)</f>
        <v>-818462</v>
      </c>
      <c r="N56" s="77">
        <f t="shared" ref="N56" si="7">SUM(N17:N55)</f>
        <v>-1568954</v>
      </c>
      <c r="O56" s="77">
        <f t="shared" ref="O56" si="8">SUM(O17:O55)</f>
        <v>0</v>
      </c>
      <c r="P56" s="77">
        <f t="shared" ref="P56" si="9">SUM(P17:P55)</f>
        <v>-23781439</v>
      </c>
      <c r="Q56" s="88">
        <f t="shared" ref="Q56" si="10">SUM(Q17:Q55)</f>
        <v>40373413</v>
      </c>
      <c r="S56" s="92"/>
      <c r="T56" s="92"/>
    </row>
    <row r="57" spans="1:20" s="85" customFormat="1" ht="15" x14ac:dyDescent="0.25">
      <c r="A57" s="29"/>
      <c r="B57" s="29"/>
      <c r="C57" s="89"/>
      <c r="D57" s="77"/>
      <c r="E57" s="77"/>
      <c r="F57" s="77"/>
      <c r="G57" s="77"/>
      <c r="H57" s="77"/>
      <c r="I57" s="77"/>
      <c r="J57" s="91"/>
      <c r="K57" s="87"/>
      <c r="L57" s="87"/>
      <c r="M57" s="87"/>
      <c r="N57" s="77"/>
      <c r="O57" s="77"/>
      <c r="P57" s="77"/>
      <c r="Q57" s="88"/>
      <c r="S57" s="92"/>
      <c r="T57" s="92"/>
    </row>
    <row r="58" spans="1:20" ht="15" x14ac:dyDescent="0.25">
      <c r="A58" s="22">
        <v>47</v>
      </c>
      <c r="B58" s="22">
        <v>1995</v>
      </c>
      <c r="C58" s="31" t="s">
        <v>58</v>
      </c>
      <c r="D58" s="24">
        <f>+'App.2-BA_2012'!H58</f>
        <v>-1970508.94</v>
      </c>
      <c r="E58" s="24">
        <v>-1970509</v>
      </c>
      <c r="F58" s="24"/>
      <c r="G58" s="24">
        <v>-743055</v>
      </c>
      <c r="H58" s="24"/>
      <c r="I58" s="25">
        <f t="shared" si="0"/>
        <v>-2713564</v>
      </c>
      <c r="J58" s="60"/>
      <c r="K58" s="24">
        <f>+'App.2-BA_2012'!N58</f>
        <v>247472</v>
      </c>
      <c r="L58" s="27">
        <v>242760</v>
      </c>
      <c r="M58" s="27"/>
      <c r="N58" s="24">
        <v>52438</v>
      </c>
      <c r="O58" s="24"/>
      <c r="P58" s="25">
        <f t="shared" si="1"/>
        <v>295198</v>
      </c>
      <c r="Q58" s="28">
        <f t="shared" si="2"/>
        <v>-2418366</v>
      </c>
      <c r="S58" s="59"/>
      <c r="T58" s="59"/>
    </row>
    <row r="59" spans="1:20" ht="15" x14ac:dyDescent="0.25">
      <c r="A59" s="22">
        <v>47</v>
      </c>
      <c r="B59" s="22">
        <v>2440</v>
      </c>
      <c r="C59" s="31" t="s">
        <v>59</v>
      </c>
      <c r="D59" s="24">
        <f>+'App.2-BA_2012'!H59</f>
        <v>0</v>
      </c>
      <c r="E59" s="24"/>
      <c r="F59" s="24"/>
      <c r="G59" s="24"/>
      <c r="H59" s="24"/>
      <c r="I59" s="25">
        <f t="shared" si="0"/>
        <v>0</v>
      </c>
      <c r="K59" s="24">
        <f>+'App.2-BA_2012'!N59</f>
        <v>0</v>
      </c>
      <c r="L59" s="27"/>
      <c r="M59" s="27"/>
      <c r="N59" s="24"/>
      <c r="O59" s="24"/>
      <c r="P59" s="25">
        <f t="shared" si="1"/>
        <v>0</v>
      </c>
      <c r="Q59" s="28"/>
      <c r="S59" s="59"/>
      <c r="T59" s="59"/>
    </row>
    <row r="60" spans="1:20" ht="15" x14ac:dyDescent="0.25">
      <c r="A60" s="36"/>
      <c r="B60" s="36"/>
      <c r="C60" s="37"/>
      <c r="D60" s="24">
        <f>+'App.2-BA_2012'!H60</f>
        <v>0</v>
      </c>
      <c r="E60" s="24"/>
      <c r="F60" s="38"/>
      <c r="G60" s="38"/>
      <c r="H60" s="38"/>
      <c r="I60" s="25">
        <f t="shared" si="0"/>
        <v>0</v>
      </c>
      <c r="K60" s="24">
        <f>+'App.2-BA_2012'!N60</f>
        <v>0</v>
      </c>
      <c r="L60" s="27"/>
      <c r="M60" s="38"/>
      <c r="N60" s="38"/>
      <c r="O60" s="38"/>
      <c r="P60" s="25">
        <f t="shared" si="1"/>
        <v>0</v>
      </c>
      <c r="Q60" s="28">
        <f t="shared" si="2"/>
        <v>0</v>
      </c>
      <c r="S60" s="59"/>
      <c r="T60" s="59"/>
    </row>
    <row r="61" spans="1:20" x14ac:dyDescent="0.2">
      <c r="A61" s="36"/>
      <c r="B61" s="36"/>
      <c r="C61" s="39" t="s">
        <v>60</v>
      </c>
      <c r="D61" s="40">
        <f>SUM(D56:D60)</f>
        <v>52885458.310000002</v>
      </c>
      <c r="E61" s="40">
        <f t="shared" ref="E61:I61" si="11">SUM(E56:E60)</f>
        <v>52476826</v>
      </c>
      <c r="F61" s="40">
        <f t="shared" si="11"/>
        <v>4672127</v>
      </c>
      <c r="G61" s="40">
        <f t="shared" si="11"/>
        <v>4292335</v>
      </c>
      <c r="H61" s="40">
        <f t="shared" si="11"/>
        <v>0</v>
      </c>
      <c r="I61" s="40">
        <f t="shared" si="11"/>
        <v>61441288</v>
      </c>
      <c r="J61" s="40"/>
      <c r="K61" s="40">
        <f t="shared" ref="K61" si="12">SUM(K56:K60)</f>
        <v>-21684679.789999999</v>
      </c>
      <c r="L61" s="40">
        <f t="shared" ref="L61" si="13">SUM(L56:L60)</f>
        <v>-21151263</v>
      </c>
      <c r="M61" s="40">
        <f t="shared" ref="M61" si="14">SUM(M56:M60)</f>
        <v>-818462</v>
      </c>
      <c r="N61" s="40">
        <f t="shared" ref="N61" si="15">SUM(N56:N60)</f>
        <v>-1516516</v>
      </c>
      <c r="O61" s="40">
        <f t="shared" ref="O61" si="16">SUM(O56:O60)</f>
        <v>0</v>
      </c>
      <c r="P61" s="40">
        <f t="shared" ref="P61" si="17">SUM(P56:P60)</f>
        <v>-23486241</v>
      </c>
      <c r="Q61" s="40">
        <f t="shared" ref="Q61" si="18">SUM(Q56:Q60)</f>
        <v>37955047</v>
      </c>
      <c r="S61" s="59"/>
      <c r="T61" s="59"/>
    </row>
    <row r="62" spans="1:20" ht="25.5" x14ac:dyDescent="0.25">
      <c r="A62" s="36"/>
      <c r="B62" s="36"/>
      <c r="C62" s="41" t="s">
        <v>61</v>
      </c>
      <c r="D62" s="38"/>
      <c r="E62" s="38"/>
      <c r="F62" s="38"/>
      <c r="G62" s="38"/>
      <c r="H62" s="38"/>
      <c r="I62" s="25">
        <f>D62+G62+H62</f>
        <v>0</v>
      </c>
      <c r="K62" s="38"/>
      <c r="L62" s="38"/>
      <c r="M62" s="38"/>
      <c r="N62" s="38"/>
      <c r="O62" s="38"/>
      <c r="P62" s="25">
        <f t="shared" si="1"/>
        <v>0</v>
      </c>
      <c r="Q62" s="28">
        <f t="shared" ref="Q62" si="19">I62+P62</f>
        <v>0</v>
      </c>
    </row>
    <row r="63" spans="1:20" ht="24.75" x14ac:dyDescent="0.25">
      <c r="A63" s="36"/>
      <c r="B63" s="36"/>
      <c r="C63" s="42" t="s">
        <v>62</v>
      </c>
      <c r="D63" s="38"/>
      <c r="E63" s="38"/>
      <c r="F63" s="38"/>
      <c r="G63" s="38"/>
      <c r="H63" s="38"/>
      <c r="I63" s="25">
        <f>D63+G63+H63</f>
        <v>0</v>
      </c>
      <c r="K63" s="38"/>
      <c r="L63" s="38"/>
      <c r="M63" s="38"/>
      <c r="N63" s="38"/>
      <c r="O63" s="38"/>
      <c r="P63" s="25">
        <f t="shared" si="1"/>
        <v>0</v>
      </c>
      <c r="Q63" s="28">
        <f t="shared" si="2"/>
        <v>0</v>
      </c>
    </row>
    <row r="64" spans="1:20" x14ac:dyDescent="0.2">
      <c r="A64" s="36"/>
      <c r="B64" s="36"/>
      <c r="C64" s="39" t="s">
        <v>63</v>
      </c>
      <c r="D64" s="40">
        <f>SUM(D61:D63)</f>
        <v>52885458.310000002</v>
      </c>
      <c r="E64" s="40"/>
      <c r="F64" s="40">
        <f>SUM(F61:F63)</f>
        <v>4672127</v>
      </c>
      <c r="G64" s="40">
        <f t="shared" ref="G64:I64" si="20">SUM(G61:G63)</f>
        <v>4292335</v>
      </c>
      <c r="H64" s="40">
        <f t="shared" si="20"/>
        <v>0</v>
      </c>
      <c r="I64" s="40">
        <f t="shared" si="20"/>
        <v>61441288</v>
      </c>
      <c r="J64" s="40"/>
      <c r="K64" s="40">
        <f>SUM(K61:K63)</f>
        <v>-21684679.789999999</v>
      </c>
      <c r="L64" s="40">
        <f>SUM(L61:L63)</f>
        <v>-21151263</v>
      </c>
      <c r="M64" s="40">
        <f t="shared" ref="M64:P64" si="21">SUM(M61:M63)</f>
        <v>-818462</v>
      </c>
      <c r="N64" s="40">
        <f t="shared" si="21"/>
        <v>-1516516</v>
      </c>
      <c r="O64" s="40">
        <f t="shared" si="21"/>
        <v>0</v>
      </c>
      <c r="P64" s="40">
        <f t="shared" si="21"/>
        <v>-23486241</v>
      </c>
      <c r="Q64" s="40">
        <f>SUM(Q61:Q63)</f>
        <v>37955047</v>
      </c>
    </row>
    <row r="65" spans="1:18" ht="15" x14ac:dyDescent="0.25">
      <c r="A65" s="36"/>
      <c r="B65" s="36"/>
      <c r="C65" s="109" t="s">
        <v>64</v>
      </c>
      <c r="D65" s="110"/>
      <c r="E65" s="110"/>
      <c r="F65" s="110"/>
      <c r="G65" s="110"/>
      <c r="H65" s="110"/>
      <c r="I65" s="110"/>
      <c r="J65" s="110"/>
      <c r="K65" s="111"/>
      <c r="L65" s="68"/>
      <c r="M65" s="68"/>
      <c r="N65" s="38"/>
      <c r="O65" s="43"/>
      <c r="P65" s="44"/>
      <c r="Q65" s="45"/>
    </row>
    <row r="66" spans="1:18" ht="15" x14ac:dyDescent="0.25">
      <c r="A66" s="36"/>
      <c r="B66" s="36"/>
      <c r="C66" s="109" t="s">
        <v>65</v>
      </c>
      <c r="D66" s="110"/>
      <c r="E66" s="110"/>
      <c r="F66" s="110"/>
      <c r="G66" s="110"/>
      <c r="H66" s="110"/>
      <c r="I66" s="110"/>
      <c r="J66" s="110"/>
      <c r="K66" s="111"/>
      <c r="L66" s="68"/>
      <c r="M66" s="68"/>
      <c r="N66" s="40">
        <f>N64+N65+M64</f>
        <v>-2334978</v>
      </c>
      <c r="O66" s="43"/>
      <c r="P66" s="44"/>
      <c r="Q66" s="45"/>
    </row>
    <row r="68" spans="1:18" x14ac:dyDescent="0.2">
      <c r="D68" s="59"/>
      <c r="E68" s="59"/>
      <c r="K68" s="46" t="s">
        <v>66</v>
      </c>
      <c r="L68" s="46"/>
      <c r="M68" s="46"/>
      <c r="N68" s="47"/>
    </row>
    <row r="69" spans="1:18" ht="15" x14ac:dyDescent="0.25">
      <c r="A69" s="36">
        <v>10</v>
      </c>
      <c r="B69" s="36"/>
      <c r="C69" s="37" t="s">
        <v>67</v>
      </c>
      <c r="K69" s="47" t="s">
        <v>67</v>
      </c>
      <c r="L69" s="47"/>
      <c r="M69" s="47"/>
      <c r="N69" s="47"/>
      <c r="O69" s="48"/>
      <c r="Q69" s="59"/>
    </row>
    <row r="70" spans="1:18" ht="15" x14ac:dyDescent="0.25">
      <c r="A70" s="36">
        <v>8</v>
      </c>
      <c r="B70" s="36"/>
      <c r="C70" s="37" t="s">
        <v>46</v>
      </c>
      <c r="K70" s="47" t="s">
        <v>46</v>
      </c>
      <c r="L70" s="47"/>
      <c r="M70" s="47"/>
      <c r="N70" s="47"/>
      <c r="O70" s="49"/>
    </row>
    <row r="71" spans="1:18" ht="15" x14ac:dyDescent="0.25">
      <c r="K71" s="50" t="s">
        <v>68</v>
      </c>
      <c r="L71" s="50"/>
      <c r="M71" s="50"/>
      <c r="O71" s="51">
        <f>N66-O69-O70</f>
        <v>-2334978</v>
      </c>
    </row>
    <row r="72" spans="1:18" x14ac:dyDescent="0.2">
      <c r="R72" s="52"/>
    </row>
    <row r="73" spans="1:18" x14ac:dyDescent="0.2">
      <c r="A73" s="53" t="s">
        <v>69</v>
      </c>
      <c r="R73" s="52"/>
    </row>
    <row r="75" spans="1:18" x14ac:dyDescent="0.2">
      <c r="A75" s="1">
        <v>1</v>
      </c>
      <c r="B75" s="112" t="s">
        <v>70</v>
      </c>
      <c r="C75" s="112"/>
      <c r="D75" s="112"/>
      <c r="E75" s="112"/>
      <c r="F75" s="112"/>
      <c r="G75" s="112"/>
      <c r="H75" s="112"/>
      <c r="I75" s="112"/>
      <c r="J75" s="112"/>
      <c r="K75" s="112"/>
      <c r="L75" s="112"/>
      <c r="M75" s="112"/>
      <c r="N75" s="112"/>
      <c r="O75" s="112"/>
      <c r="P75" s="112"/>
      <c r="Q75" s="112"/>
    </row>
    <row r="76" spans="1:18" x14ac:dyDescent="0.2">
      <c r="B76" s="112"/>
      <c r="C76" s="112"/>
      <c r="D76" s="112"/>
      <c r="E76" s="112"/>
      <c r="F76" s="112"/>
      <c r="G76" s="112"/>
      <c r="H76" s="112"/>
      <c r="I76" s="112"/>
      <c r="J76" s="112"/>
      <c r="K76" s="112"/>
      <c r="L76" s="112"/>
      <c r="M76" s="112"/>
      <c r="N76" s="112"/>
      <c r="O76" s="112"/>
      <c r="P76" s="112"/>
      <c r="Q76" s="112"/>
    </row>
    <row r="78" spans="1:18" x14ac:dyDescent="0.2">
      <c r="A78" s="1">
        <v>2</v>
      </c>
      <c r="B78" s="103" t="s">
        <v>71</v>
      </c>
      <c r="C78" s="103"/>
      <c r="D78" s="103"/>
      <c r="E78" s="103"/>
      <c r="F78" s="103"/>
      <c r="G78" s="103"/>
      <c r="H78" s="103"/>
      <c r="I78" s="103"/>
      <c r="J78" s="103"/>
      <c r="K78" s="103"/>
      <c r="L78" s="103"/>
      <c r="M78" s="103"/>
      <c r="N78" s="103"/>
      <c r="O78" s="103"/>
      <c r="P78" s="103"/>
      <c r="Q78" s="103"/>
    </row>
    <row r="79" spans="1:18" x14ac:dyDescent="0.2">
      <c r="B79" s="103"/>
      <c r="C79" s="103"/>
      <c r="D79" s="103"/>
      <c r="E79" s="103"/>
      <c r="F79" s="103"/>
      <c r="G79" s="103"/>
      <c r="H79" s="103"/>
      <c r="I79" s="103"/>
      <c r="J79" s="103"/>
      <c r="K79" s="103"/>
      <c r="L79" s="103"/>
      <c r="M79" s="103"/>
      <c r="N79" s="103"/>
      <c r="O79" s="103"/>
      <c r="P79" s="103"/>
      <c r="Q79" s="103"/>
    </row>
    <row r="81" spans="1:17" x14ac:dyDescent="0.2">
      <c r="A81" s="1">
        <v>3</v>
      </c>
      <c r="B81" s="104" t="s">
        <v>72</v>
      </c>
      <c r="C81" s="104"/>
      <c r="D81" s="104"/>
      <c r="E81" s="104"/>
      <c r="F81" s="104"/>
      <c r="G81" s="104"/>
      <c r="H81" s="104"/>
      <c r="I81" s="104"/>
      <c r="J81" s="104"/>
      <c r="K81" s="104"/>
      <c r="L81" s="104"/>
      <c r="M81" s="104"/>
      <c r="N81" s="104"/>
      <c r="O81" s="104"/>
      <c r="P81" s="104"/>
      <c r="Q81" s="104"/>
    </row>
    <row r="83" spans="1:17" x14ac:dyDescent="0.2">
      <c r="A83" s="1">
        <v>4</v>
      </c>
      <c r="B83" s="54" t="s">
        <v>73</v>
      </c>
      <c r="C83" s="10"/>
    </row>
    <row r="85" spans="1:17" x14ac:dyDescent="0.2">
      <c r="A85" s="1">
        <v>5</v>
      </c>
      <c r="B85" s="55" t="s">
        <v>74</v>
      </c>
    </row>
    <row r="87" spans="1:17" x14ac:dyDescent="0.2">
      <c r="A87" s="1">
        <v>6</v>
      </c>
      <c r="B87" s="104" t="s">
        <v>75</v>
      </c>
      <c r="C87" s="104"/>
      <c r="D87" s="104"/>
      <c r="E87" s="104"/>
      <c r="F87" s="104"/>
      <c r="G87" s="104"/>
      <c r="H87" s="104"/>
      <c r="I87" s="104"/>
      <c r="J87" s="104"/>
      <c r="K87" s="104"/>
      <c r="L87" s="104"/>
      <c r="M87" s="104"/>
      <c r="N87" s="104"/>
      <c r="O87" s="104"/>
      <c r="P87" s="104"/>
      <c r="Q87" s="104"/>
    </row>
    <row r="88" spans="1:17" x14ac:dyDescent="0.2">
      <c r="B88" s="104"/>
      <c r="C88" s="104"/>
      <c r="D88" s="104"/>
      <c r="E88" s="104"/>
      <c r="F88" s="104"/>
      <c r="G88" s="104"/>
      <c r="H88" s="104"/>
      <c r="I88" s="104"/>
      <c r="J88" s="104"/>
      <c r="K88" s="104"/>
      <c r="L88" s="104"/>
      <c r="M88" s="104"/>
      <c r="N88" s="104"/>
      <c r="O88" s="104"/>
      <c r="P88" s="104"/>
      <c r="Q88" s="104"/>
    </row>
  </sheetData>
  <mergeCells count="9">
    <mergeCell ref="B78:Q79"/>
    <mergeCell ref="B81:Q81"/>
    <mergeCell ref="B87:Q88"/>
    <mergeCell ref="A9:Q9"/>
    <mergeCell ref="A10:Q10"/>
    <mergeCell ref="D15:I15"/>
    <mergeCell ref="C65:K65"/>
    <mergeCell ref="C66:K66"/>
    <mergeCell ref="B75:Q76"/>
  </mergeCells>
  <dataValidations count="1">
    <dataValidation type="list" allowBlank="1" showErrorMessage="1" error="Use the following date format when inserting a date:_x000a__x000a_Eg:  &quot;January 1, 2013&quot;" prompt="Use the following format eg: January 1, 2013" sqref="H12">
      <formula1>"CGAAP, MIFRS,USGAAP, ASPE"</formula1>
    </dataValidation>
  </dataValidations>
  <printOptions horizontalCentered="1"/>
  <pageMargins left="0.25" right="0.25" top="0.75" bottom="0.75" header="0.3" footer="0.3"/>
  <pageSetup paperSize="5" scale="6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N88"/>
  <sheetViews>
    <sheetView showGridLines="0" zoomScale="80" zoomScaleNormal="80" zoomScaleSheetLayoutView="85" workbookViewId="0">
      <pane xSplit="3" ySplit="16" topLeftCell="D23" activePane="bottomRight" state="frozen"/>
      <selection activeCell="T31" sqref="T31"/>
      <selection pane="topRight" activeCell="T31" sqref="T31"/>
      <selection pane="bottomLeft" activeCell="T31" sqref="T31"/>
      <selection pane="bottomRight" activeCell="M1" sqref="M1"/>
    </sheetView>
  </sheetViews>
  <sheetFormatPr defaultRowHeight="12.75" x14ac:dyDescent="0.2"/>
  <cols>
    <col min="1" max="1" width="7.7109375" style="1" customWidth="1"/>
    <col min="2" max="2" width="6.42578125" style="1" customWidth="1"/>
    <col min="3" max="3" width="50.7109375" style="2" bestFit="1" customWidth="1"/>
    <col min="4" max="4" width="14.42578125" style="2" customWidth="1"/>
    <col min="5" max="5" width="13" style="2" customWidth="1"/>
    <col min="6" max="6" width="12.28515625" style="2" bestFit="1" customWidth="1"/>
    <col min="7" max="7" width="13.5703125" style="2" customWidth="1"/>
    <col min="8" max="8" width="1.7109375" style="3" customWidth="1"/>
    <col min="9" max="9" width="14.28515625" style="2" customWidth="1"/>
    <col min="10" max="10" width="13.42578125" style="2" customWidth="1"/>
    <col min="11" max="11" width="12.28515625" style="2" bestFit="1" customWidth="1"/>
    <col min="12" max="12" width="14.5703125" style="2" bestFit="1" customWidth="1"/>
    <col min="13" max="13" width="14.140625" style="2" bestFit="1" customWidth="1"/>
    <col min="14" max="14" width="10.28515625" style="2" bestFit="1" customWidth="1"/>
    <col min="15" max="16384" width="9.140625" style="2"/>
  </cols>
  <sheetData>
    <row r="1" spans="1:13" x14ac:dyDescent="0.2">
      <c r="L1" s="4" t="s">
        <v>0</v>
      </c>
      <c r="M1" s="5" t="s">
        <v>85</v>
      </c>
    </row>
    <row r="2" spans="1:13" x14ac:dyDescent="0.2">
      <c r="L2" s="4" t="s">
        <v>1</v>
      </c>
      <c r="M2" s="6"/>
    </row>
    <row r="3" spans="1:13" x14ac:dyDescent="0.2">
      <c r="L3" s="4" t="s">
        <v>2</v>
      </c>
      <c r="M3" s="6"/>
    </row>
    <row r="4" spans="1:13" x14ac:dyDescent="0.2">
      <c r="L4" s="4" t="s">
        <v>3</v>
      </c>
      <c r="M4" s="6"/>
    </row>
    <row r="5" spans="1:13" x14ac:dyDescent="0.2">
      <c r="L5" s="4" t="s">
        <v>4</v>
      </c>
      <c r="M5" s="7"/>
    </row>
    <row r="6" spans="1:13" x14ac:dyDescent="0.2">
      <c r="G6" s="72"/>
      <c r="L6" s="4"/>
      <c r="M6" s="5"/>
    </row>
    <row r="7" spans="1:13" x14ac:dyDescent="0.2">
      <c r="L7" s="4" t="s">
        <v>5</v>
      </c>
      <c r="M7" s="7"/>
    </row>
    <row r="9" spans="1:13" ht="18" x14ac:dyDescent="0.2">
      <c r="A9" s="105" t="s">
        <v>6</v>
      </c>
      <c r="B9" s="105"/>
      <c r="C9" s="105"/>
      <c r="D9" s="105"/>
      <c r="E9" s="105"/>
      <c r="F9" s="105"/>
      <c r="G9" s="105"/>
      <c r="H9" s="105"/>
      <c r="I9" s="105"/>
      <c r="J9" s="105"/>
      <c r="K9" s="105"/>
      <c r="L9" s="105"/>
      <c r="M9" s="105"/>
    </row>
    <row r="10" spans="1:13" ht="18" x14ac:dyDescent="0.2">
      <c r="A10" s="105" t="s">
        <v>7</v>
      </c>
      <c r="B10" s="105"/>
      <c r="C10" s="105"/>
      <c r="D10" s="105"/>
      <c r="E10" s="105"/>
      <c r="F10" s="105"/>
      <c r="G10" s="105"/>
      <c r="H10" s="105"/>
      <c r="I10" s="105"/>
      <c r="J10" s="105"/>
      <c r="K10" s="105"/>
      <c r="L10" s="105"/>
      <c r="M10" s="105"/>
    </row>
    <row r="11" spans="1:13" x14ac:dyDescent="0.2">
      <c r="H11" s="2"/>
    </row>
    <row r="12" spans="1:13" x14ac:dyDescent="0.2">
      <c r="E12" s="8" t="s">
        <v>8</v>
      </c>
      <c r="F12" s="9" t="s">
        <v>9</v>
      </c>
      <c r="H12" s="2"/>
    </row>
    <row r="13" spans="1:13" ht="15" x14ac:dyDescent="0.25">
      <c r="C13" s="10"/>
      <c r="D13" s="59"/>
      <c r="E13" s="8" t="s">
        <v>10</v>
      </c>
      <c r="F13" s="56">
        <v>2014</v>
      </c>
      <c r="G13" s="11"/>
      <c r="I13" s="59"/>
    </row>
    <row r="15" spans="1:13" x14ac:dyDescent="0.2">
      <c r="D15" s="106" t="s">
        <v>11</v>
      </c>
      <c r="E15" s="107"/>
      <c r="F15" s="107"/>
      <c r="G15" s="108"/>
      <c r="I15" s="12"/>
      <c r="J15" s="13" t="s">
        <v>12</v>
      </c>
      <c r="K15" s="13"/>
      <c r="L15" s="14"/>
      <c r="M15" s="3"/>
    </row>
    <row r="16" spans="1:13" ht="25.5" x14ac:dyDescent="0.2">
      <c r="A16" s="15" t="s">
        <v>13</v>
      </c>
      <c r="B16" s="16" t="s">
        <v>14</v>
      </c>
      <c r="C16" s="17" t="s">
        <v>15</v>
      </c>
      <c r="D16" s="15" t="s">
        <v>16</v>
      </c>
      <c r="E16" s="16" t="s">
        <v>17</v>
      </c>
      <c r="F16" s="16" t="s">
        <v>18</v>
      </c>
      <c r="G16" s="15" t="s">
        <v>19</v>
      </c>
      <c r="H16" s="18"/>
      <c r="I16" s="19" t="s">
        <v>16</v>
      </c>
      <c r="J16" s="20" t="s">
        <v>17</v>
      </c>
      <c r="K16" s="20" t="s">
        <v>18</v>
      </c>
      <c r="L16" s="21" t="s">
        <v>19</v>
      </c>
      <c r="M16" s="15" t="s">
        <v>20</v>
      </c>
    </row>
    <row r="17" spans="1:13" ht="15" x14ac:dyDescent="0.25">
      <c r="A17" s="22"/>
      <c r="B17" s="22">
        <v>1610</v>
      </c>
      <c r="C17" s="23" t="s">
        <v>76</v>
      </c>
      <c r="D17" s="24">
        <f>+'App.2-BA_2013 New EUL'!I17</f>
        <v>242440</v>
      </c>
      <c r="E17" s="24"/>
      <c r="F17" s="24"/>
      <c r="G17" s="77">
        <f>D17+E17+F17</f>
        <v>242440</v>
      </c>
      <c r="H17" s="26"/>
      <c r="I17" s="24">
        <f>+'App.2-BA_2013 New EUL'!P17</f>
        <v>-33715</v>
      </c>
      <c r="J17" s="70">
        <v>-6061</v>
      </c>
      <c r="K17" s="24"/>
      <c r="L17" s="77">
        <f>I17+J17+K17</f>
        <v>-39776</v>
      </c>
      <c r="M17" s="28">
        <f t="shared" ref="M17:M58" si="0">G17+L17</f>
        <v>202664</v>
      </c>
    </row>
    <row r="18" spans="1:13" ht="15" x14ac:dyDescent="0.25">
      <c r="A18" s="22">
        <v>12</v>
      </c>
      <c r="B18" s="22">
        <v>1611</v>
      </c>
      <c r="C18" s="23" t="s">
        <v>21</v>
      </c>
      <c r="D18" s="24">
        <f>+'App.2-BA_2013 New EUL'!I18</f>
        <v>345639</v>
      </c>
      <c r="E18" s="24"/>
      <c r="F18" s="24"/>
      <c r="G18" s="77">
        <f t="shared" ref="G18:G63" si="1">D18+E18+F18</f>
        <v>345639</v>
      </c>
      <c r="H18" s="26"/>
      <c r="I18" s="24">
        <f>+'App.2-BA_2013 New EUL'!P18</f>
        <v>-283723</v>
      </c>
      <c r="J18" s="70">
        <v>-40395</v>
      </c>
      <c r="K18" s="24"/>
      <c r="L18" s="77">
        <f t="shared" ref="L18:L63" si="2">I18+J18+K18</f>
        <v>-324118</v>
      </c>
      <c r="M18" s="28">
        <f t="shared" si="0"/>
        <v>21521</v>
      </c>
    </row>
    <row r="19" spans="1:13" ht="15" x14ac:dyDescent="0.25">
      <c r="A19" s="22" t="s">
        <v>22</v>
      </c>
      <c r="B19" s="22">
        <v>1612</v>
      </c>
      <c r="C19" s="23" t="s">
        <v>23</v>
      </c>
      <c r="D19" s="24">
        <f>+'App.2-BA_2013 New EUL'!I19</f>
        <v>0</v>
      </c>
      <c r="E19" s="24"/>
      <c r="F19" s="24"/>
      <c r="G19" s="77">
        <f t="shared" si="1"/>
        <v>0</v>
      </c>
      <c r="H19" s="26"/>
      <c r="I19" s="24">
        <f>+'App.2-BA_2013 New EUL'!P19</f>
        <v>0</v>
      </c>
      <c r="J19" s="70"/>
      <c r="K19" s="24"/>
      <c r="L19" s="77">
        <f t="shared" si="2"/>
        <v>0</v>
      </c>
      <c r="M19" s="28">
        <f t="shared" si="0"/>
        <v>0</v>
      </c>
    </row>
    <row r="20" spans="1:13" ht="15" x14ac:dyDescent="0.25">
      <c r="A20" s="29" t="s">
        <v>24</v>
      </c>
      <c r="B20" s="29">
        <v>1805</v>
      </c>
      <c r="C20" s="30" t="s">
        <v>25</v>
      </c>
      <c r="D20" s="24">
        <f>+'App.2-BA_2013 New EUL'!I20</f>
        <v>197343</v>
      </c>
      <c r="E20" s="24"/>
      <c r="F20" s="24"/>
      <c r="G20" s="77">
        <f>D20+E20+F20</f>
        <v>197343</v>
      </c>
      <c r="H20" s="26"/>
      <c r="I20" s="24">
        <f>+'App.2-BA_2013 New EUL'!P20</f>
        <v>0</v>
      </c>
      <c r="J20" s="70"/>
      <c r="K20" s="24"/>
      <c r="L20" s="77">
        <f t="shared" si="2"/>
        <v>0</v>
      </c>
      <c r="M20" s="28">
        <f t="shared" si="0"/>
        <v>197343</v>
      </c>
    </row>
    <row r="21" spans="1:13" ht="15" x14ac:dyDescent="0.25">
      <c r="A21" s="22">
        <v>47</v>
      </c>
      <c r="B21" s="22">
        <v>1808</v>
      </c>
      <c r="C21" s="31" t="s">
        <v>26</v>
      </c>
      <c r="D21" s="24">
        <f>+'App.2-BA_2013 New EUL'!I21</f>
        <v>719769</v>
      </c>
      <c r="E21" s="24">
        <v>5927</v>
      </c>
      <c r="F21" s="24"/>
      <c r="G21" s="77">
        <f t="shared" si="1"/>
        <v>725696</v>
      </c>
      <c r="H21" s="26"/>
      <c r="I21" s="24">
        <f>+'App.2-BA_2013 New EUL'!P21</f>
        <v>-221045</v>
      </c>
      <c r="J21" s="70">
        <v>-14324.25</v>
      </c>
      <c r="K21" s="24"/>
      <c r="L21" s="77">
        <f t="shared" si="2"/>
        <v>-235369.25</v>
      </c>
      <c r="M21" s="28">
        <f t="shared" si="0"/>
        <v>490326.75</v>
      </c>
    </row>
    <row r="22" spans="1:13" ht="15" x14ac:dyDescent="0.25">
      <c r="A22" s="22">
        <v>13</v>
      </c>
      <c r="B22" s="22">
        <v>1810</v>
      </c>
      <c r="C22" s="31" t="s">
        <v>27</v>
      </c>
      <c r="D22" s="24">
        <f>+'App.2-BA_2013 New EUL'!I22</f>
        <v>0</v>
      </c>
      <c r="E22" s="24"/>
      <c r="F22" s="24"/>
      <c r="G22" s="77">
        <f t="shared" si="1"/>
        <v>0</v>
      </c>
      <c r="H22" s="26"/>
      <c r="I22" s="24">
        <f>+'App.2-BA_2013 New EUL'!P22</f>
        <v>0</v>
      </c>
      <c r="J22" s="70"/>
      <c r="K22" s="24"/>
      <c r="L22" s="77">
        <f t="shared" si="2"/>
        <v>0</v>
      </c>
      <c r="M22" s="28">
        <f t="shared" si="0"/>
        <v>0</v>
      </c>
    </row>
    <row r="23" spans="1:13" ht="15" x14ac:dyDescent="0.25">
      <c r="A23" s="22">
        <v>47</v>
      </c>
      <c r="B23" s="22">
        <v>1815</v>
      </c>
      <c r="C23" s="31" t="s">
        <v>28</v>
      </c>
      <c r="D23" s="24">
        <f>+'App.2-BA_2013 New EUL'!I23</f>
        <v>0</v>
      </c>
      <c r="E23" s="24"/>
      <c r="F23" s="24"/>
      <c r="G23" s="77">
        <f t="shared" si="1"/>
        <v>0</v>
      </c>
      <c r="H23" s="26"/>
      <c r="I23" s="24">
        <f>+'App.2-BA_2013 New EUL'!P23</f>
        <v>0</v>
      </c>
      <c r="J23" s="70"/>
      <c r="K23" s="24"/>
      <c r="L23" s="77">
        <f t="shared" si="2"/>
        <v>0</v>
      </c>
      <c r="M23" s="28">
        <f t="shared" si="0"/>
        <v>0</v>
      </c>
    </row>
    <row r="24" spans="1:13" ht="15" x14ac:dyDescent="0.25">
      <c r="A24" s="22">
        <v>47</v>
      </c>
      <c r="B24" s="22">
        <v>1820</v>
      </c>
      <c r="C24" s="23" t="s">
        <v>29</v>
      </c>
      <c r="D24" s="24">
        <f>+'App.2-BA_2013 New EUL'!I24</f>
        <v>9245470</v>
      </c>
      <c r="E24" s="24">
        <v>247140.9</v>
      </c>
      <c r="F24" s="24"/>
      <c r="G24" s="77">
        <f t="shared" si="1"/>
        <v>9492610.9000000004</v>
      </c>
      <c r="H24" s="26"/>
      <c r="I24" s="24">
        <f>+'App.2-BA_2013 New EUL'!P24</f>
        <v>-2494076</v>
      </c>
      <c r="J24" s="70">
        <v>-198372.52</v>
      </c>
      <c r="K24" s="24"/>
      <c r="L24" s="77">
        <f t="shared" si="2"/>
        <v>-2692448.52</v>
      </c>
      <c r="M24" s="28">
        <f t="shared" si="0"/>
        <v>6800162.3800000008</v>
      </c>
    </row>
    <row r="25" spans="1:13" ht="15" x14ac:dyDescent="0.25">
      <c r="A25" s="22">
        <v>47</v>
      </c>
      <c r="B25" s="22">
        <v>1825</v>
      </c>
      <c r="C25" s="31" t="s">
        <v>30</v>
      </c>
      <c r="D25" s="24">
        <f>+'App.2-BA_2013 New EUL'!I25</f>
        <v>0</v>
      </c>
      <c r="E25" s="24"/>
      <c r="F25" s="24"/>
      <c r="G25" s="77">
        <f t="shared" si="1"/>
        <v>0</v>
      </c>
      <c r="H25" s="26"/>
      <c r="I25" s="24">
        <f>+'App.2-BA_2013 New EUL'!P25</f>
        <v>0</v>
      </c>
      <c r="J25" s="70"/>
      <c r="K25" s="24"/>
      <c r="L25" s="77">
        <f t="shared" si="2"/>
        <v>0</v>
      </c>
      <c r="M25" s="28">
        <f t="shared" si="0"/>
        <v>0</v>
      </c>
    </row>
    <row r="26" spans="1:13" ht="15" x14ac:dyDescent="0.25">
      <c r="A26" s="22">
        <v>47</v>
      </c>
      <c r="B26" s="22">
        <v>1830</v>
      </c>
      <c r="C26" s="31" t="s">
        <v>31</v>
      </c>
      <c r="D26" s="24">
        <f>+'App.2-BA_2013 New EUL'!I26</f>
        <v>13431786</v>
      </c>
      <c r="E26" s="24">
        <v>1326417.3400000001</v>
      </c>
      <c r="F26" s="24"/>
      <c r="G26" s="77">
        <f t="shared" si="1"/>
        <v>14758203.34</v>
      </c>
      <c r="H26" s="26"/>
      <c r="I26" s="24">
        <f>+'App.2-BA_2013 New EUL'!P26</f>
        <v>-5546102</v>
      </c>
      <c r="J26" s="70">
        <v>-236499.1</v>
      </c>
      <c r="K26" s="24"/>
      <c r="L26" s="77">
        <f t="shared" si="2"/>
        <v>-5782601.0999999996</v>
      </c>
      <c r="M26" s="28">
        <f t="shared" si="0"/>
        <v>8975602.2400000002</v>
      </c>
    </row>
    <row r="27" spans="1:13" ht="15" x14ac:dyDescent="0.25">
      <c r="A27" s="22">
        <v>47</v>
      </c>
      <c r="B27" s="22">
        <v>1835</v>
      </c>
      <c r="C27" s="31" t="s">
        <v>32</v>
      </c>
      <c r="D27" s="24">
        <f>+'App.2-BA_2013 New EUL'!I27</f>
        <v>4467361</v>
      </c>
      <c r="E27" s="24">
        <v>60082.9</v>
      </c>
      <c r="F27" s="24"/>
      <c r="G27" s="77">
        <f t="shared" si="1"/>
        <v>4527443.9000000004</v>
      </c>
      <c r="H27" s="26"/>
      <c r="I27" s="24">
        <f>+'App.2-BA_2013 New EUL'!P27</f>
        <v>-914653</v>
      </c>
      <c r="J27" s="70">
        <v>-75919.77</v>
      </c>
      <c r="K27" s="24"/>
      <c r="L27" s="77">
        <f t="shared" si="2"/>
        <v>-990572.77</v>
      </c>
      <c r="M27" s="28">
        <f t="shared" si="0"/>
        <v>3536871.1300000004</v>
      </c>
    </row>
    <row r="28" spans="1:13" ht="15" x14ac:dyDescent="0.25">
      <c r="A28" s="22">
        <v>47</v>
      </c>
      <c r="B28" s="22">
        <v>1840</v>
      </c>
      <c r="C28" s="31" t="s">
        <v>33</v>
      </c>
      <c r="D28" s="24">
        <f>+'App.2-BA_2013 New EUL'!I28</f>
        <v>9883651</v>
      </c>
      <c r="E28" s="24">
        <v>640381.14</v>
      </c>
      <c r="F28" s="24"/>
      <c r="G28" s="77">
        <f t="shared" si="1"/>
        <v>10524032.140000001</v>
      </c>
      <c r="H28" s="26"/>
      <c r="I28" s="24">
        <f>+'App.2-BA_2013 New EUL'!P28</f>
        <v>-3143917</v>
      </c>
      <c r="J28" s="70">
        <v>-143792.68</v>
      </c>
      <c r="K28" s="24"/>
      <c r="L28" s="77">
        <f t="shared" si="2"/>
        <v>-3287709.68</v>
      </c>
      <c r="M28" s="28">
        <f t="shared" si="0"/>
        <v>7236322.4600000009</v>
      </c>
    </row>
    <row r="29" spans="1:13" ht="15" x14ac:dyDescent="0.25">
      <c r="A29" s="22">
        <v>47</v>
      </c>
      <c r="B29" s="22">
        <v>1845</v>
      </c>
      <c r="C29" s="31" t="s">
        <v>34</v>
      </c>
      <c r="D29" s="24">
        <f>+'App.2-BA_2013 New EUL'!I29</f>
        <v>6551067</v>
      </c>
      <c r="E29" s="24">
        <v>427700.11</v>
      </c>
      <c r="F29" s="24"/>
      <c r="G29" s="77">
        <f t="shared" si="1"/>
        <v>6978767.1100000003</v>
      </c>
      <c r="H29" s="26"/>
      <c r="I29" s="24">
        <f>+'App.2-BA_2013 New EUL'!P29</f>
        <v>-2000690</v>
      </c>
      <c r="J29" s="70">
        <v>-110535.47</v>
      </c>
      <c r="K29" s="24"/>
      <c r="L29" s="77">
        <f t="shared" si="2"/>
        <v>-2111225.4700000002</v>
      </c>
      <c r="M29" s="28">
        <f t="shared" si="0"/>
        <v>4867541.6400000006</v>
      </c>
    </row>
    <row r="30" spans="1:13" ht="15" x14ac:dyDescent="0.25">
      <c r="A30" s="22">
        <v>47</v>
      </c>
      <c r="B30" s="22">
        <v>1850</v>
      </c>
      <c r="C30" s="31" t="s">
        <v>35</v>
      </c>
      <c r="D30" s="24">
        <f>+'App.2-BA_2013 New EUL'!I30</f>
        <v>4443926</v>
      </c>
      <c r="E30" s="24">
        <v>232642.31</v>
      </c>
      <c r="F30" s="24"/>
      <c r="G30" s="77">
        <f t="shared" si="1"/>
        <v>4676568.3099999996</v>
      </c>
      <c r="H30" s="26"/>
      <c r="I30" s="24">
        <f>+'App.2-BA_2013 New EUL'!P30</f>
        <v>-2224635</v>
      </c>
      <c r="J30" s="70">
        <v>-76076.289999999994</v>
      </c>
      <c r="K30" s="24"/>
      <c r="L30" s="77">
        <f t="shared" si="2"/>
        <v>-2300711.29</v>
      </c>
      <c r="M30" s="28">
        <f t="shared" si="0"/>
        <v>2375857.0199999996</v>
      </c>
    </row>
    <row r="31" spans="1:13" ht="15" x14ac:dyDescent="0.25">
      <c r="A31" s="22">
        <v>47</v>
      </c>
      <c r="B31" s="22">
        <v>1855</v>
      </c>
      <c r="C31" s="31" t="s">
        <v>36</v>
      </c>
      <c r="D31" s="24">
        <f>+'App.2-BA_2013 New EUL'!I31</f>
        <v>1647507</v>
      </c>
      <c r="E31" s="24">
        <v>93973.68</v>
      </c>
      <c r="F31" s="24"/>
      <c r="G31" s="77">
        <f t="shared" si="1"/>
        <v>1741480.68</v>
      </c>
      <c r="H31" s="26"/>
      <c r="I31" s="24">
        <f>+'App.2-BA_2013 New EUL'!P31</f>
        <v>-859079</v>
      </c>
      <c r="J31" s="70">
        <v>-16150.46</v>
      </c>
      <c r="K31" s="24"/>
      <c r="L31" s="77">
        <f t="shared" si="2"/>
        <v>-875229.46</v>
      </c>
      <c r="M31" s="28">
        <f t="shared" si="0"/>
        <v>866251.22</v>
      </c>
    </row>
    <row r="32" spans="1:13" ht="15" x14ac:dyDescent="0.25">
      <c r="A32" s="22">
        <v>47</v>
      </c>
      <c r="B32" s="22">
        <v>1860</v>
      </c>
      <c r="C32" s="31" t="s">
        <v>37</v>
      </c>
      <c r="D32" s="24">
        <f>+'App.2-BA_2013 New EUL'!I32</f>
        <v>5564658</v>
      </c>
      <c r="E32" s="24">
        <v>257908.56</v>
      </c>
      <c r="F32" s="24"/>
      <c r="G32" s="77">
        <f t="shared" si="1"/>
        <v>5822566.5599999996</v>
      </c>
      <c r="H32" s="26"/>
      <c r="I32" s="24">
        <f>+'App.2-BA_2013 New EUL'!P32</f>
        <v>-1315425</v>
      </c>
      <c r="J32" s="70">
        <v>-340534.14</v>
      </c>
      <c r="K32" s="24"/>
      <c r="L32" s="77">
        <f t="shared" si="2"/>
        <v>-1655959.1400000001</v>
      </c>
      <c r="M32" s="28">
        <f t="shared" si="0"/>
        <v>4166607.4199999995</v>
      </c>
    </row>
    <row r="33" spans="1:13" ht="15" x14ac:dyDescent="0.25">
      <c r="A33" s="29">
        <v>47</v>
      </c>
      <c r="B33" s="29">
        <v>1860</v>
      </c>
      <c r="C33" s="30" t="s">
        <v>38</v>
      </c>
      <c r="D33" s="24">
        <f>+'App.2-BA_2013 New EUL'!I33</f>
        <v>0</v>
      </c>
      <c r="E33" s="24"/>
      <c r="F33" s="24"/>
      <c r="G33" s="77">
        <f t="shared" si="1"/>
        <v>0</v>
      </c>
      <c r="H33" s="26"/>
      <c r="I33" s="24">
        <f>+'App.2-BA_2013 New EUL'!P33</f>
        <v>0</v>
      </c>
      <c r="J33" s="70"/>
      <c r="K33" s="24"/>
      <c r="L33" s="77">
        <f t="shared" si="2"/>
        <v>0</v>
      </c>
      <c r="M33" s="28">
        <f t="shared" si="0"/>
        <v>0</v>
      </c>
    </row>
    <row r="34" spans="1:13" ht="15" x14ac:dyDescent="0.25">
      <c r="A34" s="29" t="s">
        <v>24</v>
      </c>
      <c r="B34" s="29">
        <v>1905</v>
      </c>
      <c r="C34" s="30" t="s">
        <v>25</v>
      </c>
      <c r="D34" s="24">
        <f>+'App.2-BA_2013 New EUL'!I34</f>
        <v>0</v>
      </c>
      <c r="E34" s="24"/>
      <c r="F34" s="24"/>
      <c r="G34" s="77">
        <f t="shared" si="1"/>
        <v>0</v>
      </c>
      <c r="H34" s="26"/>
      <c r="I34" s="24">
        <f>+'App.2-BA_2013 New EUL'!P34</f>
        <v>0</v>
      </c>
      <c r="J34" s="70"/>
      <c r="K34" s="24"/>
      <c r="L34" s="77">
        <f t="shared" si="2"/>
        <v>0</v>
      </c>
      <c r="M34" s="28">
        <f t="shared" si="0"/>
        <v>0</v>
      </c>
    </row>
    <row r="35" spans="1:13" ht="15" x14ac:dyDescent="0.25">
      <c r="A35" s="22">
        <v>47</v>
      </c>
      <c r="B35" s="22">
        <v>1908</v>
      </c>
      <c r="C35" s="31" t="s">
        <v>39</v>
      </c>
      <c r="D35" s="24">
        <f>+'App.2-BA_2013 New EUL'!I35</f>
        <v>0</v>
      </c>
      <c r="E35" s="24"/>
      <c r="F35" s="24"/>
      <c r="G35" s="77">
        <f t="shared" si="1"/>
        <v>0</v>
      </c>
      <c r="H35" s="26"/>
      <c r="I35" s="24">
        <f>+'App.2-BA_2013 New EUL'!P35</f>
        <v>0</v>
      </c>
      <c r="J35" s="70"/>
      <c r="K35" s="24"/>
      <c r="L35" s="77">
        <f t="shared" si="2"/>
        <v>0</v>
      </c>
      <c r="M35" s="28">
        <f t="shared" si="0"/>
        <v>0</v>
      </c>
    </row>
    <row r="36" spans="1:13" ht="15" x14ac:dyDescent="0.25">
      <c r="A36" s="22">
        <v>13</v>
      </c>
      <c r="B36" s="22">
        <v>1910</v>
      </c>
      <c r="C36" s="31" t="s">
        <v>27</v>
      </c>
      <c r="D36" s="24">
        <f>+'App.2-BA_2013 New EUL'!I36</f>
        <v>335574</v>
      </c>
      <c r="E36" s="24"/>
      <c r="F36" s="24"/>
      <c r="G36" s="77">
        <f t="shared" si="1"/>
        <v>335574</v>
      </c>
      <c r="H36" s="26"/>
      <c r="I36" s="24">
        <f>+'App.2-BA_2013 New EUL'!P36</f>
        <v>-226579</v>
      </c>
      <c r="J36" s="70">
        <v>-8114</v>
      </c>
      <c r="K36" s="24"/>
      <c r="L36" s="77">
        <f t="shared" si="2"/>
        <v>-234693</v>
      </c>
      <c r="M36" s="28">
        <f t="shared" si="0"/>
        <v>100881</v>
      </c>
    </row>
    <row r="37" spans="1:13" ht="15" x14ac:dyDescent="0.25">
      <c r="A37" s="22">
        <v>8</v>
      </c>
      <c r="B37" s="22">
        <v>1915</v>
      </c>
      <c r="C37" s="31" t="s">
        <v>40</v>
      </c>
      <c r="D37" s="24">
        <f>+'App.2-BA_2013 New EUL'!I37</f>
        <v>27285</v>
      </c>
      <c r="E37" s="24"/>
      <c r="F37" s="24"/>
      <c r="G37" s="77">
        <f t="shared" si="1"/>
        <v>27285</v>
      </c>
      <c r="H37" s="26"/>
      <c r="I37" s="24">
        <f>+'App.2-BA_2013 New EUL'!P37</f>
        <v>-5804</v>
      </c>
      <c r="J37" s="70">
        <v>-2729</v>
      </c>
      <c r="K37" s="24"/>
      <c r="L37" s="25">
        <f t="shared" si="2"/>
        <v>-8533</v>
      </c>
      <c r="M37" s="28">
        <f t="shared" si="0"/>
        <v>18752</v>
      </c>
    </row>
    <row r="38" spans="1:13" ht="15" x14ac:dyDescent="0.25">
      <c r="A38" s="22">
        <v>8</v>
      </c>
      <c r="B38" s="22">
        <v>1915</v>
      </c>
      <c r="C38" s="31" t="s">
        <v>41</v>
      </c>
      <c r="D38" s="24">
        <f>+'App.2-BA_2013 New EUL'!I38</f>
        <v>0</v>
      </c>
      <c r="E38" s="24"/>
      <c r="F38" s="24"/>
      <c r="G38" s="77">
        <f t="shared" si="1"/>
        <v>0</v>
      </c>
      <c r="H38" s="26"/>
      <c r="I38" s="24">
        <f>+'App.2-BA_2013 New EUL'!P38</f>
        <v>0</v>
      </c>
      <c r="J38" s="70"/>
      <c r="K38" s="24"/>
      <c r="L38" s="25">
        <f t="shared" si="2"/>
        <v>0</v>
      </c>
      <c r="M38" s="28">
        <f t="shared" si="0"/>
        <v>0</v>
      </c>
    </row>
    <row r="39" spans="1:13" ht="15" x14ac:dyDescent="0.25">
      <c r="A39" s="22">
        <v>10</v>
      </c>
      <c r="B39" s="22">
        <v>1920</v>
      </c>
      <c r="C39" s="31" t="s">
        <v>42</v>
      </c>
      <c r="D39" s="24">
        <f>+'App.2-BA_2013 New EUL'!I39</f>
        <v>0</v>
      </c>
      <c r="E39" s="24"/>
      <c r="F39" s="24"/>
      <c r="G39" s="77">
        <f t="shared" si="1"/>
        <v>0</v>
      </c>
      <c r="H39" s="26"/>
      <c r="I39" s="24">
        <f>+'App.2-BA_2013 New EUL'!P39</f>
        <v>0</v>
      </c>
      <c r="J39" s="70"/>
      <c r="K39" s="24"/>
      <c r="L39" s="25">
        <f t="shared" si="2"/>
        <v>0</v>
      </c>
      <c r="M39" s="28">
        <f t="shared" si="0"/>
        <v>0</v>
      </c>
    </row>
    <row r="40" spans="1:13" ht="15" x14ac:dyDescent="0.25">
      <c r="A40" s="22">
        <v>45</v>
      </c>
      <c r="B40" s="32">
        <v>1920</v>
      </c>
      <c r="C40" s="23" t="s">
        <v>43</v>
      </c>
      <c r="D40" s="24">
        <f>+'App.2-BA_2013 New EUL'!I40</f>
        <v>351477</v>
      </c>
      <c r="E40" s="24">
        <v>53599.92</v>
      </c>
      <c r="F40" s="24"/>
      <c r="G40" s="77">
        <f t="shared" si="1"/>
        <v>405076.92</v>
      </c>
      <c r="H40" s="26"/>
      <c r="I40" s="24">
        <f>+'App.2-BA_2013 New EUL'!P40</f>
        <v>-228627</v>
      </c>
      <c r="J40" s="70">
        <v>-54008</v>
      </c>
      <c r="K40" s="24"/>
      <c r="L40" s="25">
        <f t="shared" si="2"/>
        <v>-282635</v>
      </c>
      <c r="M40" s="28">
        <f t="shared" si="0"/>
        <v>122441.91999999998</v>
      </c>
    </row>
    <row r="41" spans="1:13" ht="15" x14ac:dyDescent="0.25">
      <c r="A41" s="22">
        <v>45.1</v>
      </c>
      <c r="B41" s="32">
        <v>1920</v>
      </c>
      <c r="C41" s="23" t="s">
        <v>44</v>
      </c>
      <c r="D41" s="24">
        <f>+'App.2-BA_2013 New EUL'!I41</f>
        <v>0</v>
      </c>
      <c r="E41" s="24"/>
      <c r="F41" s="24"/>
      <c r="G41" s="77">
        <f t="shared" si="1"/>
        <v>0</v>
      </c>
      <c r="H41" s="26"/>
      <c r="I41" s="24">
        <f>+'App.2-BA_2013 New EUL'!P41</f>
        <v>0</v>
      </c>
      <c r="J41" s="70"/>
      <c r="K41" s="24"/>
      <c r="L41" s="25">
        <f t="shared" si="2"/>
        <v>0</v>
      </c>
      <c r="M41" s="28">
        <f t="shared" si="0"/>
        <v>0</v>
      </c>
    </row>
    <row r="42" spans="1:13" ht="15" x14ac:dyDescent="0.25">
      <c r="A42" s="22">
        <v>10</v>
      </c>
      <c r="B42" s="22">
        <v>1930</v>
      </c>
      <c r="C42" s="31" t="s">
        <v>45</v>
      </c>
      <c r="D42" s="24">
        <f>+'App.2-BA_2013 New EUL'!I42</f>
        <v>2794065</v>
      </c>
      <c r="E42" s="24">
        <v>157007.29999999999</v>
      </c>
      <c r="F42" s="24"/>
      <c r="G42" s="77">
        <f t="shared" si="1"/>
        <v>2951072.3</v>
      </c>
      <c r="H42" s="26"/>
      <c r="I42" s="24">
        <f>+'App.2-BA_2013 New EUL'!P42</f>
        <v>-1492336</v>
      </c>
      <c r="J42" s="70">
        <v>-184392.06</v>
      </c>
      <c r="K42" s="24"/>
      <c r="L42" s="25">
        <f t="shared" si="2"/>
        <v>-1676728.06</v>
      </c>
      <c r="M42" s="28">
        <f t="shared" si="0"/>
        <v>1274344.2399999998</v>
      </c>
    </row>
    <row r="43" spans="1:13" ht="15" x14ac:dyDescent="0.25">
      <c r="A43" s="22">
        <v>8</v>
      </c>
      <c r="B43" s="22">
        <v>1935</v>
      </c>
      <c r="C43" s="31" t="s">
        <v>46</v>
      </c>
      <c r="D43" s="24">
        <f>+'App.2-BA_2013 New EUL'!I43</f>
        <v>61101</v>
      </c>
      <c r="E43" s="24"/>
      <c r="F43" s="24"/>
      <c r="G43" s="77">
        <f t="shared" si="1"/>
        <v>61101</v>
      </c>
      <c r="H43" s="26"/>
      <c r="I43" s="24">
        <f>+'App.2-BA_2013 New EUL'!P43</f>
        <v>-29325</v>
      </c>
      <c r="J43" s="70">
        <v>-6110</v>
      </c>
      <c r="K43" s="24"/>
      <c r="L43" s="25">
        <f t="shared" si="2"/>
        <v>-35435</v>
      </c>
      <c r="M43" s="28">
        <f t="shared" si="0"/>
        <v>25666</v>
      </c>
    </row>
    <row r="44" spans="1:13" ht="15" x14ac:dyDescent="0.25">
      <c r="A44" s="22">
        <v>8</v>
      </c>
      <c r="B44" s="22">
        <v>1940</v>
      </c>
      <c r="C44" s="31" t="s">
        <v>47</v>
      </c>
      <c r="D44" s="24">
        <f>+'App.2-BA_2013 New EUL'!I44</f>
        <v>990332</v>
      </c>
      <c r="E44" s="24">
        <v>91995.14</v>
      </c>
      <c r="F44" s="24"/>
      <c r="G44" s="77">
        <f t="shared" si="1"/>
        <v>1082327.1399999999</v>
      </c>
      <c r="H44" s="26"/>
      <c r="I44" s="24">
        <f>+'App.2-BA_2013 New EUL'!P44</f>
        <v>-749698</v>
      </c>
      <c r="J44" s="70">
        <v>-55971</v>
      </c>
      <c r="K44" s="24"/>
      <c r="L44" s="25">
        <f t="shared" si="2"/>
        <v>-805669</v>
      </c>
      <c r="M44" s="28">
        <f t="shared" si="0"/>
        <v>276658.1399999999</v>
      </c>
    </row>
    <row r="45" spans="1:13" ht="15" x14ac:dyDescent="0.25">
      <c r="A45" s="22">
        <v>8</v>
      </c>
      <c r="B45" s="22">
        <v>1945</v>
      </c>
      <c r="C45" s="31" t="s">
        <v>48</v>
      </c>
      <c r="D45" s="24">
        <f>+'App.2-BA_2013 New EUL'!I45</f>
        <v>63381</v>
      </c>
      <c r="E45" s="24"/>
      <c r="F45" s="24"/>
      <c r="G45" s="77">
        <f t="shared" si="1"/>
        <v>63381</v>
      </c>
      <c r="H45" s="26"/>
      <c r="I45" s="24">
        <f>+'App.2-BA_2013 New EUL'!P45</f>
        <v>-26889</v>
      </c>
      <c r="J45" s="70">
        <v>-6338</v>
      </c>
      <c r="K45" s="24"/>
      <c r="L45" s="25">
        <f t="shared" si="2"/>
        <v>-33227</v>
      </c>
      <c r="M45" s="28">
        <f t="shared" si="0"/>
        <v>30154</v>
      </c>
    </row>
    <row r="46" spans="1:13" ht="15" x14ac:dyDescent="0.25">
      <c r="A46" s="22">
        <v>8</v>
      </c>
      <c r="B46" s="22">
        <v>1950</v>
      </c>
      <c r="C46" s="31" t="s">
        <v>49</v>
      </c>
      <c r="D46" s="24">
        <f>+'App.2-BA_2013 New EUL'!I46</f>
        <v>0</v>
      </c>
      <c r="E46" s="24"/>
      <c r="F46" s="24"/>
      <c r="G46" s="77">
        <f t="shared" si="1"/>
        <v>0</v>
      </c>
      <c r="H46" s="26"/>
      <c r="I46" s="24">
        <f>+'App.2-BA_2013 New EUL'!P46</f>
        <v>0</v>
      </c>
      <c r="J46" s="70"/>
      <c r="K46" s="24"/>
      <c r="L46" s="25">
        <f t="shared" si="2"/>
        <v>0</v>
      </c>
      <c r="M46" s="28">
        <f t="shared" si="0"/>
        <v>0</v>
      </c>
    </row>
    <row r="47" spans="1:13" ht="15" x14ac:dyDescent="0.25">
      <c r="A47" s="22">
        <v>8</v>
      </c>
      <c r="B47" s="22">
        <v>1955</v>
      </c>
      <c r="C47" s="31" t="s">
        <v>50</v>
      </c>
      <c r="D47" s="24">
        <f>+'App.2-BA_2013 New EUL'!I47</f>
        <v>97375</v>
      </c>
      <c r="E47" s="24">
        <v>60537.96</v>
      </c>
      <c r="F47" s="24"/>
      <c r="G47" s="77">
        <f t="shared" si="1"/>
        <v>157912.95999999999</v>
      </c>
      <c r="H47" s="26"/>
      <c r="I47" s="24">
        <f>+'App.2-BA_2013 New EUL'!P47</f>
        <v>-61196</v>
      </c>
      <c r="J47" s="70">
        <v>-31455.33</v>
      </c>
      <c r="K47" s="24"/>
      <c r="L47" s="25">
        <f t="shared" si="2"/>
        <v>-92651.33</v>
      </c>
      <c r="M47" s="28">
        <f t="shared" si="0"/>
        <v>65261.62999999999</v>
      </c>
    </row>
    <row r="48" spans="1:13" ht="15" x14ac:dyDescent="0.25">
      <c r="A48" s="33">
        <v>8</v>
      </c>
      <c r="B48" s="33">
        <v>1955</v>
      </c>
      <c r="C48" s="34" t="s">
        <v>51</v>
      </c>
      <c r="D48" s="24">
        <f>+'App.2-BA_2013 New EUL'!I48</f>
        <v>0</v>
      </c>
      <c r="E48" s="24"/>
      <c r="F48" s="24"/>
      <c r="G48" s="77">
        <f t="shared" si="1"/>
        <v>0</v>
      </c>
      <c r="H48" s="26"/>
      <c r="I48" s="24">
        <f>+'App.2-BA_2013 New EUL'!P48</f>
        <v>0</v>
      </c>
      <c r="J48" s="70"/>
      <c r="K48" s="24"/>
      <c r="L48" s="25">
        <f t="shared" si="2"/>
        <v>0</v>
      </c>
      <c r="M48" s="28">
        <f t="shared" si="0"/>
        <v>0</v>
      </c>
    </row>
    <row r="49" spans="1:13" ht="15" x14ac:dyDescent="0.25">
      <c r="A49" s="32">
        <v>8</v>
      </c>
      <c r="B49" s="32">
        <v>1960</v>
      </c>
      <c r="C49" s="23" t="s">
        <v>52</v>
      </c>
      <c r="D49" s="24">
        <f>+'App.2-BA_2013 New EUL'!I49</f>
        <v>0</v>
      </c>
      <c r="E49" s="24"/>
      <c r="F49" s="24"/>
      <c r="G49" s="77">
        <f t="shared" si="1"/>
        <v>0</v>
      </c>
      <c r="H49" s="26"/>
      <c r="I49" s="24">
        <f>+'App.2-BA_2013 New EUL'!P49</f>
        <v>0</v>
      </c>
      <c r="J49" s="70"/>
      <c r="K49" s="24"/>
      <c r="L49" s="25">
        <f t="shared" si="2"/>
        <v>0</v>
      </c>
      <c r="M49" s="28">
        <f t="shared" si="0"/>
        <v>0</v>
      </c>
    </row>
    <row r="50" spans="1:13" ht="15" x14ac:dyDescent="0.25">
      <c r="A50" s="1">
        <v>47</v>
      </c>
      <c r="B50" s="32">
        <v>1970</v>
      </c>
      <c r="C50" s="31" t="s">
        <v>53</v>
      </c>
      <c r="D50" s="24">
        <f>+'App.2-BA_2013 New EUL'!I50</f>
        <v>0</v>
      </c>
      <c r="E50" s="24"/>
      <c r="F50" s="24"/>
      <c r="G50" s="77">
        <f t="shared" si="1"/>
        <v>0</v>
      </c>
      <c r="H50" s="26"/>
      <c r="I50" s="24">
        <f>+'App.2-BA_2013 New EUL'!P50</f>
        <v>0</v>
      </c>
      <c r="J50" s="70"/>
      <c r="K50" s="24"/>
      <c r="L50" s="25">
        <f t="shared" si="2"/>
        <v>0</v>
      </c>
      <c r="M50" s="28">
        <f t="shared" si="0"/>
        <v>0</v>
      </c>
    </row>
    <row r="51" spans="1:13" ht="15" x14ac:dyDescent="0.25">
      <c r="A51" s="22">
        <v>47</v>
      </c>
      <c r="B51" s="22">
        <v>1975</v>
      </c>
      <c r="C51" s="31" t="s">
        <v>54</v>
      </c>
      <c r="D51" s="24">
        <f>+'App.2-BA_2013 New EUL'!I51</f>
        <v>0</v>
      </c>
      <c r="E51" s="24"/>
      <c r="F51" s="24"/>
      <c r="G51" s="77">
        <f t="shared" si="1"/>
        <v>0</v>
      </c>
      <c r="H51" s="26"/>
      <c r="I51" s="24">
        <f>+'App.2-BA_2013 New EUL'!P51</f>
        <v>0</v>
      </c>
      <c r="J51" s="70"/>
      <c r="K51" s="24"/>
      <c r="L51" s="25">
        <f t="shared" si="2"/>
        <v>0</v>
      </c>
      <c r="M51" s="28">
        <f t="shared" si="0"/>
        <v>0</v>
      </c>
    </row>
    <row r="52" spans="1:13" ht="15" x14ac:dyDescent="0.25">
      <c r="A52" s="22">
        <v>47</v>
      </c>
      <c r="B52" s="22">
        <v>1980</v>
      </c>
      <c r="C52" s="31" t="s">
        <v>55</v>
      </c>
      <c r="D52" s="24">
        <f>+'App.2-BA_2013 New EUL'!I52</f>
        <v>2693645</v>
      </c>
      <c r="E52" s="24">
        <v>28747.65</v>
      </c>
      <c r="F52" s="24"/>
      <c r="G52" s="77">
        <f t="shared" si="1"/>
        <v>2722392.65</v>
      </c>
      <c r="H52" s="26"/>
      <c r="I52" s="24">
        <f>+'App.2-BA_2013 New EUL'!P52</f>
        <v>-1923925</v>
      </c>
      <c r="J52" s="70">
        <v>-59932.12</v>
      </c>
      <c r="K52" s="24"/>
      <c r="L52" s="25">
        <f t="shared" si="2"/>
        <v>-1983857.12</v>
      </c>
      <c r="M52" s="28">
        <f t="shared" si="0"/>
        <v>738535.5299999998</v>
      </c>
    </row>
    <row r="53" spans="1:13" ht="15" x14ac:dyDescent="0.25">
      <c r="A53" s="22">
        <v>47</v>
      </c>
      <c r="B53" s="22">
        <v>1985</v>
      </c>
      <c r="C53" s="31" t="s">
        <v>56</v>
      </c>
      <c r="D53" s="24">
        <f>+'App.2-BA_2013 New EUL'!I53</f>
        <v>0</v>
      </c>
      <c r="E53" s="24"/>
      <c r="F53" s="24"/>
      <c r="G53" s="77">
        <f t="shared" si="1"/>
        <v>0</v>
      </c>
      <c r="H53" s="26"/>
      <c r="I53" s="24">
        <f>+'App.2-BA_2013 New EUL'!P53</f>
        <v>0</v>
      </c>
      <c r="J53" s="70"/>
      <c r="K53" s="24"/>
      <c r="L53" s="25">
        <f t="shared" si="2"/>
        <v>0</v>
      </c>
      <c r="M53" s="28">
        <f t="shared" si="0"/>
        <v>0</v>
      </c>
    </row>
    <row r="54" spans="1:13" ht="15" x14ac:dyDescent="0.25">
      <c r="A54" s="1">
        <v>47</v>
      </c>
      <c r="B54" s="22">
        <v>1990</v>
      </c>
      <c r="C54" s="35" t="s">
        <v>57</v>
      </c>
      <c r="D54" s="24">
        <f>+'App.2-BA_2013 New EUL'!I54</f>
        <v>0</v>
      </c>
      <c r="E54" s="24"/>
      <c r="F54" s="24"/>
      <c r="G54" s="77">
        <f t="shared" si="1"/>
        <v>0</v>
      </c>
      <c r="H54" s="26"/>
      <c r="I54" s="24">
        <f>+'App.2-BA_2013 New EUL'!P54</f>
        <v>0</v>
      </c>
      <c r="J54" s="70"/>
      <c r="K54" s="24"/>
      <c r="L54" s="25">
        <f t="shared" si="2"/>
        <v>0</v>
      </c>
      <c r="M54" s="28">
        <f t="shared" si="0"/>
        <v>0</v>
      </c>
    </row>
    <row r="55" spans="1:13" s="85" customFormat="1" ht="15" x14ac:dyDescent="0.25">
      <c r="A55" s="29"/>
      <c r="B55" s="29"/>
      <c r="C55" s="89"/>
      <c r="D55" s="77"/>
      <c r="E55" s="77"/>
      <c r="F55" s="77"/>
      <c r="G55" s="77"/>
      <c r="H55" s="91"/>
      <c r="I55" s="77"/>
      <c r="J55" s="95"/>
      <c r="K55" s="77"/>
      <c r="L55" s="77"/>
      <c r="M55" s="88"/>
    </row>
    <row r="56" spans="1:13" s="100" customFormat="1" ht="15" x14ac:dyDescent="0.25">
      <c r="A56" s="96"/>
      <c r="B56" s="96"/>
      <c r="C56" s="93" t="s">
        <v>84</v>
      </c>
      <c r="D56" s="94">
        <f>SUM(D17:D55)</f>
        <v>64154852</v>
      </c>
      <c r="E56" s="94">
        <f t="shared" ref="E56:G56" si="3">SUM(E17:E55)</f>
        <v>3684061.9099999997</v>
      </c>
      <c r="F56" s="94">
        <f t="shared" si="3"/>
        <v>0</v>
      </c>
      <c r="G56" s="94">
        <f t="shared" si="3"/>
        <v>67838913.910000011</v>
      </c>
      <c r="H56" s="97"/>
      <c r="I56" s="94">
        <f t="shared" ref="I56" si="4">SUM(I17:I55)</f>
        <v>-23781439</v>
      </c>
      <c r="J56" s="98">
        <f t="shared" ref="J56" si="5">SUM(J17:J55)</f>
        <v>-1667710.1900000004</v>
      </c>
      <c r="K56" s="94">
        <f t="shared" ref="K56" si="6">SUM(K17:K55)</f>
        <v>0</v>
      </c>
      <c r="L56" s="94">
        <f t="shared" ref="L56" si="7">SUM(L17:L55)</f>
        <v>-25449149.189999998</v>
      </c>
      <c r="M56" s="99">
        <f t="shared" ref="M56" si="8">SUM(M17:M55)</f>
        <v>42389764.720000014</v>
      </c>
    </row>
    <row r="57" spans="1:13" s="85" customFormat="1" ht="15" x14ac:dyDescent="0.25">
      <c r="A57" s="29"/>
      <c r="B57" s="29"/>
      <c r="C57" s="89"/>
      <c r="D57" s="77"/>
      <c r="E57" s="77"/>
      <c r="F57" s="77"/>
      <c r="G57" s="77"/>
      <c r="H57" s="91"/>
      <c r="I57" s="77"/>
      <c r="J57" s="95"/>
      <c r="K57" s="77"/>
      <c r="L57" s="77"/>
      <c r="M57" s="88"/>
    </row>
    <row r="58" spans="1:13" ht="15" x14ac:dyDescent="0.25">
      <c r="A58" s="22">
        <v>47</v>
      </c>
      <c r="B58" s="22">
        <v>1995</v>
      </c>
      <c r="C58" s="31" t="s">
        <v>58</v>
      </c>
      <c r="D58" s="24">
        <f>+'App.2-BA_2013 New EUL'!I58</f>
        <v>-2713564</v>
      </c>
      <c r="E58" s="24">
        <v>-134910.57</v>
      </c>
      <c r="F58" s="24"/>
      <c r="G58" s="77">
        <f t="shared" si="1"/>
        <v>-2848474.57</v>
      </c>
      <c r="H58" s="60"/>
      <c r="I58" s="24">
        <f>+'App.2-BA_2013 New EUL'!P58</f>
        <v>295198</v>
      </c>
      <c r="J58" s="70">
        <v>62457.03</v>
      </c>
      <c r="K58" s="24"/>
      <c r="L58" s="25">
        <f t="shared" si="2"/>
        <v>357655.03</v>
      </c>
      <c r="M58" s="28">
        <f t="shared" si="0"/>
        <v>-2490819.54</v>
      </c>
    </row>
    <row r="59" spans="1:13" ht="15" x14ac:dyDescent="0.25">
      <c r="A59" s="22">
        <v>47</v>
      </c>
      <c r="B59" s="22">
        <v>2440</v>
      </c>
      <c r="C59" s="31" t="s">
        <v>59</v>
      </c>
      <c r="D59" s="24">
        <f>+'App.2-BA_2013 New EUL'!I59</f>
        <v>0</v>
      </c>
      <c r="E59" s="24"/>
      <c r="F59" s="24"/>
      <c r="G59" s="25">
        <f t="shared" si="1"/>
        <v>0</v>
      </c>
      <c r="I59" s="24">
        <f>+'App.2-BA_2013 New EUL'!P59</f>
        <v>0</v>
      </c>
      <c r="J59" s="70"/>
      <c r="K59" s="24"/>
      <c r="L59" s="25">
        <f t="shared" si="2"/>
        <v>0</v>
      </c>
      <c r="M59" s="28"/>
    </row>
    <row r="60" spans="1:13" ht="15" x14ac:dyDescent="0.25">
      <c r="A60" s="36"/>
      <c r="B60" s="36"/>
      <c r="C60" s="37"/>
      <c r="D60" s="24">
        <f>+'App.2-BA_2013 New EUL'!I60</f>
        <v>0</v>
      </c>
      <c r="E60" s="38"/>
      <c r="F60" s="38"/>
      <c r="G60" s="25">
        <f t="shared" si="1"/>
        <v>0</v>
      </c>
      <c r="I60" s="24">
        <f>+'App.2-BA_2013 New EUL'!P60</f>
        <v>0</v>
      </c>
      <c r="J60" s="71"/>
      <c r="K60" s="38"/>
      <c r="L60" s="25">
        <f t="shared" si="2"/>
        <v>0</v>
      </c>
      <c r="M60" s="28">
        <f>G60+L60</f>
        <v>0</v>
      </c>
    </row>
    <row r="61" spans="1:13" x14ac:dyDescent="0.2">
      <c r="A61" s="36"/>
      <c r="B61" s="36"/>
      <c r="C61" s="39" t="s">
        <v>60</v>
      </c>
      <c r="D61" s="40">
        <f>SUM(D56:D60)</f>
        <v>61441288</v>
      </c>
      <c r="E61" s="40">
        <f t="shared" ref="E61:G61" si="9">SUM(E56:E60)</f>
        <v>3549151.34</v>
      </c>
      <c r="F61" s="40">
        <f t="shared" si="9"/>
        <v>0</v>
      </c>
      <c r="G61" s="40">
        <f t="shared" si="9"/>
        <v>64990439.340000011</v>
      </c>
      <c r="H61" s="40"/>
      <c r="I61" s="40">
        <f t="shared" ref="I61" si="10">SUM(I56:I60)</f>
        <v>-23486241</v>
      </c>
      <c r="J61" s="40">
        <f t="shared" ref="J61" si="11">SUM(J56:J60)</f>
        <v>-1605253.1600000004</v>
      </c>
      <c r="K61" s="40">
        <f t="shared" ref="K61" si="12">SUM(K56:K60)</f>
        <v>0</v>
      </c>
      <c r="L61" s="40">
        <f t="shared" ref="L61" si="13">SUM(L56:L60)</f>
        <v>-25091494.159999996</v>
      </c>
      <c r="M61" s="40">
        <f t="shared" ref="M61" si="14">SUM(M56:M60)</f>
        <v>39898945.180000015</v>
      </c>
    </row>
    <row r="62" spans="1:13" ht="25.5" x14ac:dyDescent="0.25">
      <c r="A62" s="36"/>
      <c r="B62" s="36"/>
      <c r="C62" s="41" t="s">
        <v>61</v>
      </c>
      <c r="D62" s="38"/>
      <c r="E62" s="38"/>
      <c r="F62" s="38"/>
      <c r="G62" s="25">
        <f t="shared" si="1"/>
        <v>0</v>
      </c>
      <c r="I62" s="38"/>
      <c r="J62" s="38"/>
      <c r="K62" s="38"/>
      <c r="L62" s="25">
        <f t="shared" si="2"/>
        <v>0</v>
      </c>
      <c r="M62" s="28">
        <f>G62+L62</f>
        <v>0</v>
      </c>
    </row>
    <row r="63" spans="1:13" ht="24.75" x14ac:dyDescent="0.25">
      <c r="A63" s="36"/>
      <c r="B63" s="36"/>
      <c r="C63" s="42" t="s">
        <v>62</v>
      </c>
      <c r="D63" s="38"/>
      <c r="E63" s="38"/>
      <c r="F63" s="38"/>
      <c r="G63" s="25">
        <f t="shared" si="1"/>
        <v>0</v>
      </c>
      <c r="I63" s="38"/>
      <c r="J63" s="38"/>
      <c r="K63" s="38"/>
      <c r="L63" s="25">
        <f t="shared" si="2"/>
        <v>0</v>
      </c>
      <c r="M63" s="28">
        <f>G63+L63</f>
        <v>0</v>
      </c>
    </row>
    <row r="64" spans="1:13" x14ac:dyDescent="0.2">
      <c r="A64" s="36"/>
      <c r="B64" s="36"/>
      <c r="C64" s="39" t="s">
        <v>63</v>
      </c>
      <c r="D64" s="40">
        <f>SUM(D61:D63)</f>
        <v>61441288</v>
      </c>
      <c r="E64" s="40">
        <f t="shared" ref="E64:G64" si="15">SUM(E61:E63)</f>
        <v>3549151.34</v>
      </c>
      <c r="F64" s="40">
        <f t="shared" si="15"/>
        <v>0</v>
      </c>
      <c r="G64" s="40">
        <f t="shared" si="15"/>
        <v>64990439.340000011</v>
      </c>
      <c r="H64" s="40"/>
      <c r="I64" s="40">
        <f>SUM(I61:I63)</f>
        <v>-23486241</v>
      </c>
      <c r="J64" s="40">
        <f t="shared" ref="J64:L64" si="16">SUM(J61:J63)</f>
        <v>-1605253.1600000004</v>
      </c>
      <c r="K64" s="40">
        <f t="shared" si="16"/>
        <v>0</v>
      </c>
      <c r="L64" s="40">
        <f t="shared" si="16"/>
        <v>-25091494.159999996</v>
      </c>
      <c r="M64" s="40">
        <f>SUM(M61:M63)</f>
        <v>39898945.180000015</v>
      </c>
    </row>
    <row r="65" spans="1:14" ht="15" x14ac:dyDescent="0.25">
      <c r="A65" s="36"/>
      <c r="B65" s="36"/>
      <c r="C65" s="109" t="s">
        <v>64</v>
      </c>
      <c r="D65" s="110"/>
      <c r="E65" s="110"/>
      <c r="F65" s="110"/>
      <c r="G65" s="110"/>
      <c r="H65" s="110"/>
      <c r="I65" s="111"/>
      <c r="J65" s="38"/>
      <c r="K65" s="43"/>
      <c r="L65" s="44"/>
      <c r="M65" s="45"/>
    </row>
    <row r="66" spans="1:14" ht="15" x14ac:dyDescent="0.25">
      <c r="A66" s="36"/>
      <c r="B66" s="36"/>
      <c r="C66" s="109" t="s">
        <v>65</v>
      </c>
      <c r="D66" s="110"/>
      <c r="E66" s="110"/>
      <c r="F66" s="110"/>
      <c r="G66" s="110"/>
      <c r="H66" s="110"/>
      <c r="I66" s="111"/>
      <c r="J66" s="40">
        <f>J64+J65</f>
        <v>-1605253.1600000004</v>
      </c>
      <c r="K66" s="43"/>
      <c r="L66" s="44"/>
      <c r="M66" s="45"/>
    </row>
    <row r="68" spans="1:14" x14ac:dyDescent="0.2">
      <c r="D68" s="59"/>
      <c r="I68" s="46" t="s">
        <v>66</v>
      </c>
      <c r="J68" s="47"/>
    </row>
    <row r="69" spans="1:14" ht="15" x14ac:dyDescent="0.25">
      <c r="A69" s="36">
        <v>10</v>
      </c>
      <c r="B69" s="36"/>
      <c r="C69" s="37" t="s">
        <v>67</v>
      </c>
      <c r="I69" s="47" t="s">
        <v>67</v>
      </c>
      <c r="J69" s="47"/>
      <c r="K69" s="48"/>
    </row>
    <row r="70" spans="1:14" ht="15" x14ac:dyDescent="0.25">
      <c r="A70" s="36">
        <v>8</v>
      </c>
      <c r="B70" s="36"/>
      <c r="C70" s="37" t="s">
        <v>46</v>
      </c>
      <c r="I70" s="47" t="s">
        <v>46</v>
      </c>
      <c r="J70" s="47"/>
      <c r="K70" s="49"/>
      <c r="M70" s="59"/>
    </row>
    <row r="71" spans="1:14" ht="15" x14ac:dyDescent="0.25">
      <c r="I71" s="50" t="s">
        <v>68</v>
      </c>
      <c r="K71" s="51">
        <f>J66-K69-K70</f>
        <v>-1605253.1600000004</v>
      </c>
    </row>
    <row r="72" spans="1:14" x14ac:dyDescent="0.2">
      <c r="N72" s="52"/>
    </row>
    <row r="73" spans="1:14" x14ac:dyDescent="0.2">
      <c r="A73" s="53" t="s">
        <v>69</v>
      </c>
      <c r="N73" s="52"/>
    </row>
    <row r="75" spans="1:14" x14ac:dyDescent="0.2">
      <c r="A75" s="1">
        <v>1</v>
      </c>
      <c r="B75" s="112" t="s">
        <v>70</v>
      </c>
      <c r="C75" s="112"/>
      <c r="D75" s="112"/>
      <c r="E75" s="112"/>
      <c r="F75" s="112"/>
      <c r="G75" s="112"/>
      <c r="H75" s="112"/>
      <c r="I75" s="112"/>
      <c r="J75" s="112"/>
      <c r="K75" s="112"/>
      <c r="L75" s="112"/>
      <c r="M75" s="112"/>
    </row>
    <row r="76" spans="1:14" x14ac:dyDescent="0.2">
      <c r="B76" s="112"/>
      <c r="C76" s="112"/>
      <c r="D76" s="112"/>
      <c r="E76" s="112"/>
      <c r="F76" s="112"/>
      <c r="G76" s="112"/>
      <c r="H76" s="112"/>
      <c r="I76" s="112"/>
      <c r="J76" s="112"/>
      <c r="K76" s="112"/>
      <c r="L76" s="112"/>
      <c r="M76" s="112"/>
    </row>
    <row r="78" spans="1:14" x14ac:dyDescent="0.2">
      <c r="A78" s="1">
        <v>2</v>
      </c>
      <c r="B78" s="103" t="s">
        <v>71</v>
      </c>
      <c r="C78" s="103"/>
      <c r="D78" s="103"/>
      <c r="E78" s="103"/>
      <c r="F78" s="103"/>
      <c r="G78" s="103"/>
      <c r="H78" s="103"/>
      <c r="I78" s="103"/>
      <c r="J78" s="103"/>
      <c r="K78" s="103"/>
      <c r="L78" s="103"/>
      <c r="M78" s="103"/>
    </row>
    <row r="79" spans="1:14" x14ac:dyDescent="0.2">
      <c r="B79" s="103"/>
      <c r="C79" s="103"/>
      <c r="D79" s="103"/>
      <c r="E79" s="103"/>
      <c r="F79" s="103"/>
      <c r="G79" s="103"/>
      <c r="H79" s="103"/>
      <c r="I79" s="103"/>
      <c r="J79" s="103"/>
      <c r="K79" s="103"/>
      <c r="L79" s="103"/>
      <c r="M79" s="103"/>
    </row>
    <row r="81" spans="1:13" x14ac:dyDescent="0.2">
      <c r="A81" s="1">
        <v>3</v>
      </c>
      <c r="B81" s="104" t="s">
        <v>72</v>
      </c>
      <c r="C81" s="104"/>
      <c r="D81" s="104"/>
      <c r="E81" s="104"/>
      <c r="F81" s="104"/>
      <c r="G81" s="104"/>
      <c r="H81" s="104"/>
      <c r="I81" s="104"/>
      <c r="J81" s="104"/>
      <c r="K81" s="104"/>
      <c r="L81" s="104"/>
      <c r="M81" s="104"/>
    </row>
    <row r="83" spans="1:13" x14ac:dyDescent="0.2">
      <c r="A83" s="1">
        <v>4</v>
      </c>
      <c r="B83" s="54" t="s">
        <v>73</v>
      </c>
      <c r="C83" s="10"/>
    </row>
    <row r="85" spans="1:13" x14ac:dyDescent="0.2">
      <c r="A85" s="1">
        <v>5</v>
      </c>
      <c r="B85" s="55" t="s">
        <v>74</v>
      </c>
    </row>
    <row r="87" spans="1:13" x14ac:dyDescent="0.2">
      <c r="A87" s="1">
        <v>6</v>
      </c>
      <c r="B87" s="104" t="s">
        <v>75</v>
      </c>
      <c r="C87" s="104"/>
      <c r="D87" s="104"/>
      <c r="E87" s="104"/>
      <c r="F87" s="104"/>
      <c r="G87" s="104"/>
      <c r="H87" s="104"/>
      <c r="I87" s="104"/>
      <c r="J87" s="104"/>
      <c r="K87" s="104"/>
      <c r="L87" s="104"/>
      <c r="M87" s="104"/>
    </row>
    <row r="88" spans="1:13" x14ac:dyDescent="0.2">
      <c r="B88" s="104"/>
      <c r="C88" s="104"/>
      <c r="D88" s="104"/>
      <c r="E88" s="104"/>
      <c r="F88" s="104"/>
      <c r="G88" s="104"/>
      <c r="H88" s="104"/>
      <c r="I88" s="104"/>
      <c r="J88" s="104"/>
      <c r="K88" s="104"/>
      <c r="L88" s="104"/>
      <c r="M88" s="104"/>
    </row>
  </sheetData>
  <mergeCells count="9">
    <mergeCell ref="B78:M79"/>
    <mergeCell ref="B81:M81"/>
    <mergeCell ref="B87:M88"/>
    <mergeCell ref="A9:M9"/>
    <mergeCell ref="A10:M10"/>
    <mergeCell ref="D15:G15"/>
    <mergeCell ref="C65:I65"/>
    <mergeCell ref="C66:I66"/>
    <mergeCell ref="B75:M76"/>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rintOptions horizontalCentered="1"/>
  <pageMargins left="0.25" right="0.25" top="0.75" bottom="0.75" header="0.3" footer="0.3"/>
  <pageSetup paperSize="5" scale="61"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pageSetUpPr fitToPage="1"/>
  </sheetPr>
  <dimension ref="A1:O88"/>
  <sheetViews>
    <sheetView showGridLines="0" zoomScale="80" zoomScaleNormal="80" zoomScaleSheetLayoutView="85" workbookViewId="0">
      <pane xSplit="3" ySplit="16" topLeftCell="D44" activePane="bottomRight" state="frozen"/>
      <selection activeCell="T31" sqref="T31"/>
      <selection pane="topRight" activeCell="T31" sqref="T31"/>
      <selection pane="bottomLeft" activeCell="T31" sqref="T31"/>
      <selection pane="bottomRight" activeCell="M1" sqref="M1"/>
    </sheetView>
  </sheetViews>
  <sheetFormatPr defaultRowHeight="12.75" x14ac:dyDescent="0.2"/>
  <cols>
    <col min="1" max="1" width="7.7109375" style="1" customWidth="1"/>
    <col min="2" max="2" width="6.42578125" style="1" customWidth="1"/>
    <col min="3" max="3" width="50.7109375" style="2" bestFit="1" customWidth="1"/>
    <col min="4" max="4" width="14.42578125" style="2" customWidth="1"/>
    <col min="5" max="5" width="13" style="2" customWidth="1"/>
    <col min="6" max="6" width="12.28515625" style="2" bestFit="1" customWidth="1"/>
    <col min="7" max="7" width="13.5703125" style="2" customWidth="1"/>
    <col min="8" max="8" width="1.7109375" style="3" customWidth="1"/>
    <col min="9" max="9" width="14.28515625" style="2" customWidth="1"/>
    <col min="10" max="10" width="13.42578125" style="72" customWidth="1"/>
    <col min="11" max="11" width="12.28515625" style="2" bestFit="1" customWidth="1"/>
    <col min="12" max="12" width="14.5703125" style="2" bestFit="1" customWidth="1"/>
    <col min="13" max="13" width="14.140625" style="2" bestFit="1" customWidth="1"/>
    <col min="14" max="14" width="10.28515625" style="2" bestFit="1" customWidth="1"/>
    <col min="15" max="15" width="11.5703125" style="2" bestFit="1" customWidth="1"/>
    <col min="16" max="16384" width="9.140625" style="2"/>
  </cols>
  <sheetData>
    <row r="1" spans="1:13" x14ac:dyDescent="0.2">
      <c r="L1" s="4" t="s">
        <v>0</v>
      </c>
      <c r="M1" s="5" t="s">
        <v>85</v>
      </c>
    </row>
    <row r="2" spans="1:13" x14ac:dyDescent="0.2">
      <c r="L2" s="4" t="s">
        <v>1</v>
      </c>
      <c r="M2" s="6"/>
    </row>
    <row r="3" spans="1:13" x14ac:dyDescent="0.2">
      <c r="L3" s="4" t="s">
        <v>2</v>
      </c>
      <c r="M3" s="6"/>
    </row>
    <row r="4" spans="1:13" x14ac:dyDescent="0.2">
      <c r="L4" s="4" t="s">
        <v>3</v>
      </c>
      <c r="M4" s="6"/>
    </row>
    <row r="5" spans="1:13" x14ac:dyDescent="0.2">
      <c r="L5" s="4" t="s">
        <v>4</v>
      </c>
      <c r="M5" s="7"/>
    </row>
    <row r="6" spans="1:13" x14ac:dyDescent="0.2">
      <c r="L6" s="4"/>
      <c r="M6" s="5"/>
    </row>
    <row r="7" spans="1:13" x14ac:dyDescent="0.2">
      <c r="L7" s="4" t="s">
        <v>5</v>
      </c>
      <c r="M7" s="7"/>
    </row>
    <row r="9" spans="1:13" ht="18" x14ac:dyDescent="0.2">
      <c r="A9" s="105" t="s">
        <v>6</v>
      </c>
      <c r="B9" s="105"/>
      <c r="C9" s="105"/>
      <c r="D9" s="105"/>
      <c r="E9" s="105"/>
      <c r="F9" s="105"/>
      <c r="G9" s="105"/>
      <c r="H9" s="105"/>
      <c r="I9" s="105"/>
      <c r="J9" s="105"/>
      <c r="K9" s="105"/>
      <c r="L9" s="105"/>
      <c r="M9" s="105"/>
    </row>
    <row r="10" spans="1:13" ht="18" x14ac:dyDescent="0.2">
      <c r="A10" s="105" t="s">
        <v>7</v>
      </c>
      <c r="B10" s="105"/>
      <c r="C10" s="105"/>
      <c r="D10" s="105"/>
      <c r="E10" s="105"/>
      <c r="F10" s="105"/>
      <c r="G10" s="105"/>
      <c r="H10" s="105"/>
      <c r="I10" s="105"/>
      <c r="J10" s="105"/>
      <c r="K10" s="105"/>
      <c r="L10" s="105"/>
      <c r="M10" s="105"/>
    </row>
    <row r="11" spans="1:13" x14ac:dyDescent="0.2">
      <c r="H11" s="2"/>
    </row>
    <row r="12" spans="1:13" x14ac:dyDescent="0.2">
      <c r="E12" s="8" t="s">
        <v>8</v>
      </c>
      <c r="F12" s="9" t="s">
        <v>82</v>
      </c>
      <c r="H12" s="2"/>
    </row>
    <row r="13" spans="1:13" ht="15" x14ac:dyDescent="0.25">
      <c r="C13" s="10"/>
      <c r="D13" s="59"/>
      <c r="E13" s="8" t="s">
        <v>10</v>
      </c>
      <c r="F13" s="56">
        <v>2015</v>
      </c>
      <c r="G13" s="11"/>
      <c r="I13" s="59"/>
    </row>
    <row r="15" spans="1:13" x14ac:dyDescent="0.2">
      <c r="D15" s="106" t="s">
        <v>11</v>
      </c>
      <c r="E15" s="107"/>
      <c r="F15" s="107"/>
      <c r="G15" s="108"/>
      <c r="I15" s="12"/>
      <c r="J15" s="73" t="s">
        <v>12</v>
      </c>
      <c r="K15" s="13"/>
      <c r="L15" s="14"/>
      <c r="M15" s="3"/>
    </row>
    <row r="16" spans="1:13" ht="25.5" x14ac:dyDescent="0.2">
      <c r="A16" s="15" t="s">
        <v>13</v>
      </c>
      <c r="B16" s="16" t="s">
        <v>14</v>
      </c>
      <c r="C16" s="17" t="s">
        <v>15</v>
      </c>
      <c r="D16" s="15" t="s">
        <v>16</v>
      </c>
      <c r="E16" s="16" t="s">
        <v>17</v>
      </c>
      <c r="F16" s="16" t="s">
        <v>18</v>
      </c>
      <c r="G16" s="15" t="s">
        <v>19</v>
      </c>
      <c r="H16" s="18"/>
      <c r="I16" s="19" t="s">
        <v>16</v>
      </c>
      <c r="J16" s="74" t="s">
        <v>17</v>
      </c>
      <c r="K16" s="20" t="s">
        <v>18</v>
      </c>
      <c r="L16" s="21" t="s">
        <v>19</v>
      </c>
      <c r="M16" s="15" t="s">
        <v>20</v>
      </c>
    </row>
    <row r="17" spans="1:13" ht="15" x14ac:dyDescent="0.25">
      <c r="A17" s="22"/>
      <c r="B17" s="22">
        <v>1610</v>
      </c>
      <c r="C17" s="23" t="s">
        <v>76</v>
      </c>
      <c r="D17" s="24">
        <f>+'App.2-BA_2014'!G17</f>
        <v>242440</v>
      </c>
      <c r="E17" s="24"/>
      <c r="F17" s="24"/>
      <c r="G17" s="77">
        <f>D17+E17+F17</f>
        <v>242440</v>
      </c>
      <c r="H17" s="26"/>
      <c r="I17" s="24">
        <f>+'App.2-BA_2014'!L17</f>
        <v>-39776</v>
      </c>
      <c r="J17" s="70">
        <v>-6061</v>
      </c>
      <c r="K17" s="24"/>
      <c r="L17" s="25">
        <f>I17+J17+K17</f>
        <v>-45837</v>
      </c>
      <c r="M17" s="28">
        <f t="shared" ref="M17:M59" si="0">G17+L17</f>
        <v>196603</v>
      </c>
    </row>
    <row r="18" spans="1:13" ht="15" x14ac:dyDescent="0.25">
      <c r="A18" s="22">
        <v>12</v>
      </c>
      <c r="B18" s="22">
        <v>1611</v>
      </c>
      <c r="C18" s="23" t="s">
        <v>21</v>
      </c>
      <c r="D18" s="24">
        <f>+'App.2-BA_2014'!G18</f>
        <v>345639</v>
      </c>
      <c r="E18" s="24">
        <v>23000</v>
      </c>
      <c r="F18" s="24"/>
      <c r="G18" s="77">
        <f t="shared" ref="G18:G63" si="1">D18+E18+F18</f>
        <v>368639</v>
      </c>
      <c r="H18" s="26"/>
      <c r="I18" s="24">
        <f>+'App.2-BA_2014'!L18</f>
        <v>-324118</v>
      </c>
      <c r="J18" s="70">
        <v>-14195</v>
      </c>
      <c r="K18" s="24"/>
      <c r="L18" s="25">
        <f t="shared" ref="L18:L63" si="2">I18+J18+K18</f>
        <v>-338313</v>
      </c>
      <c r="M18" s="28">
        <f t="shared" si="0"/>
        <v>30326</v>
      </c>
    </row>
    <row r="19" spans="1:13" ht="15" x14ac:dyDescent="0.25">
      <c r="A19" s="22" t="s">
        <v>22</v>
      </c>
      <c r="B19" s="22">
        <v>1612</v>
      </c>
      <c r="C19" s="23" t="s">
        <v>23</v>
      </c>
      <c r="D19" s="24">
        <f>+'App.2-BA_2014'!G19</f>
        <v>0</v>
      </c>
      <c r="E19" s="24"/>
      <c r="F19" s="24"/>
      <c r="G19" s="77">
        <f t="shared" si="1"/>
        <v>0</v>
      </c>
      <c r="H19" s="26"/>
      <c r="I19" s="24">
        <f>+'App.2-BA_2014'!L19</f>
        <v>0</v>
      </c>
      <c r="J19" s="70"/>
      <c r="K19" s="24"/>
      <c r="L19" s="25">
        <f t="shared" si="2"/>
        <v>0</v>
      </c>
      <c r="M19" s="28">
        <f t="shared" si="0"/>
        <v>0</v>
      </c>
    </row>
    <row r="20" spans="1:13" ht="15" x14ac:dyDescent="0.25">
      <c r="A20" s="29" t="s">
        <v>24</v>
      </c>
      <c r="B20" s="29">
        <v>1805</v>
      </c>
      <c r="C20" s="30" t="s">
        <v>25</v>
      </c>
      <c r="D20" s="24">
        <f>+'App.2-BA_2014'!G20</f>
        <v>197343</v>
      </c>
      <c r="E20" s="24"/>
      <c r="F20" s="24"/>
      <c r="G20" s="77">
        <f t="shared" si="1"/>
        <v>197343</v>
      </c>
      <c r="H20" s="26"/>
      <c r="I20" s="24">
        <f>+'App.2-BA_2014'!L20</f>
        <v>0</v>
      </c>
      <c r="J20" s="70"/>
      <c r="K20" s="24"/>
      <c r="L20" s="25">
        <f t="shared" si="2"/>
        <v>0</v>
      </c>
      <c r="M20" s="28">
        <f t="shared" si="0"/>
        <v>197343</v>
      </c>
    </row>
    <row r="21" spans="1:13" ht="15" x14ac:dyDescent="0.25">
      <c r="A21" s="22">
        <v>47</v>
      </c>
      <c r="B21" s="22">
        <v>1808</v>
      </c>
      <c r="C21" s="31" t="s">
        <v>26</v>
      </c>
      <c r="D21" s="24">
        <f>+'App.2-BA_2014'!G21</f>
        <v>725696</v>
      </c>
      <c r="E21" s="24">
        <v>81000</v>
      </c>
      <c r="F21" s="24"/>
      <c r="G21" s="77">
        <f t="shared" si="1"/>
        <v>806696</v>
      </c>
      <c r="H21" s="26"/>
      <c r="I21" s="24">
        <f>+'App.2-BA_2014'!L21</f>
        <v>-235369.25</v>
      </c>
      <c r="J21" s="70">
        <v>-15075</v>
      </c>
      <c r="K21" s="24"/>
      <c r="L21" s="25">
        <f t="shared" si="2"/>
        <v>-250444.25</v>
      </c>
      <c r="M21" s="28">
        <f t="shared" si="0"/>
        <v>556251.75</v>
      </c>
    </row>
    <row r="22" spans="1:13" ht="15" x14ac:dyDescent="0.25">
      <c r="A22" s="22">
        <v>13</v>
      </c>
      <c r="B22" s="22">
        <v>1810</v>
      </c>
      <c r="C22" s="31" t="s">
        <v>27</v>
      </c>
      <c r="D22" s="24">
        <f>+'App.2-BA_2014'!G22</f>
        <v>0</v>
      </c>
      <c r="E22" s="24"/>
      <c r="F22" s="24"/>
      <c r="G22" s="77">
        <f t="shared" si="1"/>
        <v>0</v>
      </c>
      <c r="H22" s="26"/>
      <c r="I22" s="24">
        <f>+'App.2-BA_2014'!L22</f>
        <v>0</v>
      </c>
      <c r="J22" s="70"/>
      <c r="K22" s="24"/>
      <c r="L22" s="25">
        <f t="shared" si="2"/>
        <v>0</v>
      </c>
      <c r="M22" s="28">
        <f t="shared" si="0"/>
        <v>0</v>
      </c>
    </row>
    <row r="23" spans="1:13" ht="15" x14ac:dyDescent="0.25">
      <c r="A23" s="22">
        <v>47</v>
      </c>
      <c r="B23" s="22">
        <v>1815</v>
      </c>
      <c r="C23" s="31" t="s">
        <v>28</v>
      </c>
      <c r="D23" s="24">
        <f>+'App.2-BA_2014'!G23</f>
        <v>0</v>
      </c>
      <c r="E23" s="24"/>
      <c r="F23" s="24"/>
      <c r="G23" s="77">
        <f t="shared" si="1"/>
        <v>0</v>
      </c>
      <c r="H23" s="26"/>
      <c r="I23" s="24">
        <f>+'App.2-BA_2014'!L23</f>
        <v>0</v>
      </c>
      <c r="J23" s="70"/>
      <c r="K23" s="24"/>
      <c r="L23" s="25">
        <f t="shared" si="2"/>
        <v>0</v>
      </c>
      <c r="M23" s="28">
        <f t="shared" si="0"/>
        <v>0</v>
      </c>
    </row>
    <row r="24" spans="1:13" ht="15" x14ac:dyDescent="0.25">
      <c r="A24" s="22">
        <v>47</v>
      </c>
      <c r="B24" s="22">
        <v>1820</v>
      </c>
      <c r="C24" s="23" t="s">
        <v>29</v>
      </c>
      <c r="D24" s="24">
        <f>+'App.2-BA_2014'!G24</f>
        <v>9492610.9000000004</v>
      </c>
      <c r="E24" s="24">
        <v>254614</v>
      </c>
      <c r="F24" s="24"/>
      <c r="G24" s="77">
        <f t="shared" si="1"/>
        <v>9747224.9000000004</v>
      </c>
      <c r="H24" s="26"/>
      <c r="I24" s="24">
        <f>+'App.2-BA_2014'!L24</f>
        <v>-2692448.52</v>
      </c>
      <c r="J24" s="70">
        <v>-210046</v>
      </c>
      <c r="K24" s="24"/>
      <c r="L24" s="25">
        <f t="shared" si="2"/>
        <v>-2902494.52</v>
      </c>
      <c r="M24" s="28">
        <f t="shared" si="0"/>
        <v>6844730.3800000008</v>
      </c>
    </row>
    <row r="25" spans="1:13" ht="15" x14ac:dyDescent="0.25">
      <c r="A25" s="22">
        <v>47</v>
      </c>
      <c r="B25" s="22">
        <v>1825</v>
      </c>
      <c r="C25" s="31" t="s">
        <v>30</v>
      </c>
      <c r="D25" s="24">
        <f>+'App.2-BA_2014'!G25</f>
        <v>0</v>
      </c>
      <c r="E25" s="24"/>
      <c r="F25" s="24"/>
      <c r="G25" s="77">
        <f t="shared" si="1"/>
        <v>0</v>
      </c>
      <c r="H25" s="26"/>
      <c r="I25" s="24">
        <f>+'App.2-BA_2014'!L25</f>
        <v>0</v>
      </c>
      <c r="J25" s="70"/>
      <c r="K25" s="24"/>
      <c r="L25" s="25">
        <f t="shared" si="2"/>
        <v>0</v>
      </c>
      <c r="M25" s="28">
        <f t="shared" si="0"/>
        <v>0</v>
      </c>
    </row>
    <row r="26" spans="1:13" ht="15" x14ac:dyDescent="0.25">
      <c r="A26" s="22">
        <v>47</v>
      </c>
      <c r="B26" s="22">
        <v>1830</v>
      </c>
      <c r="C26" s="31" t="s">
        <v>31</v>
      </c>
      <c r="D26" s="24">
        <f>+'App.2-BA_2014'!G26</f>
        <v>14758203.34</v>
      </c>
      <c r="E26" s="24">
        <v>401328</v>
      </c>
      <c r="F26" s="24"/>
      <c r="G26" s="77">
        <f t="shared" si="1"/>
        <v>15159531.34</v>
      </c>
      <c r="H26" s="26"/>
      <c r="I26" s="24">
        <f>+'App.2-BA_2014'!L26</f>
        <v>-5782601.0999999996</v>
      </c>
      <c r="J26" s="70">
        <v>-255696</v>
      </c>
      <c r="K26" s="24"/>
      <c r="L26" s="25">
        <f t="shared" si="2"/>
        <v>-6038297.0999999996</v>
      </c>
      <c r="M26" s="28">
        <f t="shared" si="0"/>
        <v>9121234.2400000002</v>
      </c>
    </row>
    <row r="27" spans="1:13" ht="15" x14ac:dyDescent="0.25">
      <c r="A27" s="22">
        <v>47</v>
      </c>
      <c r="B27" s="22">
        <v>1835</v>
      </c>
      <c r="C27" s="31" t="s">
        <v>32</v>
      </c>
      <c r="D27" s="24">
        <f>+'App.2-BA_2014'!G27</f>
        <v>4527443.9000000004</v>
      </c>
      <c r="E27" s="24">
        <v>454238</v>
      </c>
      <c r="F27" s="24"/>
      <c r="G27" s="77">
        <f t="shared" si="1"/>
        <v>4981681.9000000004</v>
      </c>
      <c r="H27" s="26"/>
      <c r="I27" s="24">
        <f>+'App.2-BA_2014'!L27</f>
        <v>-990572.77</v>
      </c>
      <c r="J27" s="70">
        <v>-80346</v>
      </c>
      <c r="K27" s="24"/>
      <c r="L27" s="25">
        <f t="shared" si="2"/>
        <v>-1070918.77</v>
      </c>
      <c r="M27" s="28">
        <f t="shared" si="0"/>
        <v>3910763.1300000004</v>
      </c>
    </row>
    <row r="28" spans="1:13" ht="15" x14ac:dyDescent="0.25">
      <c r="A28" s="22">
        <v>47</v>
      </c>
      <c r="B28" s="22">
        <v>1840</v>
      </c>
      <c r="C28" s="31" t="s">
        <v>33</v>
      </c>
      <c r="D28" s="24">
        <f>+'App.2-BA_2014'!G28</f>
        <v>10524032.140000001</v>
      </c>
      <c r="E28" s="24">
        <v>645045</v>
      </c>
      <c r="F28" s="24"/>
      <c r="G28" s="77">
        <f t="shared" si="1"/>
        <v>11169077.140000001</v>
      </c>
      <c r="H28" s="26"/>
      <c r="I28" s="24">
        <f>+'App.2-BA_2014'!L28</f>
        <v>-3287709.68</v>
      </c>
      <c r="J28" s="70">
        <v>-150896</v>
      </c>
      <c r="K28" s="24"/>
      <c r="L28" s="25">
        <f t="shared" si="2"/>
        <v>-3438605.68</v>
      </c>
      <c r="M28" s="28">
        <f t="shared" si="0"/>
        <v>7730471.4600000009</v>
      </c>
    </row>
    <row r="29" spans="1:13" ht="15" x14ac:dyDescent="0.25">
      <c r="A29" s="22">
        <v>47</v>
      </c>
      <c r="B29" s="22">
        <v>1845</v>
      </c>
      <c r="C29" s="31" t="s">
        <v>34</v>
      </c>
      <c r="D29" s="24">
        <f>+'App.2-BA_2014'!G29</f>
        <v>6978767.1100000003</v>
      </c>
      <c r="E29" s="24">
        <v>902655</v>
      </c>
      <c r="F29" s="24"/>
      <c r="G29" s="77">
        <f t="shared" si="1"/>
        <v>7881422.1100000003</v>
      </c>
      <c r="H29" s="26"/>
      <c r="I29" s="24">
        <f>+'App.2-BA_2014'!L29</f>
        <v>-2111225.4700000002</v>
      </c>
      <c r="J29" s="70">
        <v>-123839</v>
      </c>
      <c r="K29" s="24"/>
      <c r="L29" s="25">
        <f t="shared" si="2"/>
        <v>-2235064.4700000002</v>
      </c>
      <c r="M29" s="28">
        <f t="shared" si="0"/>
        <v>5646357.6400000006</v>
      </c>
    </row>
    <row r="30" spans="1:13" ht="15" x14ac:dyDescent="0.25">
      <c r="A30" s="22">
        <v>47</v>
      </c>
      <c r="B30" s="22">
        <v>1850</v>
      </c>
      <c r="C30" s="31" t="s">
        <v>35</v>
      </c>
      <c r="D30" s="24">
        <f>+'App.2-BA_2014'!G30</f>
        <v>4676568.3099999996</v>
      </c>
      <c r="E30" s="24">
        <v>169350</v>
      </c>
      <c r="F30" s="24"/>
      <c r="G30" s="77">
        <f t="shared" si="1"/>
        <v>4845918.3099999996</v>
      </c>
      <c r="H30" s="26"/>
      <c r="I30" s="24">
        <f>+'App.2-BA_2014'!L30</f>
        <v>-2300711.29</v>
      </c>
      <c r="J30" s="70">
        <v>-81101</v>
      </c>
      <c r="K30" s="24"/>
      <c r="L30" s="25">
        <f t="shared" si="2"/>
        <v>-2381812.29</v>
      </c>
      <c r="M30" s="28">
        <f t="shared" si="0"/>
        <v>2464106.0199999996</v>
      </c>
    </row>
    <row r="31" spans="1:13" ht="15" x14ac:dyDescent="0.25">
      <c r="A31" s="22">
        <v>47</v>
      </c>
      <c r="B31" s="22">
        <v>1855</v>
      </c>
      <c r="C31" s="31" t="s">
        <v>36</v>
      </c>
      <c r="D31" s="24">
        <f>+'App.2-BA_2014'!G31</f>
        <v>1741480.68</v>
      </c>
      <c r="E31" s="24">
        <v>68470</v>
      </c>
      <c r="F31" s="24"/>
      <c r="G31" s="77">
        <f t="shared" si="1"/>
        <v>1809950.68</v>
      </c>
      <c r="H31" s="26"/>
      <c r="I31" s="24">
        <f>+'App.2-BA_2014'!L31</f>
        <v>-875229.46</v>
      </c>
      <c r="J31" s="70">
        <v>-17504</v>
      </c>
      <c r="K31" s="24"/>
      <c r="L31" s="25">
        <f t="shared" si="2"/>
        <v>-892733.46</v>
      </c>
      <c r="M31" s="28">
        <f t="shared" si="0"/>
        <v>917217.22</v>
      </c>
    </row>
    <row r="32" spans="1:13" ht="15" x14ac:dyDescent="0.25">
      <c r="A32" s="22">
        <v>47</v>
      </c>
      <c r="B32" s="22">
        <v>1860</v>
      </c>
      <c r="C32" s="31" t="s">
        <v>37</v>
      </c>
      <c r="D32" s="24">
        <f>+'App.2-BA_2014'!G32</f>
        <v>5822566.5599999996</v>
      </c>
      <c r="E32" s="24">
        <v>300000</v>
      </c>
      <c r="F32" s="24"/>
      <c r="G32" s="77">
        <f t="shared" si="1"/>
        <v>6122566.5599999996</v>
      </c>
      <c r="H32" s="26"/>
      <c r="I32" s="24">
        <f>+'App.2-BA_2014'!L32</f>
        <v>-1655959.1400000001</v>
      </c>
      <c r="J32" s="70">
        <v>-358819</v>
      </c>
      <c r="K32" s="24"/>
      <c r="L32" s="25">
        <f t="shared" si="2"/>
        <v>-2014778.1400000001</v>
      </c>
      <c r="M32" s="28">
        <f t="shared" si="0"/>
        <v>4107788.4199999995</v>
      </c>
    </row>
    <row r="33" spans="1:13" ht="15" x14ac:dyDescent="0.25">
      <c r="A33" s="29">
        <v>47</v>
      </c>
      <c r="B33" s="29">
        <v>1860</v>
      </c>
      <c r="C33" s="30" t="s">
        <v>38</v>
      </c>
      <c r="D33" s="24">
        <f>+'App.2-BA_2014'!G33</f>
        <v>0</v>
      </c>
      <c r="E33" s="24"/>
      <c r="F33" s="24"/>
      <c r="G33" s="77">
        <f t="shared" si="1"/>
        <v>0</v>
      </c>
      <c r="H33" s="26"/>
      <c r="I33" s="24">
        <f>+'App.2-BA_2014'!L33</f>
        <v>0</v>
      </c>
      <c r="J33" s="70"/>
      <c r="K33" s="24"/>
      <c r="L33" s="25">
        <f t="shared" si="2"/>
        <v>0</v>
      </c>
      <c r="M33" s="28">
        <f t="shared" si="0"/>
        <v>0</v>
      </c>
    </row>
    <row r="34" spans="1:13" ht="15" x14ac:dyDescent="0.25">
      <c r="A34" s="29" t="s">
        <v>24</v>
      </c>
      <c r="B34" s="29">
        <v>1905</v>
      </c>
      <c r="C34" s="30" t="s">
        <v>25</v>
      </c>
      <c r="D34" s="24">
        <f>+'App.2-BA_2014'!G34</f>
        <v>0</v>
      </c>
      <c r="E34" s="24"/>
      <c r="F34" s="24"/>
      <c r="G34" s="77">
        <f t="shared" si="1"/>
        <v>0</v>
      </c>
      <c r="H34" s="26"/>
      <c r="I34" s="24">
        <f>+'App.2-BA_2014'!L34</f>
        <v>0</v>
      </c>
      <c r="J34" s="70"/>
      <c r="K34" s="24"/>
      <c r="L34" s="25">
        <f t="shared" si="2"/>
        <v>0</v>
      </c>
      <c r="M34" s="28">
        <f t="shared" si="0"/>
        <v>0</v>
      </c>
    </row>
    <row r="35" spans="1:13" ht="15" x14ac:dyDescent="0.25">
      <c r="A35" s="22">
        <v>47</v>
      </c>
      <c r="B35" s="22">
        <v>1908</v>
      </c>
      <c r="C35" s="31" t="s">
        <v>39</v>
      </c>
      <c r="D35" s="24">
        <f>+'App.2-BA_2014'!G35</f>
        <v>0</v>
      </c>
      <c r="E35" s="24"/>
      <c r="F35" s="24"/>
      <c r="G35" s="77">
        <f t="shared" si="1"/>
        <v>0</v>
      </c>
      <c r="H35" s="26"/>
      <c r="I35" s="24">
        <f>+'App.2-BA_2014'!L35</f>
        <v>0</v>
      </c>
      <c r="J35" s="70"/>
      <c r="K35" s="24"/>
      <c r="L35" s="25">
        <f t="shared" si="2"/>
        <v>0</v>
      </c>
      <c r="M35" s="28">
        <f t="shared" si="0"/>
        <v>0</v>
      </c>
    </row>
    <row r="36" spans="1:13" ht="15" x14ac:dyDescent="0.25">
      <c r="A36" s="22">
        <v>13</v>
      </c>
      <c r="B36" s="22">
        <v>1910</v>
      </c>
      <c r="C36" s="31" t="s">
        <v>27</v>
      </c>
      <c r="D36" s="24">
        <f>+'App.2-BA_2014'!G36</f>
        <v>335574</v>
      </c>
      <c r="E36" s="24"/>
      <c r="F36" s="24"/>
      <c r="G36" s="77">
        <f t="shared" si="1"/>
        <v>335574</v>
      </c>
      <c r="H36" s="26"/>
      <c r="I36" s="24">
        <f>+'App.2-BA_2014'!L36</f>
        <v>-234693</v>
      </c>
      <c r="J36" s="70">
        <v>-8114</v>
      </c>
      <c r="K36" s="24"/>
      <c r="L36" s="25">
        <f t="shared" si="2"/>
        <v>-242807</v>
      </c>
      <c r="M36" s="28">
        <f t="shared" si="0"/>
        <v>92767</v>
      </c>
    </row>
    <row r="37" spans="1:13" ht="15" x14ac:dyDescent="0.25">
      <c r="A37" s="22">
        <v>8</v>
      </c>
      <c r="B37" s="22">
        <v>1915</v>
      </c>
      <c r="C37" s="31" t="s">
        <v>40</v>
      </c>
      <c r="D37" s="24">
        <f>+'App.2-BA_2014'!G37</f>
        <v>27285</v>
      </c>
      <c r="E37" s="24">
        <v>1000</v>
      </c>
      <c r="F37" s="24"/>
      <c r="G37" s="77">
        <f t="shared" si="1"/>
        <v>28285</v>
      </c>
      <c r="H37" s="26"/>
      <c r="I37" s="24">
        <f>+'App.2-BA_2014'!L37</f>
        <v>-8533</v>
      </c>
      <c r="J37" s="70">
        <v>-2779</v>
      </c>
      <c r="K37" s="24"/>
      <c r="L37" s="25">
        <f t="shared" si="2"/>
        <v>-11312</v>
      </c>
      <c r="M37" s="28">
        <f t="shared" si="0"/>
        <v>16973</v>
      </c>
    </row>
    <row r="38" spans="1:13" ht="15" x14ac:dyDescent="0.25">
      <c r="A38" s="22">
        <v>8</v>
      </c>
      <c r="B38" s="22">
        <v>1915</v>
      </c>
      <c r="C38" s="31" t="s">
        <v>41</v>
      </c>
      <c r="D38" s="24">
        <f>+'App.2-BA_2014'!G38</f>
        <v>0</v>
      </c>
      <c r="E38" s="24"/>
      <c r="F38" s="24"/>
      <c r="G38" s="77">
        <f t="shared" si="1"/>
        <v>0</v>
      </c>
      <c r="H38" s="26"/>
      <c r="I38" s="24">
        <f>+'App.2-BA_2014'!L38</f>
        <v>0</v>
      </c>
      <c r="J38" s="70"/>
      <c r="K38" s="24"/>
      <c r="L38" s="25">
        <f t="shared" si="2"/>
        <v>0</v>
      </c>
      <c r="M38" s="28">
        <f t="shared" si="0"/>
        <v>0</v>
      </c>
    </row>
    <row r="39" spans="1:13" ht="15" x14ac:dyDescent="0.25">
      <c r="A39" s="22">
        <v>10</v>
      </c>
      <c r="B39" s="22">
        <v>1920</v>
      </c>
      <c r="C39" s="31" t="s">
        <v>42</v>
      </c>
      <c r="D39" s="24">
        <f>+'App.2-BA_2014'!G39</f>
        <v>0</v>
      </c>
      <c r="E39" s="24"/>
      <c r="F39" s="24"/>
      <c r="G39" s="77">
        <f t="shared" si="1"/>
        <v>0</v>
      </c>
      <c r="H39" s="26"/>
      <c r="I39" s="24">
        <f>+'App.2-BA_2014'!L39</f>
        <v>0</v>
      </c>
      <c r="J39" s="70"/>
      <c r="K39" s="24"/>
      <c r="L39" s="25">
        <f t="shared" si="2"/>
        <v>0</v>
      </c>
      <c r="M39" s="28">
        <f t="shared" si="0"/>
        <v>0</v>
      </c>
    </row>
    <row r="40" spans="1:13" ht="15" x14ac:dyDescent="0.25">
      <c r="A40" s="22">
        <v>45</v>
      </c>
      <c r="B40" s="32">
        <v>1920</v>
      </c>
      <c r="C40" s="23" t="s">
        <v>43</v>
      </c>
      <c r="D40" s="24">
        <f>+'App.2-BA_2014'!G40</f>
        <v>405076.92</v>
      </c>
      <c r="E40" s="24"/>
      <c r="F40" s="24"/>
      <c r="G40" s="77">
        <f t="shared" si="1"/>
        <v>405076.92</v>
      </c>
      <c r="H40" s="26"/>
      <c r="I40" s="24">
        <f>+'App.2-BA_2014'!L40</f>
        <v>-282635</v>
      </c>
      <c r="J40" s="70">
        <v>-41461</v>
      </c>
      <c r="K40" s="24"/>
      <c r="L40" s="25">
        <f t="shared" si="2"/>
        <v>-324096</v>
      </c>
      <c r="M40" s="28">
        <f t="shared" si="0"/>
        <v>80980.919999999984</v>
      </c>
    </row>
    <row r="41" spans="1:13" ht="15" x14ac:dyDescent="0.25">
      <c r="A41" s="22">
        <v>45.1</v>
      </c>
      <c r="B41" s="32">
        <v>1920</v>
      </c>
      <c r="C41" s="23" t="s">
        <v>44</v>
      </c>
      <c r="D41" s="24">
        <f>+'App.2-BA_2014'!G41</f>
        <v>0</v>
      </c>
      <c r="E41" s="24"/>
      <c r="F41" s="24"/>
      <c r="G41" s="77">
        <f t="shared" si="1"/>
        <v>0</v>
      </c>
      <c r="H41" s="26"/>
      <c r="I41" s="24">
        <f>+'App.2-BA_2014'!L41</f>
        <v>0</v>
      </c>
      <c r="J41" s="70"/>
      <c r="K41" s="24"/>
      <c r="L41" s="25">
        <f t="shared" si="2"/>
        <v>0</v>
      </c>
      <c r="M41" s="28">
        <f t="shared" si="0"/>
        <v>0</v>
      </c>
    </row>
    <row r="42" spans="1:13" ht="15" x14ac:dyDescent="0.25">
      <c r="A42" s="22">
        <v>10</v>
      </c>
      <c r="B42" s="22">
        <v>1930</v>
      </c>
      <c r="C42" s="31" t="s">
        <v>45</v>
      </c>
      <c r="D42" s="24">
        <f>+'App.2-BA_2014'!G42</f>
        <v>2951072.3</v>
      </c>
      <c r="E42" s="24">
        <v>69000</v>
      </c>
      <c r="F42" s="24"/>
      <c r="G42" s="77">
        <f t="shared" si="1"/>
        <v>3020072.3</v>
      </c>
      <c r="H42" s="26"/>
      <c r="I42" s="24">
        <f>+'App.2-BA_2014'!L42</f>
        <v>-1676728.06</v>
      </c>
      <c r="J42" s="70">
        <v>-198247</v>
      </c>
      <c r="K42" s="24"/>
      <c r="L42" s="25">
        <f t="shared" si="2"/>
        <v>-1874975.06</v>
      </c>
      <c r="M42" s="28">
        <f t="shared" si="0"/>
        <v>1145097.2399999998</v>
      </c>
    </row>
    <row r="43" spans="1:13" ht="15" x14ac:dyDescent="0.25">
      <c r="A43" s="22">
        <v>8</v>
      </c>
      <c r="B43" s="22">
        <v>1935</v>
      </c>
      <c r="C43" s="31" t="s">
        <v>46</v>
      </c>
      <c r="D43" s="24">
        <f>+'App.2-BA_2014'!G43</f>
        <v>61101</v>
      </c>
      <c r="E43" s="24"/>
      <c r="F43" s="24"/>
      <c r="G43" s="77">
        <f t="shared" si="1"/>
        <v>61101</v>
      </c>
      <c r="H43" s="26"/>
      <c r="I43" s="24">
        <f>+'App.2-BA_2014'!L43</f>
        <v>-35435</v>
      </c>
      <c r="J43" s="70">
        <v>-6110</v>
      </c>
      <c r="K43" s="24"/>
      <c r="L43" s="25">
        <f t="shared" si="2"/>
        <v>-41545</v>
      </c>
      <c r="M43" s="28">
        <f t="shared" si="0"/>
        <v>19556</v>
      </c>
    </row>
    <row r="44" spans="1:13" ht="15" x14ac:dyDescent="0.25">
      <c r="A44" s="22">
        <v>8</v>
      </c>
      <c r="B44" s="22">
        <v>1940</v>
      </c>
      <c r="C44" s="31" t="s">
        <v>47</v>
      </c>
      <c r="D44" s="24">
        <f>+'App.2-BA_2014'!G44</f>
        <v>1082327.1399999999</v>
      </c>
      <c r="E44" s="24">
        <v>30000</v>
      </c>
      <c r="F44" s="24"/>
      <c r="G44" s="77">
        <f t="shared" si="1"/>
        <v>1112327.1399999999</v>
      </c>
      <c r="H44" s="26"/>
      <c r="I44" s="24">
        <f>+'App.2-BA_2014'!L44</f>
        <v>-805669</v>
      </c>
      <c r="J44" s="70">
        <v>-51052</v>
      </c>
      <c r="K44" s="24"/>
      <c r="L44" s="25">
        <f t="shared" si="2"/>
        <v>-856721</v>
      </c>
      <c r="M44" s="28">
        <f t="shared" si="0"/>
        <v>255606.1399999999</v>
      </c>
    </row>
    <row r="45" spans="1:13" ht="15" x14ac:dyDescent="0.25">
      <c r="A45" s="22">
        <v>8</v>
      </c>
      <c r="B45" s="22">
        <v>1945</v>
      </c>
      <c r="C45" s="31" t="s">
        <v>48</v>
      </c>
      <c r="D45" s="24">
        <f>+'App.2-BA_2014'!G45</f>
        <v>63381</v>
      </c>
      <c r="E45" s="24"/>
      <c r="F45" s="24"/>
      <c r="G45" s="77">
        <f t="shared" si="1"/>
        <v>63381</v>
      </c>
      <c r="H45" s="26"/>
      <c r="I45" s="24">
        <f>+'App.2-BA_2014'!L45</f>
        <v>-33227</v>
      </c>
      <c r="J45" s="70">
        <v>-6338</v>
      </c>
      <c r="K45" s="24"/>
      <c r="L45" s="25">
        <f t="shared" si="2"/>
        <v>-39565</v>
      </c>
      <c r="M45" s="28">
        <f t="shared" si="0"/>
        <v>23816</v>
      </c>
    </row>
    <row r="46" spans="1:13" ht="15" x14ac:dyDescent="0.25">
      <c r="A46" s="22">
        <v>8</v>
      </c>
      <c r="B46" s="22">
        <v>1950</v>
      </c>
      <c r="C46" s="31" t="s">
        <v>49</v>
      </c>
      <c r="D46" s="24">
        <f>+'App.2-BA_2014'!G46</f>
        <v>0</v>
      </c>
      <c r="E46" s="24"/>
      <c r="F46" s="24"/>
      <c r="G46" s="77">
        <f t="shared" si="1"/>
        <v>0</v>
      </c>
      <c r="H46" s="26"/>
      <c r="I46" s="24">
        <f>+'App.2-BA_2014'!L46</f>
        <v>0</v>
      </c>
      <c r="J46" s="70"/>
      <c r="K46" s="24"/>
      <c r="L46" s="25">
        <f t="shared" si="2"/>
        <v>0</v>
      </c>
      <c r="M46" s="28">
        <f t="shared" si="0"/>
        <v>0</v>
      </c>
    </row>
    <row r="47" spans="1:13" ht="15" x14ac:dyDescent="0.25">
      <c r="A47" s="22">
        <v>8</v>
      </c>
      <c r="B47" s="22">
        <v>1955</v>
      </c>
      <c r="C47" s="31" t="s">
        <v>50</v>
      </c>
      <c r="D47" s="24">
        <f>+'App.2-BA_2014'!G47</f>
        <v>157912.95999999999</v>
      </c>
      <c r="E47" s="24">
        <v>50000</v>
      </c>
      <c r="F47" s="24"/>
      <c r="G47" s="77">
        <f t="shared" si="1"/>
        <v>207912.95999999999</v>
      </c>
      <c r="H47" s="26"/>
      <c r="I47" s="24">
        <f>+'App.2-BA_2014'!L47</f>
        <v>-92651.33</v>
      </c>
      <c r="J47" s="70">
        <v>-22926</v>
      </c>
      <c r="K47" s="24"/>
      <c r="L47" s="25">
        <f t="shared" si="2"/>
        <v>-115577.33</v>
      </c>
      <c r="M47" s="28">
        <f t="shared" si="0"/>
        <v>92335.62999999999</v>
      </c>
    </row>
    <row r="48" spans="1:13" ht="15" x14ac:dyDescent="0.25">
      <c r="A48" s="33">
        <v>8</v>
      </c>
      <c r="B48" s="33">
        <v>1955</v>
      </c>
      <c r="C48" s="34" t="s">
        <v>51</v>
      </c>
      <c r="D48" s="24">
        <f>+'App.2-BA_2014'!G48</f>
        <v>0</v>
      </c>
      <c r="E48" s="24"/>
      <c r="F48" s="24"/>
      <c r="G48" s="77">
        <f t="shared" si="1"/>
        <v>0</v>
      </c>
      <c r="H48" s="26"/>
      <c r="I48" s="24">
        <f>+'App.2-BA_2014'!L48</f>
        <v>0</v>
      </c>
      <c r="J48" s="70"/>
      <c r="K48" s="24"/>
      <c r="L48" s="25">
        <f t="shared" si="2"/>
        <v>0</v>
      </c>
      <c r="M48" s="28">
        <f t="shared" si="0"/>
        <v>0</v>
      </c>
    </row>
    <row r="49" spans="1:13" ht="15" x14ac:dyDescent="0.25">
      <c r="A49" s="32">
        <v>8</v>
      </c>
      <c r="B49" s="32">
        <v>1960</v>
      </c>
      <c r="C49" s="23" t="s">
        <v>52</v>
      </c>
      <c r="D49" s="24">
        <f>+'App.2-BA_2014'!G49</f>
        <v>0</v>
      </c>
      <c r="E49" s="24"/>
      <c r="F49" s="24"/>
      <c r="G49" s="77">
        <f t="shared" si="1"/>
        <v>0</v>
      </c>
      <c r="H49" s="26"/>
      <c r="I49" s="24">
        <f>+'App.2-BA_2014'!L49</f>
        <v>0</v>
      </c>
      <c r="J49" s="70"/>
      <c r="K49" s="24"/>
      <c r="L49" s="25">
        <f t="shared" si="2"/>
        <v>0</v>
      </c>
      <c r="M49" s="28">
        <f t="shared" si="0"/>
        <v>0</v>
      </c>
    </row>
    <row r="50" spans="1:13" ht="15" x14ac:dyDescent="0.25">
      <c r="A50" s="1">
        <v>47</v>
      </c>
      <c r="B50" s="32">
        <v>1970</v>
      </c>
      <c r="C50" s="31" t="s">
        <v>53</v>
      </c>
      <c r="D50" s="24">
        <f>+'App.2-BA_2014'!G50</f>
        <v>0</v>
      </c>
      <c r="E50" s="24"/>
      <c r="F50" s="24"/>
      <c r="G50" s="77">
        <f t="shared" si="1"/>
        <v>0</v>
      </c>
      <c r="H50" s="26"/>
      <c r="I50" s="24">
        <f>+'App.2-BA_2014'!L50</f>
        <v>0</v>
      </c>
      <c r="J50" s="70"/>
      <c r="K50" s="24"/>
      <c r="L50" s="25">
        <f t="shared" si="2"/>
        <v>0</v>
      </c>
      <c r="M50" s="28">
        <f t="shared" si="0"/>
        <v>0</v>
      </c>
    </row>
    <row r="51" spans="1:13" ht="15" x14ac:dyDescent="0.25">
      <c r="A51" s="22">
        <v>47</v>
      </c>
      <c r="B51" s="22">
        <v>1975</v>
      </c>
      <c r="C51" s="31" t="s">
        <v>54</v>
      </c>
      <c r="D51" s="24">
        <f>+'App.2-BA_2014'!G51</f>
        <v>0</v>
      </c>
      <c r="E51" s="24"/>
      <c r="F51" s="24"/>
      <c r="G51" s="77">
        <f t="shared" si="1"/>
        <v>0</v>
      </c>
      <c r="H51" s="26"/>
      <c r="I51" s="24">
        <f>+'App.2-BA_2014'!L51</f>
        <v>0</v>
      </c>
      <c r="J51" s="70"/>
      <c r="K51" s="24"/>
      <c r="L51" s="25">
        <f t="shared" si="2"/>
        <v>0</v>
      </c>
      <c r="M51" s="28">
        <f t="shared" si="0"/>
        <v>0</v>
      </c>
    </row>
    <row r="52" spans="1:13" ht="15" x14ac:dyDescent="0.25">
      <c r="A52" s="22">
        <v>47</v>
      </c>
      <c r="B52" s="22">
        <v>1980</v>
      </c>
      <c r="C52" s="31" t="s">
        <v>55</v>
      </c>
      <c r="D52" s="24">
        <f>+'App.2-BA_2014'!G52</f>
        <v>2722392.65</v>
      </c>
      <c r="E52" s="24">
        <v>50000</v>
      </c>
      <c r="F52" s="24"/>
      <c r="G52" s="77">
        <f t="shared" si="1"/>
        <v>2772392.65</v>
      </c>
      <c r="H52" s="26"/>
      <c r="I52" s="24">
        <f>+'App.2-BA_2014'!L52</f>
        <v>-1983857.12</v>
      </c>
      <c r="J52" s="70">
        <v>-61901</v>
      </c>
      <c r="K52" s="24"/>
      <c r="L52" s="25">
        <f t="shared" si="2"/>
        <v>-2045758.12</v>
      </c>
      <c r="M52" s="28">
        <f t="shared" si="0"/>
        <v>726634.5299999998</v>
      </c>
    </row>
    <row r="53" spans="1:13" ht="15" x14ac:dyDescent="0.25">
      <c r="A53" s="22">
        <v>47</v>
      </c>
      <c r="B53" s="22">
        <v>1985</v>
      </c>
      <c r="C53" s="31" t="s">
        <v>56</v>
      </c>
      <c r="D53" s="24">
        <f>+'App.2-BA_2014'!G53</f>
        <v>0</v>
      </c>
      <c r="E53" s="24"/>
      <c r="F53" s="24"/>
      <c r="G53" s="25">
        <f t="shared" si="1"/>
        <v>0</v>
      </c>
      <c r="H53" s="26"/>
      <c r="I53" s="24">
        <f>+'App.2-BA_2014'!L53</f>
        <v>0</v>
      </c>
      <c r="J53" s="70"/>
      <c r="K53" s="24"/>
      <c r="L53" s="25">
        <f t="shared" si="2"/>
        <v>0</v>
      </c>
      <c r="M53" s="28">
        <f t="shared" si="0"/>
        <v>0</v>
      </c>
    </row>
    <row r="54" spans="1:13" ht="15" x14ac:dyDescent="0.25">
      <c r="A54" s="1">
        <v>47</v>
      </c>
      <c r="B54" s="22">
        <v>1990</v>
      </c>
      <c r="C54" s="35" t="s">
        <v>57</v>
      </c>
      <c r="D54" s="24">
        <f>+'App.2-BA_2014'!G54</f>
        <v>0</v>
      </c>
      <c r="E54" s="24"/>
      <c r="F54" s="24"/>
      <c r="G54" s="25">
        <f t="shared" si="1"/>
        <v>0</v>
      </c>
      <c r="H54" s="26"/>
      <c r="I54" s="24">
        <f>+'App.2-BA_2014'!L54</f>
        <v>0</v>
      </c>
      <c r="J54" s="70"/>
      <c r="K54" s="24"/>
      <c r="L54" s="25">
        <f t="shared" si="2"/>
        <v>0</v>
      </c>
      <c r="M54" s="28">
        <f t="shared" si="0"/>
        <v>0</v>
      </c>
    </row>
    <row r="55" spans="1:13" s="85" customFormat="1" ht="15" x14ac:dyDescent="0.25">
      <c r="A55" s="29"/>
      <c r="B55" s="29"/>
      <c r="C55" s="89"/>
      <c r="D55" s="77"/>
      <c r="E55" s="77"/>
      <c r="F55" s="77"/>
      <c r="G55" s="77"/>
      <c r="H55" s="91"/>
      <c r="I55" s="77"/>
      <c r="J55" s="95"/>
      <c r="K55" s="77"/>
      <c r="L55" s="77"/>
      <c r="M55" s="88"/>
    </row>
    <row r="56" spans="1:13" s="100" customFormat="1" ht="15" x14ac:dyDescent="0.25">
      <c r="A56" s="96"/>
      <c r="B56" s="96"/>
      <c r="C56" s="93" t="s">
        <v>84</v>
      </c>
      <c r="D56" s="94">
        <f>SUM(D17:D55)</f>
        <v>67838913.910000011</v>
      </c>
      <c r="E56" s="94">
        <f t="shared" ref="E56:G56" si="3">SUM(E17:E55)</f>
        <v>3499700</v>
      </c>
      <c r="F56" s="94">
        <f t="shared" si="3"/>
        <v>0</v>
      </c>
      <c r="G56" s="94">
        <f t="shared" si="3"/>
        <v>71338613.910000011</v>
      </c>
      <c r="H56" s="97"/>
      <c r="I56" s="94">
        <f t="shared" ref="I56" si="4">SUM(I17:I55)</f>
        <v>-25449149.189999998</v>
      </c>
      <c r="J56" s="94">
        <f t="shared" ref="J56" si="5">SUM(J17:J55)</f>
        <v>-1712506</v>
      </c>
      <c r="K56" s="94">
        <f t="shared" ref="K56" si="6">SUM(K17:K55)</f>
        <v>0</v>
      </c>
      <c r="L56" s="94">
        <f t="shared" ref="L56" si="7">SUM(L17:L55)</f>
        <v>-27161655.189999998</v>
      </c>
      <c r="M56" s="94">
        <f t="shared" ref="M56" si="8">SUM(M17:M55)</f>
        <v>44176958.720000014</v>
      </c>
    </row>
    <row r="57" spans="1:13" s="85" customFormat="1" ht="15" x14ac:dyDescent="0.25">
      <c r="A57" s="29"/>
      <c r="B57" s="29"/>
      <c r="C57" s="89"/>
      <c r="D57" s="77"/>
      <c r="E57" s="77"/>
      <c r="F57" s="77"/>
      <c r="G57" s="77"/>
      <c r="H57" s="91"/>
      <c r="I57" s="77"/>
      <c r="J57" s="95"/>
      <c r="K57" s="77"/>
      <c r="L57" s="77"/>
      <c r="M57" s="88"/>
    </row>
    <row r="58" spans="1:13" ht="15" x14ac:dyDescent="0.25">
      <c r="A58" s="22">
        <v>47</v>
      </c>
      <c r="B58" s="22">
        <v>1995</v>
      </c>
      <c r="C58" s="31" t="s">
        <v>58</v>
      </c>
      <c r="D58" s="24">
        <f>+'App.2-BA_2014'!G58</f>
        <v>-2848474.57</v>
      </c>
      <c r="E58" s="24"/>
      <c r="F58" s="24"/>
      <c r="G58" s="25">
        <f>D58+E58+F58</f>
        <v>-2848474.57</v>
      </c>
      <c r="H58" s="60"/>
      <c r="I58" s="24">
        <f>+'App.2-BA_2014'!L58</f>
        <v>357655.03</v>
      </c>
      <c r="J58" s="70">
        <v>64604</v>
      </c>
      <c r="K58" s="24"/>
      <c r="L58" s="25">
        <f t="shared" si="2"/>
        <v>422259.03</v>
      </c>
      <c r="M58" s="28">
        <f t="shared" si="0"/>
        <v>-2426215.54</v>
      </c>
    </row>
    <row r="59" spans="1:13" ht="15" x14ac:dyDescent="0.25">
      <c r="A59" s="22">
        <v>47</v>
      </c>
      <c r="B59" s="22">
        <v>2440</v>
      </c>
      <c r="C59" s="31" t="s">
        <v>59</v>
      </c>
      <c r="D59" s="24">
        <f>+'App.2-BA_2014'!G59</f>
        <v>0</v>
      </c>
      <c r="E59" s="24"/>
      <c r="F59" s="24"/>
      <c r="G59" s="25">
        <f t="shared" si="1"/>
        <v>0</v>
      </c>
      <c r="I59" s="24">
        <f>+'App.2-BA_2014'!L59</f>
        <v>0</v>
      </c>
      <c r="J59" s="70"/>
      <c r="K59" s="24"/>
      <c r="L59" s="25">
        <f t="shared" si="2"/>
        <v>0</v>
      </c>
      <c r="M59" s="28">
        <f t="shared" si="0"/>
        <v>0</v>
      </c>
    </row>
    <row r="60" spans="1:13" ht="15" x14ac:dyDescent="0.25">
      <c r="A60" s="36"/>
      <c r="B60" s="36"/>
      <c r="C60" s="37"/>
      <c r="D60" s="24">
        <f>+'App.2-BA_2014'!G60</f>
        <v>0</v>
      </c>
      <c r="E60" s="38"/>
      <c r="F60" s="38"/>
      <c r="G60" s="25">
        <f t="shared" si="1"/>
        <v>0</v>
      </c>
      <c r="I60" s="24">
        <f>+'App.2-BA_2014'!L60</f>
        <v>0</v>
      </c>
      <c r="J60" s="71"/>
      <c r="K60" s="38"/>
      <c r="L60" s="25">
        <f t="shared" si="2"/>
        <v>0</v>
      </c>
      <c r="M60" s="28">
        <f>G60+L60</f>
        <v>0</v>
      </c>
    </row>
    <row r="61" spans="1:13" x14ac:dyDescent="0.2">
      <c r="A61" s="36"/>
      <c r="B61" s="36"/>
      <c r="C61" s="39" t="s">
        <v>60</v>
      </c>
      <c r="D61" s="40">
        <f>SUM(D56:D60)</f>
        <v>64990439.340000011</v>
      </c>
      <c r="E61" s="40">
        <f t="shared" ref="E61:G61" si="9">SUM(E56:E60)</f>
        <v>3499700</v>
      </c>
      <c r="F61" s="40">
        <f t="shared" si="9"/>
        <v>0</v>
      </c>
      <c r="G61" s="40">
        <f t="shared" si="9"/>
        <v>68490139.340000018</v>
      </c>
      <c r="H61" s="40"/>
      <c r="I61" s="40">
        <f t="shared" ref="I61" si="10">SUM(I56:I60)</f>
        <v>-25091494.159999996</v>
      </c>
      <c r="J61" s="75">
        <f t="shared" ref="J61" si="11">SUM(J56:J60)</f>
        <v>-1647902</v>
      </c>
      <c r="K61" s="40">
        <f t="shared" ref="K61" si="12">SUM(K56:K60)</f>
        <v>0</v>
      </c>
      <c r="L61" s="40">
        <f t="shared" ref="L61" si="13">SUM(L56:L60)</f>
        <v>-26739396.159999996</v>
      </c>
      <c r="M61" s="40">
        <f t="shared" ref="M61" si="14">SUM(M56:M60)</f>
        <v>41750743.180000015</v>
      </c>
    </row>
    <row r="62" spans="1:13" ht="25.5" x14ac:dyDescent="0.25">
      <c r="A62" s="36"/>
      <c r="B62" s="36"/>
      <c r="C62" s="41" t="s">
        <v>61</v>
      </c>
      <c r="D62" s="38"/>
      <c r="E62" s="38"/>
      <c r="F62" s="38"/>
      <c r="G62" s="25">
        <f t="shared" si="1"/>
        <v>0</v>
      </c>
      <c r="I62" s="38"/>
      <c r="J62" s="71"/>
      <c r="K62" s="38"/>
      <c r="L62" s="25">
        <f t="shared" si="2"/>
        <v>0</v>
      </c>
      <c r="M62" s="28">
        <f>G62+L62</f>
        <v>0</v>
      </c>
    </row>
    <row r="63" spans="1:13" ht="24.75" x14ac:dyDescent="0.25">
      <c r="A63" s="36"/>
      <c r="B63" s="36"/>
      <c r="C63" s="42" t="s">
        <v>62</v>
      </c>
      <c r="D63" s="38"/>
      <c r="E63" s="38"/>
      <c r="F63" s="38"/>
      <c r="G63" s="25">
        <f t="shared" si="1"/>
        <v>0</v>
      </c>
      <c r="I63" s="38"/>
      <c r="J63" s="71"/>
      <c r="K63" s="38"/>
      <c r="L63" s="25">
        <f t="shared" si="2"/>
        <v>0</v>
      </c>
      <c r="M63" s="28">
        <f>G63+L63</f>
        <v>0</v>
      </c>
    </row>
    <row r="64" spans="1:13" x14ac:dyDescent="0.2">
      <c r="A64" s="36"/>
      <c r="B64" s="36"/>
      <c r="C64" s="39" t="s">
        <v>63</v>
      </c>
      <c r="D64" s="40">
        <f>SUM(D61:D63)</f>
        <v>64990439.340000011</v>
      </c>
      <c r="E64" s="40">
        <f t="shared" ref="E64:G64" si="15">SUM(E61:E63)</f>
        <v>3499700</v>
      </c>
      <c r="F64" s="40">
        <f t="shared" si="15"/>
        <v>0</v>
      </c>
      <c r="G64" s="40">
        <f t="shared" si="15"/>
        <v>68490139.340000018</v>
      </c>
      <c r="H64" s="40"/>
      <c r="I64" s="40">
        <f>SUM(I61:I63)</f>
        <v>-25091494.159999996</v>
      </c>
      <c r="J64" s="75">
        <f t="shared" ref="J64:L64" si="16">SUM(J61:J63)</f>
        <v>-1647902</v>
      </c>
      <c r="K64" s="40">
        <f t="shared" si="16"/>
        <v>0</v>
      </c>
      <c r="L64" s="40">
        <f t="shared" si="16"/>
        <v>-26739396.159999996</v>
      </c>
      <c r="M64" s="40">
        <f>SUM(M61:M63)</f>
        <v>41750743.180000015</v>
      </c>
    </row>
    <row r="65" spans="1:15" ht="15" x14ac:dyDescent="0.25">
      <c r="A65" s="36"/>
      <c r="B65" s="36"/>
      <c r="C65" s="109" t="s">
        <v>64</v>
      </c>
      <c r="D65" s="110"/>
      <c r="E65" s="110"/>
      <c r="F65" s="110"/>
      <c r="G65" s="110"/>
      <c r="H65" s="110"/>
      <c r="I65" s="111"/>
      <c r="J65" s="71"/>
      <c r="K65" s="43"/>
      <c r="L65" s="44"/>
      <c r="M65" s="45"/>
    </row>
    <row r="66" spans="1:15" ht="15" x14ac:dyDescent="0.25">
      <c r="A66" s="36"/>
      <c r="B66" s="36"/>
      <c r="C66" s="109" t="s">
        <v>65</v>
      </c>
      <c r="D66" s="110"/>
      <c r="E66" s="110"/>
      <c r="F66" s="110"/>
      <c r="G66" s="110"/>
      <c r="H66" s="110"/>
      <c r="I66" s="111"/>
      <c r="J66" s="75">
        <f>J64+J65</f>
        <v>-1647902</v>
      </c>
      <c r="K66" s="43"/>
      <c r="L66" s="44"/>
      <c r="M66" s="45"/>
    </row>
    <row r="68" spans="1:15" x14ac:dyDescent="0.2">
      <c r="D68" s="59"/>
      <c r="G68" s="72"/>
      <c r="I68" s="46" t="s">
        <v>66</v>
      </c>
      <c r="J68" s="76"/>
      <c r="O68" s="78"/>
    </row>
    <row r="69" spans="1:15" ht="15" x14ac:dyDescent="0.25">
      <c r="A69" s="36">
        <v>10</v>
      </c>
      <c r="B69" s="36"/>
      <c r="C69" s="37" t="s">
        <v>67</v>
      </c>
      <c r="G69" s="59"/>
      <c r="I69" s="47" t="s">
        <v>67</v>
      </c>
      <c r="J69" s="76"/>
      <c r="K69" s="48"/>
      <c r="O69" s="59"/>
    </row>
    <row r="70" spans="1:15" ht="15" x14ac:dyDescent="0.25">
      <c r="A70" s="36">
        <v>8</v>
      </c>
      <c r="B70" s="36"/>
      <c r="C70" s="37" t="s">
        <v>46</v>
      </c>
      <c r="G70" s="59"/>
      <c r="I70" s="47" t="s">
        <v>46</v>
      </c>
      <c r="J70" s="76"/>
      <c r="K70" s="49"/>
    </row>
    <row r="71" spans="1:15" ht="15" x14ac:dyDescent="0.25">
      <c r="I71" s="50" t="s">
        <v>68</v>
      </c>
      <c r="K71" s="51">
        <f>J66-K69-K70</f>
        <v>-1647902</v>
      </c>
    </row>
    <row r="72" spans="1:15" x14ac:dyDescent="0.2">
      <c r="N72" s="52"/>
    </row>
    <row r="73" spans="1:15" x14ac:dyDescent="0.2">
      <c r="A73" s="53" t="s">
        <v>69</v>
      </c>
      <c r="N73" s="52"/>
    </row>
    <row r="75" spans="1:15" x14ac:dyDescent="0.2">
      <c r="A75" s="1">
        <v>1</v>
      </c>
      <c r="B75" s="112" t="s">
        <v>70</v>
      </c>
      <c r="C75" s="112"/>
      <c r="D75" s="112"/>
      <c r="E75" s="112"/>
      <c r="F75" s="112"/>
      <c r="G75" s="112"/>
      <c r="H75" s="112"/>
      <c r="I75" s="112"/>
      <c r="J75" s="112"/>
      <c r="K75" s="112"/>
      <c r="L75" s="112"/>
      <c r="M75" s="112"/>
    </row>
    <row r="76" spans="1:15" x14ac:dyDescent="0.2">
      <c r="B76" s="112"/>
      <c r="C76" s="112"/>
      <c r="D76" s="112"/>
      <c r="E76" s="112"/>
      <c r="F76" s="112"/>
      <c r="G76" s="112"/>
      <c r="H76" s="112"/>
      <c r="I76" s="112"/>
      <c r="J76" s="112"/>
      <c r="K76" s="112"/>
      <c r="L76" s="112"/>
      <c r="M76" s="112"/>
    </row>
    <row r="78" spans="1:15" x14ac:dyDescent="0.2">
      <c r="A78" s="1">
        <v>2</v>
      </c>
      <c r="B78" s="103" t="s">
        <v>71</v>
      </c>
      <c r="C78" s="103"/>
      <c r="D78" s="103"/>
      <c r="E78" s="103"/>
      <c r="F78" s="103"/>
      <c r="G78" s="103"/>
      <c r="H78" s="103"/>
      <c r="I78" s="103"/>
      <c r="J78" s="103"/>
      <c r="K78" s="103"/>
      <c r="L78" s="103"/>
      <c r="M78" s="103"/>
    </row>
    <row r="79" spans="1:15" x14ac:dyDescent="0.2">
      <c r="B79" s="103"/>
      <c r="C79" s="103"/>
      <c r="D79" s="103"/>
      <c r="E79" s="103"/>
      <c r="F79" s="103"/>
      <c r="G79" s="103"/>
      <c r="H79" s="103"/>
      <c r="I79" s="103"/>
      <c r="J79" s="103"/>
      <c r="K79" s="103"/>
      <c r="L79" s="103"/>
      <c r="M79" s="103"/>
    </row>
    <row r="81" spans="1:13" x14ac:dyDescent="0.2">
      <c r="A81" s="1">
        <v>3</v>
      </c>
      <c r="B81" s="104" t="s">
        <v>72</v>
      </c>
      <c r="C81" s="104"/>
      <c r="D81" s="104"/>
      <c r="E81" s="104"/>
      <c r="F81" s="104"/>
      <c r="G81" s="104"/>
      <c r="H81" s="104"/>
      <c r="I81" s="104"/>
      <c r="J81" s="104"/>
      <c r="K81" s="104"/>
      <c r="L81" s="104"/>
      <c r="M81" s="104"/>
    </row>
    <row r="83" spans="1:13" x14ac:dyDescent="0.2">
      <c r="A83" s="1">
        <v>4</v>
      </c>
      <c r="B83" s="54" t="s">
        <v>73</v>
      </c>
      <c r="C83" s="10"/>
    </row>
    <row r="85" spans="1:13" x14ac:dyDescent="0.2">
      <c r="A85" s="1">
        <v>5</v>
      </c>
      <c r="B85" s="55" t="s">
        <v>74</v>
      </c>
    </row>
    <row r="87" spans="1:13" x14ac:dyDescent="0.2">
      <c r="A87" s="1">
        <v>6</v>
      </c>
      <c r="B87" s="104" t="s">
        <v>75</v>
      </c>
      <c r="C87" s="104"/>
      <c r="D87" s="104"/>
      <c r="E87" s="104"/>
      <c r="F87" s="104"/>
      <c r="G87" s="104"/>
      <c r="H87" s="104"/>
      <c r="I87" s="104"/>
      <c r="J87" s="104"/>
      <c r="K87" s="104"/>
      <c r="L87" s="104"/>
      <c r="M87" s="104"/>
    </row>
    <row r="88" spans="1:13" x14ac:dyDescent="0.2">
      <c r="B88" s="104"/>
      <c r="C88" s="104"/>
      <c r="D88" s="104"/>
      <c r="E88" s="104"/>
      <c r="F88" s="104"/>
      <c r="G88" s="104"/>
      <c r="H88" s="104"/>
      <c r="I88" s="104"/>
      <c r="J88" s="104"/>
      <c r="K88" s="104"/>
      <c r="L88" s="104"/>
      <c r="M88" s="104"/>
    </row>
  </sheetData>
  <mergeCells count="9">
    <mergeCell ref="B78:M79"/>
    <mergeCell ref="B81:M81"/>
    <mergeCell ref="B87:M88"/>
    <mergeCell ref="A9:M9"/>
    <mergeCell ref="A10:M10"/>
    <mergeCell ref="D15:G15"/>
    <mergeCell ref="C65:I65"/>
    <mergeCell ref="C66:I66"/>
    <mergeCell ref="B75:M76"/>
  </mergeCells>
  <dataValidations disablePrompts="1"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rintOptions horizontalCentered="1"/>
  <pageMargins left="0.25" right="0.25" top="0.75" bottom="0.75" header="0.3" footer="0.3"/>
  <pageSetup paperSize="5" scale="61"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pageSetUpPr fitToPage="1"/>
  </sheetPr>
  <dimension ref="A1:Q88"/>
  <sheetViews>
    <sheetView showGridLines="0" zoomScale="80" zoomScaleNormal="80" zoomScaleSheetLayoutView="85" workbookViewId="0">
      <pane xSplit="3" ySplit="16" topLeftCell="D38" activePane="bottomRight" state="frozen"/>
      <selection activeCell="T31" sqref="T31"/>
      <selection pane="topRight" activeCell="T31" sqref="T31"/>
      <selection pane="bottomLeft" activeCell="T31" sqref="T31"/>
      <selection pane="bottomRight" activeCell="O1" sqref="O1"/>
    </sheetView>
  </sheetViews>
  <sheetFormatPr defaultRowHeight="12.75" x14ac:dyDescent="0.2"/>
  <cols>
    <col min="1" max="1" width="7.7109375" style="1" customWidth="1"/>
    <col min="2" max="2" width="6.42578125" style="1" customWidth="1"/>
    <col min="3" max="3" width="50.7109375" style="2" bestFit="1" customWidth="1"/>
    <col min="4" max="5" width="14.42578125" style="2" customWidth="1"/>
    <col min="6" max="6" width="13" style="2" customWidth="1"/>
    <col min="7" max="7" width="12.28515625" style="2" bestFit="1" customWidth="1"/>
    <col min="8" max="8" width="13.5703125" style="2" customWidth="1"/>
    <col min="9" max="9" width="1.7109375" style="3" customWidth="1"/>
    <col min="10" max="11" width="14.28515625" style="2" customWidth="1"/>
    <col min="12" max="12" width="13.42578125" style="72" customWidth="1"/>
    <col min="13" max="13" width="12.28515625" style="2" bestFit="1" customWidth="1"/>
    <col min="14" max="14" width="14.5703125" style="2" bestFit="1" customWidth="1"/>
    <col min="15" max="15" width="14.140625" style="2" bestFit="1" customWidth="1"/>
    <col min="16" max="16" width="10.28515625" style="2" bestFit="1" customWidth="1"/>
    <col min="17" max="17" width="11.5703125" style="2" bestFit="1" customWidth="1"/>
    <col min="18" max="16384" width="9.140625" style="2"/>
  </cols>
  <sheetData>
    <row r="1" spans="1:15" x14ac:dyDescent="0.2">
      <c r="N1" s="4" t="s">
        <v>0</v>
      </c>
      <c r="O1" s="5" t="s">
        <v>85</v>
      </c>
    </row>
    <row r="2" spans="1:15" x14ac:dyDescent="0.2">
      <c r="N2" s="4" t="s">
        <v>1</v>
      </c>
      <c r="O2" s="6"/>
    </row>
    <row r="3" spans="1:15" x14ac:dyDescent="0.2">
      <c r="N3" s="4" t="s">
        <v>2</v>
      </c>
      <c r="O3" s="6"/>
    </row>
    <row r="4" spans="1:15" x14ac:dyDescent="0.2">
      <c r="N4" s="4" t="s">
        <v>3</v>
      </c>
      <c r="O4" s="6"/>
    </row>
    <row r="5" spans="1:15" x14ac:dyDescent="0.2">
      <c r="N5" s="4" t="s">
        <v>4</v>
      </c>
      <c r="O5" s="7"/>
    </row>
    <row r="6" spans="1:15" x14ac:dyDescent="0.2">
      <c r="N6" s="4"/>
      <c r="O6" s="5"/>
    </row>
    <row r="7" spans="1:15" x14ac:dyDescent="0.2">
      <c r="N7" s="4" t="s">
        <v>5</v>
      </c>
      <c r="O7" s="7"/>
    </row>
    <row r="9" spans="1:15" ht="18" x14ac:dyDescent="0.2">
      <c r="A9" s="105" t="s">
        <v>6</v>
      </c>
      <c r="B9" s="105"/>
      <c r="C9" s="105"/>
      <c r="D9" s="105"/>
      <c r="E9" s="105"/>
      <c r="F9" s="105"/>
      <c r="G9" s="105"/>
      <c r="H9" s="105"/>
      <c r="I9" s="105"/>
      <c r="J9" s="105"/>
      <c r="K9" s="105"/>
      <c r="L9" s="105"/>
      <c r="M9" s="105"/>
      <c r="N9" s="105"/>
      <c r="O9" s="105"/>
    </row>
    <row r="10" spans="1:15" ht="18" x14ac:dyDescent="0.2">
      <c r="A10" s="105" t="s">
        <v>7</v>
      </c>
      <c r="B10" s="105"/>
      <c r="C10" s="105"/>
      <c r="D10" s="105"/>
      <c r="E10" s="105"/>
      <c r="F10" s="105"/>
      <c r="G10" s="105"/>
      <c r="H10" s="105"/>
      <c r="I10" s="105"/>
      <c r="J10" s="105"/>
      <c r="K10" s="105"/>
      <c r="L10" s="105"/>
      <c r="M10" s="105"/>
      <c r="N10" s="105"/>
      <c r="O10" s="105"/>
    </row>
    <row r="11" spans="1:15" x14ac:dyDescent="0.2">
      <c r="I11" s="2"/>
    </row>
    <row r="12" spans="1:15" x14ac:dyDescent="0.2">
      <c r="F12" s="8" t="s">
        <v>8</v>
      </c>
      <c r="G12" s="9" t="s">
        <v>82</v>
      </c>
      <c r="I12" s="2"/>
    </row>
    <row r="13" spans="1:15" ht="15" x14ac:dyDescent="0.25">
      <c r="C13" s="10"/>
      <c r="D13" s="59"/>
      <c r="E13" s="59"/>
      <c r="F13" s="8" t="s">
        <v>10</v>
      </c>
      <c r="G13" s="56">
        <v>2016</v>
      </c>
      <c r="H13" s="11"/>
      <c r="J13" s="59"/>
      <c r="K13" s="59"/>
    </row>
    <row r="15" spans="1:15" x14ac:dyDescent="0.2">
      <c r="D15" s="106" t="s">
        <v>11</v>
      </c>
      <c r="E15" s="107"/>
      <c r="F15" s="107"/>
      <c r="G15" s="107"/>
      <c r="H15" s="108"/>
      <c r="J15" s="12"/>
      <c r="K15" s="57"/>
      <c r="L15" s="73" t="s">
        <v>12</v>
      </c>
      <c r="M15" s="13"/>
      <c r="N15" s="14"/>
      <c r="O15" s="3"/>
    </row>
    <row r="16" spans="1:15" ht="25.5" x14ac:dyDescent="0.2">
      <c r="A16" s="15" t="s">
        <v>13</v>
      </c>
      <c r="B16" s="16" t="s">
        <v>14</v>
      </c>
      <c r="C16" s="17" t="s">
        <v>15</v>
      </c>
      <c r="D16" s="15" t="s">
        <v>16</v>
      </c>
      <c r="E16" s="15" t="s">
        <v>83</v>
      </c>
      <c r="F16" s="16" t="s">
        <v>17</v>
      </c>
      <c r="G16" s="16" t="s">
        <v>18</v>
      </c>
      <c r="H16" s="15" t="s">
        <v>19</v>
      </c>
      <c r="I16" s="18"/>
      <c r="J16" s="19" t="s">
        <v>16</v>
      </c>
      <c r="K16" s="15" t="s">
        <v>83</v>
      </c>
      <c r="L16" s="74" t="s">
        <v>17</v>
      </c>
      <c r="M16" s="20" t="s">
        <v>18</v>
      </c>
      <c r="N16" s="21" t="s">
        <v>19</v>
      </c>
      <c r="O16" s="15" t="s">
        <v>20</v>
      </c>
    </row>
    <row r="17" spans="1:15" ht="15" x14ac:dyDescent="0.25">
      <c r="A17" s="22"/>
      <c r="B17" s="22">
        <v>1610</v>
      </c>
      <c r="C17" s="23" t="s">
        <v>76</v>
      </c>
      <c r="D17" s="24">
        <f>+'App.2-BA_2015_MIFRS'!G17</f>
        <v>242440</v>
      </c>
      <c r="E17" s="24"/>
      <c r="F17" s="24"/>
      <c r="G17" s="24"/>
      <c r="H17" s="77">
        <f>D17+E17+F17+G17</f>
        <v>242440</v>
      </c>
      <c r="I17" s="26"/>
      <c r="J17" s="24">
        <f>+'App.2-BA_2015_MIFRS'!L17</f>
        <v>-45837</v>
      </c>
      <c r="K17" s="24"/>
      <c r="L17" s="70">
        <v>-6061</v>
      </c>
      <c r="M17" s="24"/>
      <c r="N17" s="25">
        <f>J17+K17+L17+M17</f>
        <v>-51898</v>
      </c>
      <c r="O17" s="28">
        <f t="shared" ref="O17:O59" si="0">H17+N17</f>
        <v>190542</v>
      </c>
    </row>
    <row r="18" spans="1:15" ht="15" x14ac:dyDescent="0.25">
      <c r="A18" s="22">
        <v>12</v>
      </c>
      <c r="B18" s="22">
        <v>1611</v>
      </c>
      <c r="C18" s="23" t="s">
        <v>21</v>
      </c>
      <c r="D18" s="24">
        <f>+'App.2-BA_2015_MIFRS'!G18</f>
        <v>368639</v>
      </c>
      <c r="E18" s="24"/>
      <c r="F18" s="24">
        <v>235429</v>
      </c>
      <c r="G18" s="24"/>
      <c r="H18" s="77">
        <f t="shared" ref="H18:H60" si="1">D18+E18+F18+G18</f>
        <v>604068</v>
      </c>
      <c r="I18" s="26"/>
      <c r="J18" s="24">
        <f>+'App.2-BA_2015_MIFRS'!L18</f>
        <v>-338313</v>
      </c>
      <c r="K18" s="24"/>
      <c r="L18" s="70">
        <v>-35817</v>
      </c>
      <c r="M18" s="24"/>
      <c r="N18" s="25">
        <f t="shared" ref="N18:N60" si="2">J18+K18+L18+M18</f>
        <v>-374130</v>
      </c>
      <c r="O18" s="28">
        <f t="shared" si="0"/>
        <v>229938</v>
      </c>
    </row>
    <row r="19" spans="1:15" ht="15" x14ac:dyDescent="0.25">
      <c r="A19" s="22" t="s">
        <v>22</v>
      </c>
      <c r="B19" s="22">
        <v>1612</v>
      </c>
      <c r="C19" s="23" t="s">
        <v>23</v>
      </c>
      <c r="D19" s="24">
        <f>+'App.2-BA_2015_MIFRS'!G19</f>
        <v>0</v>
      </c>
      <c r="E19" s="24"/>
      <c r="F19" s="24"/>
      <c r="G19" s="24"/>
      <c r="H19" s="77">
        <f t="shared" si="1"/>
        <v>0</v>
      </c>
      <c r="I19" s="26"/>
      <c r="J19" s="24">
        <f>+'App.2-BA_2015_MIFRS'!L19</f>
        <v>0</v>
      </c>
      <c r="K19" s="24"/>
      <c r="L19" s="70"/>
      <c r="M19" s="24"/>
      <c r="N19" s="25">
        <f t="shared" si="2"/>
        <v>0</v>
      </c>
      <c r="O19" s="28">
        <f t="shared" si="0"/>
        <v>0</v>
      </c>
    </row>
    <row r="20" spans="1:15" ht="15" x14ac:dyDescent="0.25">
      <c r="A20" s="29" t="s">
        <v>24</v>
      </c>
      <c r="B20" s="29">
        <v>1805</v>
      </c>
      <c r="C20" s="30" t="s">
        <v>25</v>
      </c>
      <c r="D20" s="24">
        <f>+'App.2-BA_2015_MIFRS'!G20</f>
        <v>197343</v>
      </c>
      <c r="E20" s="24"/>
      <c r="F20" s="24"/>
      <c r="G20" s="24"/>
      <c r="H20" s="77">
        <f t="shared" si="1"/>
        <v>197343</v>
      </c>
      <c r="I20" s="26"/>
      <c r="J20" s="24">
        <f>+'App.2-BA_2015_MIFRS'!L20</f>
        <v>0</v>
      </c>
      <c r="K20" s="24"/>
      <c r="L20" s="70"/>
      <c r="M20" s="24"/>
      <c r="N20" s="25">
        <f t="shared" si="2"/>
        <v>0</v>
      </c>
      <c r="O20" s="28">
        <f t="shared" si="0"/>
        <v>197343</v>
      </c>
    </row>
    <row r="21" spans="1:15" ht="15" x14ac:dyDescent="0.25">
      <c r="A21" s="22">
        <v>47</v>
      </c>
      <c r="B21" s="22">
        <v>1808</v>
      </c>
      <c r="C21" s="31" t="s">
        <v>26</v>
      </c>
      <c r="D21" s="24">
        <f>+'App.2-BA_2015_MIFRS'!G21</f>
        <v>806696</v>
      </c>
      <c r="E21" s="24"/>
      <c r="F21" s="24">
        <v>33750</v>
      </c>
      <c r="G21" s="24"/>
      <c r="H21" s="77">
        <f t="shared" si="1"/>
        <v>840446</v>
      </c>
      <c r="I21" s="26"/>
      <c r="J21" s="24">
        <f>+'App.2-BA_2015_MIFRS'!L21</f>
        <v>-250444.25</v>
      </c>
      <c r="K21" s="24"/>
      <c r="L21" s="70">
        <v>-16031</v>
      </c>
      <c r="M21" s="24"/>
      <c r="N21" s="25">
        <f t="shared" si="2"/>
        <v>-266475.25</v>
      </c>
      <c r="O21" s="28">
        <f t="shared" si="0"/>
        <v>573970.75</v>
      </c>
    </row>
    <row r="22" spans="1:15" ht="15" x14ac:dyDescent="0.25">
      <c r="A22" s="22">
        <v>13</v>
      </c>
      <c r="B22" s="22">
        <v>1810</v>
      </c>
      <c r="C22" s="31" t="s">
        <v>27</v>
      </c>
      <c r="D22" s="24">
        <f>+'App.2-BA_2015_MIFRS'!G22</f>
        <v>0</v>
      </c>
      <c r="E22" s="24"/>
      <c r="F22" s="24"/>
      <c r="G22" s="24"/>
      <c r="H22" s="77">
        <f t="shared" si="1"/>
        <v>0</v>
      </c>
      <c r="I22" s="26"/>
      <c r="J22" s="24">
        <f>+'App.2-BA_2015_MIFRS'!L22</f>
        <v>0</v>
      </c>
      <c r="K22" s="24"/>
      <c r="L22" s="70"/>
      <c r="M22" s="24"/>
      <c r="N22" s="25">
        <f t="shared" si="2"/>
        <v>0</v>
      </c>
      <c r="O22" s="28">
        <f t="shared" si="0"/>
        <v>0</v>
      </c>
    </row>
    <row r="23" spans="1:15" ht="15" x14ac:dyDescent="0.25">
      <c r="A23" s="22">
        <v>47</v>
      </c>
      <c r="B23" s="22">
        <v>1815</v>
      </c>
      <c r="C23" s="31" t="s">
        <v>28</v>
      </c>
      <c r="D23" s="24">
        <f>+'App.2-BA_2015_MIFRS'!G23</f>
        <v>0</v>
      </c>
      <c r="E23" s="24"/>
      <c r="F23" s="24"/>
      <c r="G23" s="24"/>
      <c r="H23" s="77">
        <f t="shared" si="1"/>
        <v>0</v>
      </c>
      <c r="I23" s="26"/>
      <c r="J23" s="24">
        <f>+'App.2-BA_2015_MIFRS'!L23</f>
        <v>0</v>
      </c>
      <c r="K23" s="24"/>
      <c r="L23" s="70"/>
      <c r="M23" s="24"/>
      <c r="N23" s="25">
        <f t="shared" si="2"/>
        <v>0</v>
      </c>
      <c r="O23" s="28">
        <f t="shared" si="0"/>
        <v>0</v>
      </c>
    </row>
    <row r="24" spans="1:15" ht="15" x14ac:dyDescent="0.25">
      <c r="A24" s="22">
        <v>47</v>
      </c>
      <c r="B24" s="22">
        <v>1820</v>
      </c>
      <c r="C24" s="23" t="s">
        <v>29</v>
      </c>
      <c r="D24" s="24">
        <f>+'App.2-BA_2015_MIFRS'!G24</f>
        <v>9747224.9000000004</v>
      </c>
      <c r="E24" s="24">
        <v>473856</v>
      </c>
      <c r="F24" s="24"/>
      <c r="G24" s="24"/>
      <c r="H24" s="77">
        <f t="shared" si="1"/>
        <v>10221080.9</v>
      </c>
      <c r="I24" s="26"/>
      <c r="J24" s="24">
        <f>+'App.2-BA_2015_MIFRS'!L24</f>
        <v>-2902494.52</v>
      </c>
      <c r="K24" s="24">
        <v>-49473.7</v>
      </c>
      <c r="L24" s="70">
        <v>-229731</v>
      </c>
      <c r="M24" s="24"/>
      <c r="N24" s="25">
        <f t="shared" si="2"/>
        <v>-3181699.22</v>
      </c>
      <c r="O24" s="28">
        <f t="shared" si="0"/>
        <v>7039381.6799999997</v>
      </c>
    </row>
    <row r="25" spans="1:15" ht="15" x14ac:dyDescent="0.25">
      <c r="A25" s="22">
        <v>47</v>
      </c>
      <c r="B25" s="22">
        <v>1825</v>
      </c>
      <c r="C25" s="31" t="s">
        <v>30</v>
      </c>
      <c r="D25" s="24">
        <f>+'App.2-BA_2015_MIFRS'!G25</f>
        <v>0</v>
      </c>
      <c r="E25" s="24"/>
      <c r="F25" s="24"/>
      <c r="G25" s="24"/>
      <c r="H25" s="77">
        <f t="shared" si="1"/>
        <v>0</v>
      </c>
      <c r="I25" s="26"/>
      <c r="J25" s="24">
        <f>+'App.2-BA_2015_MIFRS'!L25</f>
        <v>0</v>
      </c>
      <c r="K25" s="70"/>
      <c r="L25" s="70"/>
      <c r="M25" s="24"/>
      <c r="N25" s="25">
        <f t="shared" si="2"/>
        <v>0</v>
      </c>
      <c r="O25" s="28">
        <f t="shared" si="0"/>
        <v>0</v>
      </c>
    </row>
    <row r="26" spans="1:15" ht="15" x14ac:dyDescent="0.25">
      <c r="A26" s="22">
        <v>47</v>
      </c>
      <c r="B26" s="22">
        <v>1830</v>
      </c>
      <c r="C26" s="31" t="s">
        <v>31</v>
      </c>
      <c r="D26" s="24">
        <f>+'App.2-BA_2015_MIFRS'!G26</f>
        <v>15159531.34</v>
      </c>
      <c r="E26" s="24">
        <v>111</v>
      </c>
      <c r="F26" s="24">
        <v>594340</v>
      </c>
      <c r="G26" s="24"/>
      <c r="H26" s="77">
        <f t="shared" si="1"/>
        <v>15753982.34</v>
      </c>
      <c r="I26" s="26"/>
      <c r="J26" s="24">
        <f>+'App.2-BA_2015_MIFRS'!L26</f>
        <v>-6038297.0999999996</v>
      </c>
      <c r="K26" s="24">
        <v>-9.59</v>
      </c>
      <c r="L26" s="70">
        <v>-266762</v>
      </c>
      <c r="M26" s="24"/>
      <c r="N26" s="25">
        <f t="shared" si="2"/>
        <v>-6305068.6899999995</v>
      </c>
      <c r="O26" s="28">
        <f t="shared" si="0"/>
        <v>9448913.6500000004</v>
      </c>
    </row>
    <row r="27" spans="1:15" ht="15" x14ac:dyDescent="0.25">
      <c r="A27" s="22">
        <v>47</v>
      </c>
      <c r="B27" s="22">
        <v>1835</v>
      </c>
      <c r="C27" s="31" t="s">
        <v>32</v>
      </c>
      <c r="D27" s="24">
        <f>+'App.2-BA_2015_MIFRS'!G27</f>
        <v>4981681.9000000004</v>
      </c>
      <c r="E27" s="24">
        <v>664</v>
      </c>
      <c r="F27" s="24">
        <v>554340</v>
      </c>
      <c r="G27" s="24"/>
      <c r="H27" s="77">
        <f t="shared" si="1"/>
        <v>5536685.9000000004</v>
      </c>
      <c r="I27" s="26"/>
      <c r="J27" s="24">
        <f>+'App.2-BA_2015_MIFRS'!L27</f>
        <v>-1070918.77</v>
      </c>
      <c r="K27" s="24">
        <v>-57.65</v>
      </c>
      <c r="L27" s="70">
        <v>-88765</v>
      </c>
      <c r="M27" s="24"/>
      <c r="N27" s="25">
        <f t="shared" si="2"/>
        <v>-1159741.42</v>
      </c>
      <c r="O27" s="28">
        <f t="shared" si="0"/>
        <v>4376944.4800000004</v>
      </c>
    </row>
    <row r="28" spans="1:15" ht="15" x14ac:dyDescent="0.25">
      <c r="A28" s="22">
        <v>47</v>
      </c>
      <c r="B28" s="22">
        <v>1840</v>
      </c>
      <c r="C28" s="31" t="s">
        <v>33</v>
      </c>
      <c r="D28" s="24">
        <f>+'App.2-BA_2015_MIFRS'!G28</f>
        <v>11169077.140000001</v>
      </c>
      <c r="E28" s="24">
        <v>1170449</v>
      </c>
      <c r="F28" s="24">
        <v>2657080</v>
      </c>
      <c r="G28" s="24"/>
      <c r="H28" s="77">
        <f t="shared" si="1"/>
        <v>14996606.140000001</v>
      </c>
      <c r="I28" s="26"/>
      <c r="J28" s="24">
        <f>+'App.2-BA_2015_MIFRS'!L28</f>
        <v>-3438605.68</v>
      </c>
      <c r="K28" s="24">
        <v>-75973.960000000006</v>
      </c>
      <c r="L28" s="70">
        <v>-198702</v>
      </c>
      <c r="M28" s="24"/>
      <c r="N28" s="25">
        <f t="shared" si="2"/>
        <v>-3713281.64</v>
      </c>
      <c r="O28" s="28">
        <f t="shared" si="0"/>
        <v>11283324.5</v>
      </c>
    </row>
    <row r="29" spans="1:15" ht="15" x14ac:dyDescent="0.25">
      <c r="A29" s="22">
        <v>47</v>
      </c>
      <c r="B29" s="22">
        <v>1845</v>
      </c>
      <c r="C29" s="31" t="s">
        <v>34</v>
      </c>
      <c r="D29" s="24">
        <f>+'App.2-BA_2015_MIFRS'!G29</f>
        <v>7881422.1100000003</v>
      </c>
      <c r="E29" s="24">
        <v>1078701</v>
      </c>
      <c r="F29" s="24">
        <v>345620</v>
      </c>
      <c r="G29" s="24"/>
      <c r="H29" s="77">
        <f t="shared" si="1"/>
        <v>9305743.1099999994</v>
      </c>
      <c r="I29" s="26"/>
      <c r="J29" s="24">
        <f>+'App.2-BA_2015_MIFRS'!L29</f>
        <v>-2235064.4700000002</v>
      </c>
      <c r="K29" s="24">
        <v>-77390.52</v>
      </c>
      <c r="L29" s="70">
        <v>-157896</v>
      </c>
      <c r="M29" s="24"/>
      <c r="N29" s="25">
        <f t="shared" si="2"/>
        <v>-2470350.9900000002</v>
      </c>
      <c r="O29" s="28">
        <f t="shared" si="0"/>
        <v>6835392.1199999992</v>
      </c>
    </row>
    <row r="30" spans="1:15" ht="15" x14ac:dyDescent="0.25">
      <c r="A30" s="22">
        <v>47</v>
      </c>
      <c r="B30" s="22">
        <v>1850</v>
      </c>
      <c r="C30" s="31" t="s">
        <v>35</v>
      </c>
      <c r="D30" s="24">
        <f>+'App.2-BA_2015_MIFRS'!G30</f>
        <v>4845918.3099999996</v>
      </c>
      <c r="E30" s="24">
        <v>75067</v>
      </c>
      <c r="F30" s="24">
        <v>93850</v>
      </c>
      <c r="G30" s="24"/>
      <c r="H30" s="77">
        <f t="shared" si="1"/>
        <v>5014835.3099999996</v>
      </c>
      <c r="I30" s="26"/>
      <c r="J30" s="24">
        <f>+'App.2-BA_2015_MIFRS'!L30</f>
        <v>-2381812.29</v>
      </c>
      <c r="K30" s="24">
        <v>-5902.58</v>
      </c>
      <c r="L30" s="70">
        <v>-86273</v>
      </c>
      <c r="M30" s="24"/>
      <c r="N30" s="25">
        <f t="shared" si="2"/>
        <v>-2473987.87</v>
      </c>
      <c r="O30" s="28">
        <f t="shared" si="0"/>
        <v>2540847.4399999995</v>
      </c>
    </row>
    <row r="31" spans="1:15" ht="15" x14ac:dyDescent="0.25">
      <c r="A31" s="22">
        <v>47</v>
      </c>
      <c r="B31" s="22">
        <v>1855</v>
      </c>
      <c r="C31" s="31" t="s">
        <v>36</v>
      </c>
      <c r="D31" s="24">
        <f>+'App.2-BA_2015_MIFRS'!G31</f>
        <v>1809950.68</v>
      </c>
      <c r="E31" s="24"/>
      <c r="F31" s="24">
        <v>71770</v>
      </c>
      <c r="G31" s="24"/>
      <c r="H31" s="77">
        <f t="shared" si="1"/>
        <v>1881720.68</v>
      </c>
      <c r="I31" s="26"/>
      <c r="J31" s="24">
        <f>+'App.2-BA_2015_MIFRS'!L31</f>
        <v>-892733.46</v>
      </c>
      <c r="K31" s="24"/>
      <c r="L31" s="70">
        <v>-18673</v>
      </c>
      <c r="M31" s="24"/>
      <c r="N31" s="25">
        <f t="shared" si="2"/>
        <v>-911406.46</v>
      </c>
      <c r="O31" s="28">
        <f t="shared" si="0"/>
        <v>970314.22</v>
      </c>
    </row>
    <row r="32" spans="1:15" ht="15" x14ac:dyDescent="0.25">
      <c r="A32" s="22">
        <v>47</v>
      </c>
      <c r="B32" s="22">
        <v>1860</v>
      </c>
      <c r="C32" s="31" t="s">
        <v>37</v>
      </c>
      <c r="D32" s="24">
        <f>+'App.2-BA_2015_MIFRS'!G32</f>
        <v>6122566.5599999996</v>
      </c>
      <c r="E32" s="24"/>
      <c r="F32" s="24">
        <v>300000</v>
      </c>
      <c r="G32" s="24"/>
      <c r="H32" s="77">
        <f t="shared" si="1"/>
        <v>6422566.5599999996</v>
      </c>
      <c r="I32" s="26"/>
      <c r="J32" s="24">
        <f>+'App.2-BA_2015_MIFRS'!L32</f>
        <v>-2014778.1400000001</v>
      </c>
      <c r="K32" s="24"/>
      <c r="L32" s="70">
        <v>-378089</v>
      </c>
      <c r="M32" s="24"/>
      <c r="N32" s="25">
        <f t="shared" si="2"/>
        <v>-2392867.14</v>
      </c>
      <c r="O32" s="28">
        <f t="shared" si="0"/>
        <v>4029699.4199999995</v>
      </c>
    </row>
    <row r="33" spans="1:15" ht="15" x14ac:dyDescent="0.25">
      <c r="A33" s="29">
        <v>47</v>
      </c>
      <c r="B33" s="29">
        <v>1860</v>
      </c>
      <c r="C33" s="30" t="s">
        <v>38</v>
      </c>
      <c r="D33" s="24">
        <f>+'App.2-BA_2015_MIFRS'!G33</f>
        <v>0</v>
      </c>
      <c r="E33" s="24"/>
      <c r="F33" s="24"/>
      <c r="G33" s="24"/>
      <c r="H33" s="77">
        <f t="shared" si="1"/>
        <v>0</v>
      </c>
      <c r="I33" s="26"/>
      <c r="J33" s="24">
        <f>+'App.2-BA_2015_MIFRS'!L33</f>
        <v>0</v>
      </c>
      <c r="K33" s="24"/>
      <c r="L33" s="70"/>
      <c r="M33" s="24"/>
      <c r="N33" s="25">
        <f t="shared" si="2"/>
        <v>0</v>
      </c>
      <c r="O33" s="28">
        <f t="shared" si="0"/>
        <v>0</v>
      </c>
    </row>
    <row r="34" spans="1:15" ht="15" x14ac:dyDescent="0.25">
      <c r="A34" s="29" t="s">
        <v>24</v>
      </c>
      <c r="B34" s="29">
        <v>1905</v>
      </c>
      <c r="C34" s="30" t="s">
        <v>25</v>
      </c>
      <c r="D34" s="24">
        <f>+'App.2-BA_2015_MIFRS'!G34</f>
        <v>0</v>
      </c>
      <c r="E34" s="24"/>
      <c r="F34" s="24"/>
      <c r="G34" s="24"/>
      <c r="H34" s="77">
        <f t="shared" si="1"/>
        <v>0</v>
      </c>
      <c r="I34" s="26"/>
      <c r="J34" s="24">
        <f>+'App.2-BA_2015_MIFRS'!L34</f>
        <v>0</v>
      </c>
      <c r="K34" s="24"/>
      <c r="L34" s="70"/>
      <c r="M34" s="24"/>
      <c r="N34" s="25">
        <f t="shared" si="2"/>
        <v>0</v>
      </c>
      <c r="O34" s="28">
        <f t="shared" si="0"/>
        <v>0</v>
      </c>
    </row>
    <row r="35" spans="1:15" ht="15" x14ac:dyDescent="0.25">
      <c r="A35" s="22">
        <v>47</v>
      </c>
      <c r="B35" s="22">
        <v>1908</v>
      </c>
      <c r="C35" s="31" t="s">
        <v>39</v>
      </c>
      <c r="D35" s="24">
        <f>+'App.2-BA_2015_MIFRS'!G35</f>
        <v>0</v>
      </c>
      <c r="E35" s="24"/>
      <c r="F35" s="24"/>
      <c r="G35" s="24"/>
      <c r="H35" s="77">
        <f t="shared" si="1"/>
        <v>0</v>
      </c>
      <c r="I35" s="26"/>
      <c r="J35" s="24">
        <f>+'App.2-BA_2015_MIFRS'!L35</f>
        <v>0</v>
      </c>
      <c r="K35" s="24"/>
      <c r="L35" s="70"/>
      <c r="M35" s="24"/>
      <c r="N35" s="25">
        <f t="shared" si="2"/>
        <v>0</v>
      </c>
      <c r="O35" s="28">
        <f t="shared" si="0"/>
        <v>0</v>
      </c>
    </row>
    <row r="36" spans="1:15" ht="15" x14ac:dyDescent="0.25">
      <c r="A36" s="22">
        <v>13</v>
      </c>
      <c r="B36" s="22">
        <v>1910</v>
      </c>
      <c r="C36" s="31" t="s">
        <v>27</v>
      </c>
      <c r="D36" s="24">
        <f>+'App.2-BA_2015_MIFRS'!G36</f>
        <v>335574</v>
      </c>
      <c r="E36" s="24"/>
      <c r="F36" s="24"/>
      <c r="G36" s="24"/>
      <c r="H36" s="77">
        <f t="shared" si="1"/>
        <v>335574</v>
      </c>
      <c r="I36" s="26"/>
      <c r="J36" s="24">
        <f>+'App.2-BA_2015_MIFRS'!L36</f>
        <v>-242807</v>
      </c>
      <c r="K36" s="24"/>
      <c r="L36" s="70">
        <v>-8114</v>
      </c>
      <c r="M36" s="24"/>
      <c r="N36" s="25">
        <f t="shared" si="2"/>
        <v>-250921</v>
      </c>
      <c r="O36" s="28">
        <f t="shared" si="0"/>
        <v>84653</v>
      </c>
    </row>
    <row r="37" spans="1:15" ht="15" x14ac:dyDescent="0.25">
      <c r="A37" s="22">
        <v>8</v>
      </c>
      <c r="B37" s="22">
        <v>1915</v>
      </c>
      <c r="C37" s="31" t="s">
        <v>40</v>
      </c>
      <c r="D37" s="24">
        <f>+'App.2-BA_2015_MIFRS'!G37</f>
        <v>28285</v>
      </c>
      <c r="E37" s="24"/>
      <c r="F37" s="24">
        <v>1000</v>
      </c>
      <c r="G37" s="24"/>
      <c r="H37" s="77">
        <f t="shared" si="1"/>
        <v>29285</v>
      </c>
      <c r="I37" s="26"/>
      <c r="J37" s="24">
        <f>+'App.2-BA_2015_MIFRS'!L37</f>
        <v>-11312</v>
      </c>
      <c r="K37" s="24"/>
      <c r="L37" s="70">
        <v>-2879</v>
      </c>
      <c r="M37" s="24"/>
      <c r="N37" s="25">
        <f t="shared" si="2"/>
        <v>-14191</v>
      </c>
      <c r="O37" s="28">
        <f t="shared" si="0"/>
        <v>15094</v>
      </c>
    </row>
    <row r="38" spans="1:15" ht="15" x14ac:dyDescent="0.25">
      <c r="A38" s="22">
        <v>8</v>
      </c>
      <c r="B38" s="22">
        <v>1915</v>
      </c>
      <c r="C38" s="31" t="s">
        <v>41</v>
      </c>
      <c r="D38" s="24">
        <f>+'App.2-BA_2015_MIFRS'!G38</f>
        <v>0</v>
      </c>
      <c r="E38" s="24"/>
      <c r="F38" s="24"/>
      <c r="G38" s="24"/>
      <c r="H38" s="77">
        <f t="shared" si="1"/>
        <v>0</v>
      </c>
      <c r="I38" s="26"/>
      <c r="J38" s="24">
        <f>+'App.2-BA_2015_MIFRS'!L38</f>
        <v>0</v>
      </c>
      <c r="K38" s="24"/>
      <c r="L38" s="70"/>
      <c r="M38" s="24"/>
      <c r="N38" s="25">
        <f t="shared" si="2"/>
        <v>0</v>
      </c>
      <c r="O38" s="28">
        <f t="shared" si="0"/>
        <v>0</v>
      </c>
    </row>
    <row r="39" spans="1:15" ht="15" x14ac:dyDescent="0.25">
      <c r="A39" s="22">
        <v>10</v>
      </c>
      <c r="B39" s="22">
        <v>1920</v>
      </c>
      <c r="C39" s="31" t="s">
        <v>42</v>
      </c>
      <c r="D39" s="24">
        <f>+'App.2-BA_2015_MIFRS'!G39</f>
        <v>0</v>
      </c>
      <c r="E39" s="24"/>
      <c r="F39" s="24"/>
      <c r="G39" s="24"/>
      <c r="H39" s="77">
        <f t="shared" si="1"/>
        <v>0</v>
      </c>
      <c r="I39" s="26"/>
      <c r="J39" s="24">
        <f>+'App.2-BA_2015_MIFRS'!L39</f>
        <v>0</v>
      </c>
      <c r="K39" s="24"/>
      <c r="L39" s="70"/>
      <c r="M39" s="24"/>
      <c r="N39" s="25">
        <f t="shared" si="2"/>
        <v>0</v>
      </c>
      <c r="O39" s="28">
        <f t="shared" si="0"/>
        <v>0</v>
      </c>
    </row>
    <row r="40" spans="1:15" ht="15" x14ac:dyDescent="0.25">
      <c r="A40" s="22">
        <v>45</v>
      </c>
      <c r="B40" s="32">
        <v>1920</v>
      </c>
      <c r="C40" s="23" t="s">
        <v>43</v>
      </c>
      <c r="D40" s="24">
        <f>+'App.2-BA_2015_MIFRS'!G40</f>
        <v>405076.92</v>
      </c>
      <c r="E40" s="24"/>
      <c r="F40" s="24"/>
      <c r="G40" s="24"/>
      <c r="H40" s="77">
        <f t="shared" si="1"/>
        <v>405076.92</v>
      </c>
      <c r="I40" s="26"/>
      <c r="J40" s="24">
        <f>+'App.2-BA_2015_MIFRS'!L40</f>
        <v>-324096</v>
      </c>
      <c r="K40" s="24"/>
      <c r="L40" s="70">
        <v>-28592</v>
      </c>
      <c r="M40" s="24"/>
      <c r="N40" s="25">
        <f t="shared" si="2"/>
        <v>-352688</v>
      </c>
      <c r="O40" s="28">
        <f t="shared" si="0"/>
        <v>52388.919999999984</v>
      </c>
    </row>
    <row r="41" spans="1:15" ht="15" x14ac:dyDescent="0.25">
      <c r="A41" s="22">
        <v>45.1</v>
      </c>
      <c r="B41" s="32">
        <v>1920</v>
      </c>
      <c r="C41" s="23" t="s">
        <v>44</v>
      </c>
      <c r="D41" s="24">
        <f>+'App.2-BA_2015_MIFRS'!G41</f>
        <v>0</v>
      </c>
      <c r="E41" s="24"/>
      <c r="F41" s="24"/>
      <c r="G41" s="24"/>
      <c r="H41" s="77">
        <f t="shared" si="1"/>
        <v>0</v>
      </c>
      <c r="I41" s="26"/>
      <c r="J41" s="24">
        <f>+'App.2-BA_2015_MIFRS'!L41</f>
        <v>0</v>
      </c>
      <c r="K41" s="24"/>
      <c r="L41" s="70"/>
      <c r="M41" s="24"/>
      <c r="N41" s="25">
        <f t="shared" si="2"/>
        <v>0</v>
      </c>
      <c r="O41" s="28">
        <f t="shared" si="0"/>
        <v>0</v>
      </c>
    </row>
    <row r="42" spans="1:15" ht="15" x14ac:dyDescent="0.25">
      <c r="A42" s="22">
        <v>10</v>
      </c>
      <c r="B42" s="22">
        <v>1930</v>
      </c>
      <c r="C42" s="31" t="s">
        <v>45</v>
      </c>
      <c r="D42" s="24">
        <f>+'App.2-BA_2015_MIFRS'!G42</f>
        <v>3020072.3</v>
      </c>
      <c r="E42" s="24"/>
      <c r="F42" s="24">
        <v>389000</v>
      </c>
      <c r="G42" s="24"/>
      <c r="H42" s="77">
        <f t="shared" si="1"/>
        <v>3409072.3</v>
      </c>
      <c r="I42" s="26"/>
      <c r="J42" s="24">
        <f>+'App.2-BA_2015_MIFRS'!L42</f>
        <v>-1874975.06</v>
      </c>
      <c r="K42" s="24"/>
      <c r="L42" s="70">
        <v>-214360</v>
      </c>
      <c r="M42" s="24"/>
      <c r="N42" s="25">
        <f t="shared" si="2"/>
        <v>-2089335.06</v>
      </c>
      <c r="O42" s="28">
        <f t="shared" si="0"/>
        <v>1319737.2399999998</v>
      </c>
    </row>
    <row r="43" spans="1:15" ht="15" x14ac:dyDescent="0.25">
      <c r="A43" s="22">
        <v>8</v>
      </c>
      <c r="B43" s="22">
        <v>1935</v>
      </c>
      <c r="C43" s="31" t="s">
        <v>46</v>
      </c>
      <c r="D43" s="24">
        <f>+'App.2-BA_2015_MIFRS'!G43</f>
        <v>61101</v>
      </c>
      <c r="E43" s="24"/>
      <c r="F43" s="24"/>
      <c r="G43" s="24"/>
      <c r="H43" s="77">
        <f t="shared" si="1"/>
        <v>61101</v>
      </c>
      <c r="I43" s="26"/>
      <c r="J43" s="24">
        <f>+'App.2-BA_2015_MIFRS'!L43</f>
        <v>-41545</v>
      </c>
      <c r="K43" s="24"/>
      <c r="L43" s="70">
        <v>-6110</v>
      </c>
      <c r="M43" s="24"/>
      <c r="N43" s="25">
        <f t="shared" si="2"/>
        <v>-47655</v>
      </c>
      <c r="O43" s="28">
        <f t="shared" si="0"/>
        <v>13446</v>
      </c>
    </row>
    <row r="44" spans="1:15" ht="15" x14ac:dyDescent="0.25">
      <c r="A44" s="22">
        <v>8</v>
      </c>
      <c r="B44" s="22">
        <v>1940</v>
      </c>
      <c r="C44" s="31" t="s">
        <v>47</v>
      </c>
      <c r="D44" s="24">
        <f>+'App.2-BA_2015_MIFRS'!G44</f>
        <v>1112327.1399999999</v>
      </c>
      <c r="E44" s="24"/>
      <c r="F44" s="24">
        <v>30000</v>
      </c>
      <c r="G44" s="24"/>
      <c r="H44" s="77">
        <f t="shared" si="1"/>
        <v>1142327.1399999999</v>
      </c>
      <c r="I44" s="26"/>
      <c r="J44" s="24">
        <f>+'App.2-BA_2015_MIFRS'!L44</f>
        <v>-856721</v>
      </c>
      <c r="K44" s="24"/>
      <c r="L44" s="70">
        <v>-46784</v>
      </c>
      <c r="M44" s="24"/>
      <c r="N44" s="25">
        <f t="shared" si="2"/>
        <v>-903505</v>
      </c>
      <c r="O44" s="28">
        <f t="shared" si="0"/>
        <v>238822.1399999999</v>
      </c>
    </row>
    <row r="45" spans="1:15" ht="15" x14ac:dyDescent="0.25">
      <c r="A45" s="22">
        <v>8</v>
      </c>
      <c r="B45" s="22">
        <v>1945</v>
      </c>
      <c r="C45" s="31" t="s">
        <v>48</v>
      </c>
      <c r="D45" s="24">
        <f>+'App.2-BA_2015_MIFRS'!G45</f>
        <v>63381</v>
      </c>
      <c r="E45" s="24"/>
      <c r="F45" s="24"/>
      <c r="G45" s="24"/>
      <c r="H45" s="77">
        <f t="shared" si="1"/>
        <v>63381</v>
      </c>
      <c r="I45" s="26"/>
      <c r="J45" s="24">
        <f>+'App.2-BA_2015_MIFRS'!L45</f>
        <v>-39565</v>
      </c>
      <c r="K45" s="24"/>
      <c r="L45" s="70">
        <v>-6338</v>
      </c>
      <c r="M45" s="24"/>
      <c r="N45" s="25">
        <f t="shared" si="2"/>
        <v>-45903</v>
      </c>
      <c r="O45" s="28">
        <f t="shared" si="0"/>
        <v>17478</v>
      </c>
    </row>
    <row r="46" spans="1:15" ht="15" x14ac:dyDescent="0.25">
      <c r="A46" s="22">
        <v>8</v>
      </c>
      <c r="B46" s="22">
        <v>1950</v>
      </c>
      <c r="C46" s="31" t="s">
        <v>49</v>
      </c>
      <c r="D46" s="24">
        <f>+'App.2-BA_2015_MIFRS'!G46</f>
        <v>0</v>
      </c>
      <c r="E46" s="24"/>
      <c r="F46" s="24"/>
      <c r="G46" s="24"/>
      <c r="H46" s="77">
        <f t="shared" si="1"/>
        <v>0</v>
      </c>
      <c r="I46" s="26"/>
      <c r="J46" s="24">
        <f>+'App.2-BA_2015_MIFRS'!L46</f>
        <v>0</v>
      </c>
      <c r="K46" s="24"/>
      <c r="L46" s="70"/>
      <c r="M46" s="24"/>
      <c r="N46" s="25">
        <f t="shared" si="2"/>
        <v>0</v>
      </c>
      <c r="O46" s="28">
        <f t="shared" si="0"/>
        <v>0</v>
      </c>
    </row>
    <row r="47" spans="1:15" ht="15" x14ac:dyDescent="0.25">
      <c r="A47" s="22">
        <v>8</v>
      </c>
      <c r="B47" s="22">
        <v>1955</v>
      </c>
      <c r="C47" s="31" t="s">
        <v>50</v>
      </c>
      <c r="D47" s="24">
        <f>+'App.2-BA_2015_MIFRS'!G47</f>
        <v>207912.95999999999</v>
      </c>
      <c r="E47" s="24"/>
      <c r="F47" s="24">
        <v>50000</v>
      </c>
      <c r="G47" s="24"/>
      <c r="H47" s="77">
        <f t="shared" si="1"/>
        <v>257912.95999999999</v>
      </c>
      <c r="I47" s="26"/>
      <c r="J47" s="24">
        <f>+'App.2-BA_2015_MIFRS'!L47</f>
        <v>-115577.33</v>
      </c>
      <c r="K47" s="24"/>
      <c r="L47" s="70">
        <v>-30228</v>
      </c>
      <c r="M47" s="24"/>
      <c r="N47" s="25">
        <f t="shared" si="2"/>
        <v>-145805.33000000002</v>
      </c>
      <c r="O47" s="28">
        <f t="shared" si="0"/>
        <v>112107.62999999998</v>
      </c>
    </row>
    <row r="48" spans="1:15" ht="15" x14ac:dyDescent="0.25">
      <c r="A48" s="33">
        <v>8</v>
      </c>
      <c r="B48" s="33">
        <v>1955</v>
      </c>
      <c r="C48" s="34" t="s">
        <v>51</v>
      </c>
      <c r="D48" s="24">
        <f>+'App.2-BA_2015_MIFRS'!G48</f>
        <v>0</v>
      </c>
      <c r="E48" s="24"/>
      <c r="F48" s="24"/>
      <c r="G48" s="24"/>
      <c r="H48" s="77">
        <f t="shared" si="1"/>
        <v>0</v>
      </c>
      <c r="I48" s="26"/>
      <c r="J48" s="24">
        <f>+'App.2-BA_2015_MIFRS'!L48</f>
        <v>0</v>
      </c>
      <c r="K48" s="24"/>
      <c r="L48" s="70"/>
      <c r="M48" s="24"/>
      <c r="N48" s="25">
        <f t="shared" si="2"/>
        <v>0</v>
      </c>
      <c r="O48" s="28">
        <f t="shared" si="0"/>
        <v>0</v>
      </c>
    </row>
    <row r="49" spans="1:15" ht="15" x14ac:dyDescent="0.25">
      <c r="A49" s="32">
        <v>8</v>
      </c>
      <c r="B49" s="32">
        <v>1960</v>
      </c>
      <c r="C49" s="23" t="s">
        <v>52</v>
      </c>
      <c r="D49" s="24">
        <f>+'App.2-BA_2015_MIFRS'!G49</f>
        <v>0</v>
      </c>
      <c r="E49" s="24"/>
      <c r="F49" s="24"/>
      <c r="G49" s="24"/>
      <c r="H49" s="77">
        <f t="shared" si="1"/>
        <v>0</v>
      </c>
      <c r="I49" s="26"/>
      <c r="J49" s="24">
        <f>+'App.2-BA_2015_MIFRS'!L49</f>
        <v>0</v>
      </c>
      <c r="K49" s="24"/>
      <c r="L49" s="70"/>
      <c r="M49" s="24"/>
      <c r="N49" s="25">
        <f t="shared" si="2"/>
        <v>0</v>
      </c>
      <c r="O49" s="28">
        <f t="shared" si="0"/>
        <v>0</v>
      </c>
    </row>
    <row r="50" spans="1:15" ht="15" x14ac:dyDescent="0.25">
      <c r="A50" s="1">
        <v>47</v>
      </c>
      <c r="B50" s="32">
        <v>1970</v>
      </c>
      <c r="C50" s="31" t="s">
        <v>53</v>
      </c>
      <c r="D50" s="24">
        <f>+'App.2-BA_2015_MIFRS'!G50</f>
        <v>0</v>
      </c>
      <c r="E50" s="24"/>
      <c r="F50" s="24"/>
      <c r="G50" s="24"/>
      <c r="H50" s="77">
        <f t="shared" si="1"/>
        <v>0</v>
      </c>
      <c r="I50" s="26"/>
      <c r="J50" s="24">
        <f>+'App.2-BA_2015_MIFRS'!L50</f>
        <v>0</v>
      </c>
      <c r="K50" s="24"/>
      <c r="L50" s="70"/>
      <c r="M50" s="24"/>
      <c r="N50" s="25">
        <f t="shared" si="2"/>
        <v>0</v>
      </c>
      <c r="O50" s="28">
        <f t="shared" si="0"/>
        <v>0</v>
      </c>
    </row>
    <row r="51" spans="1:15" ht="15" x14ac:dyDescent="0.25">
      <c r="A51" s="22">
        <v>47</v>
      </c>
      <c r="B51" s="22">
        <v>1975</v>
      </c>
      <c r="C51" s="31" t="s">
        <v>54</v>
      </c>
      <c r="D51" s="24">
        <f>+'App.2-BA_2015_MIFRS'!G51</f>
        <v>0</v>
      </c>
      <c r="E51" s="24"/>
      <c r="F51" s="24"/>
      <c r="G51" s="24"/>
      <c r="H51" s="77">
        <f t="shared" si="1"/>
        <v>0</v>
      </c>
      <c r="I51" s="26"/>
      <c r="J51" s="24">
        <f>+'App.2-BA_2015_MIFRS'!L51</f>
        <v>0</v>
      </c>
      <c r="K51" s="24"/>
      <c r="L51" s="70"/>
      <c r="M51" s="24"/>
      <c r="N51" s="25">
        <f t="shared" si="2"/>
        <v>0</v>
      </c>
      <c r="O51" s="28">
        <f t="shared" si="0"/>
        <v>0</v>
      </c>
    </row>
    <row r="52" spans="1:15" ht="15" x14ac:dyDescent="0.25">
      <c r="A52" s="22">
        <v>47</v>
      </c>
      <c r="B52" s="22">
        <v>1980</v>
      </c>
      <c r="C52" s="31" t="s">
        <v>55</v>
      </c>
      <c r="D52" s="24">
        <f>+'App.2-BA_2015_MIFRS'!G52</f>
        <v>2772392.65</v>
      </c>
      <c r="E52" s="24">
        <v>2567</v>
      </c>
      <c r="F52" s="24">
        <v>20000</v>
      </c>
      <c r="G52" s="24"/>
      <c r="H52" s="77">
        <f t="shared" si="1"/>
        <v>2794959.65</v>
      </c>
      <c r="I52" s="26"/>
      <c r="J52" s="24">
        <f>+'App.2-BA_2015_MIFRS'!L52</f>
        <v>-2045758.12</v>
      </c>
      <c r="K52" s="24">
        <v>-477.4</v>
      </c>
      <c r="L52" s="70">
        <v>-63781</v>
      </c>
      <c r="M52" s="24"/>
      <c r="N52" s="25">
        <f t="shared" si="2"/>
        <v>-2110016.52</v>
      </c>
      <c r="O52" s="28">
        <f t="shared" si="0"/>
        <v>684943.12999999989</v>
      </c>
    </row>
    <row r="53" spans="1:15" ht="15" x14ac:dyDescent="0.25">
      <c r="A53" s="22">
        <v>47</v>
      </c>
      <c r="B53" s="22">
        <v>1985</v>
      </c>
      <c r="C53" s="31" t="s">
        <v>56</v>
      </c>
      <c r="D53" s="24">
        <f>+'App.2-BA_2015_MIFRS'!G53</f>
        <v>0</v>
      </c>
      <c r="E53" s="24"/>
      <c r="F53" s="24"/>
      <c r="G53" s="24"/>
      <c r="H53" s="77">
        <f t="shared" si="1"/>
        <v>0</v>
      </c>
      <c r="I53" s="26"/>
      <c r="J53" s="24">
        <f>+'App.2-BA_2015_MIFRS'!L53</f>
        <v>0</v>
      </c>
      <c r="K53" s="24"/>
      <c r="L53" s="70"/>
      <c r="M53" s="24"/>
      <c r="N53" s="25">
        <f t="shared" si="2"/>
        <v>0</v>
      </c>
      <c r="O53" s="28">
        <f t="shared" si="0"/>
        <v>0</v>
      </c>
    </row>
    <row r="54" spans="1:15" ht="15" x14ac:dyDescent="0.25">
      <c r="A54" s="1">
        <v>47</v>
      </c>
      <c r="B54" s="22">
        <v>1990</v>
      </c>
      <c r="C54" s="35" t="s">
        <v>57</v>
      </c>
      <c r="D54" s="24">
        <f>+'App.2-BA_2015_MIFRS'!G54</f>
        <v>0</v>
      </c>
      <c r="E54" s="24"/>
      <c r="F54" s="24"/>
      <c r="G54" s="24"/>
      <c r="H54" s="77">
        <f t="shared" si="1"/>
        <v>0</v>
      </c>
      <c r="I54" s="26"/>
      <c r="J54" s="24">
        <f>+'App.2-BA_2015_MIFRS'!L54</f>
        <v>0</v>
      </c>
      <c r="K54" s="24"/>
      <c r="L54" s="70"/>
      <c r="M54" s="24"/>
      <c r="N54" s="25">
        <f t="shared" si="2"/>
        <v>0</v>
      </c>
      <c r="O54" s="28">
        <f t="shared" si="0"/>
        <v>0</v>
      </c>
    </row>
    <row r="55" spans="1:15" s="100" customFormat="1" ht="15" x14ac:dyDescent="0.25">
      <c r="A55" s="96"/>
      <c r="B55" s="101"/>
      <c r="C55" s="102"/>
      <c r="D55" s="94"/>
      <c r="E55" s="94"/>
      <c r="F55" s="94"/>
      <c r="G55" s="94"/>
      <c r="H55" s="94"/>
      <c r="I55" s="97"/>
      <c r="J55" s="94"/>
      <c r="K55" s="94"/>
      <c r="L55" s="98"/>
      <c r="M55" s="94"/>
      <c r="N55" s="94"/>
      <c r="O55" s="99"/>
    </row>
    <row r="56" spans="1:15" s="100" customFormat="1" ht="15" x14ac:dyDescent="0.25">
      <c r="A56" s="96"/>
      <c r="B56" s="101"/>
      <c r="C56" s="93" t="s">
        <v>84</v>
      </c>
      <c r="D56" s="94">
        <f>SUM(D17:D55)</f>
        <v>71338613.910000011</v>
      </c>
      <c r="E56" s="94">
        <f t="shared" ref="E56:H56" si="3">SUM(E17:E55)</f>
        <v>2801415</v>
      </c>
      <c r="F56" s="94">
        <f t="shared" si="3"/>
        <v>5376179</v>
      </c>
      <c r="G56" s="94">
        <f t="shared" si="3"/>
        <v>0</v>
      </c>
      <c r="H56" s="94">
        <f t="shared" si="3"/>
        <v>79516207.909999996</v>
      </c>
      <c r="I56" s="97"/>
      <c r="J56" s="94">
        <f t="shared" ref="J56" si="4">SUM(J17:J55)</f>
        <v>-27161655.189999998</v>
      </c>
      <c r="K56" s="94">
        <f t="shared" ref="K56" si="5">SUM(K17:K55)</f>
        <v>-209285.39999999997</v>
      </c>
      <c r="L56" s="98">
        <f t="shared" ref="L56" si="6">SUM(L17:L55)</f>
        <v>-1889986</v>
      </c>
      <c r="M56" s="94">
        <f t="shared" ref="M56" si="7">SUM(M17:M55)</f>
        <v>0</v>
      </c>
      <c r="N56" s="94">
        <f t="shared" ref="N56" si="8">SUM(N17:N55)</f>
        <v>-29260926.59</v>
      </c>
      <c r="O56" s="99">
        <f t="shared" ref="O56" si="9">SUM(O17:O55)</f>
        <v>50255281.320000008</v>
      </c>
    </row>
    <row r="57" spans="1:15" s="100" customFormat="1" ht="15" x14ac:dyDescent="0.25">
      <c r="A57" s="96"/>
      <c r="B57" s="101"/>
      <c r="C57" s="102"/>
      <c r="D57" s="94"/>
      <c r="E57" s="94"/>
      <c r="F57" s="94"/>
      <c r="G57" s="94"/>
      <c r="H57" s="94"/>
      <c r="I57" s="97"/>
      <c r="J57" s="94"/>
      <c r="K57" s="94"/>
      <c r="L57" s="98"/>
      <c r="M57" s="94"/>
      <c r="N57" s="94"/>
      <c r="O57" s="99"/>
    </row>
    <row r="58" spans="1:15" ht="15" x14ac:dyDescent="0.25">
      <c r="A58" s="22">
        <v>47</v>
      </c>
      <c r="B58" s="22">
        <v>1995</v>
      </c>
      <c r="C58" s="31" t="s">
        <v>58</v>
      </c>
      <c r="D58" s="24">
        <f>+'App.2-BA_2015_MIFRS'!G58</f>
        <v>-2848474.57</v>
      </c>
      <c r="E58" s="24"/>
      <c r="F58" s="24"/>
      <c r="G58" s="24"/>
      <c r="H58" s="77">
        <f t="shared" si="1"/>
        <v>-2848474.57</v>
      </c>
      <c r="I58" s="60"/>
      <c r="J58" s="24">
        <f>+'App.2-BA_2015_MIFRS'!L58</f>
        <v>422259.03</v>
      </c>
      <c r="K58" s="24"/>
      <c r="L58" s="70">
        <v>64602</v>
      </c>
      <c r="M58" s="24"/>
      <c r="N58" s="25">
        <f t="shared" si="2"/>
        <v>486861.03</v>
      </c>
      <c r="O58" s="28">
        <f t="shared" si="0"/>
        <v>-2361613.54</v>
      </c>
    </row>
    <row r="59" spans="1:15" ht="15" x14ac:dyDescent="0.25">
      <c r="A59" s="22">
        <v>47</v>
      </c>
      <c r="B59" s="22">
        <v>2440</v>
      </c>
      <c r="C59" s="31" t="s">
        <v>59</v>
      </c>
      <c r="D59" s="24">
        <f>+'App.2-BA_2015_MIFRS'!G59</f>
        <v>0</v>
      </c>
      <c r="E59" s="24"/>
      <c r="F59" s="24"/>
      <c r="G59" s="24"/>
      <c r="H59" s="77">
        <f t="shared" si="1"/>
        <v>0</v>
      </c>
      <c r="J59" s="24">
        <f>+'App.2-BA_2015_MIFRS'!L59</f>
        <v>0</v>
      </c>
      <c r="K59" s="24"/>
      <c r="L59" s="70"/>
      <c r="M59" s="24"/>
      <c r="N59" s="25">
        <f t="shared" si="2"/>
        <v>0</v>
      </c>
      <c r="O59" s="28">
        <f t="shared" si="0"/>
        <v>0</v>
      </c>
    </row>
    <row r="60" spans="1:15" ht="15" x14ac:dyDescent="0.25">
      <c r="A60" s="36"/>
      <c r="B60" s="36"/>
      <c r="C60" s="37"/>
      <c r="D60" s="24">
        <f>+'App.2-BA_2015_MIFRS'!G60</f>
        <v>0</v>
      </c>
      <c r="E60" s="24"/>
      <c r="F60" s="38"/>
      <c r="G60" s="38"/>
      <c r="H60" s="77">
        <f t="shared" si="1"/>
        <v>0</v>
      </c>
      <c r="J60" s="24">
        <f>+'App.2-BA_2015_MIFRS'!L60</f>
        <v>0</v>
      </c>
      <c r="K60" s="24"/>
      <c r="L60" s="71"/>
      <c r="M60" s="38"/>
      <c r="N60" s="25">
        <f t="shared" si="2"/>
        <v>0</v>
      </c>
      <c r="O60" s="28">
        <f>H60+N60</f>
        <v>0</v>
      </c>
    </row>
    <row r="61" spans="1:15" x14ac:dyDescent="0.2">
      <c r="A61" s="36"/>
      <c r="B61" s="36"/>
      <c r="C61" s="39" t="s">
        <v>60</v>
      </c>
      <c r="D61" s="40">
        <f>SUM(D56:D60)</f>
        <v>68490139.340000018</v>
      </c>
      <c r="E61" s="40">
        <f t="shared" ref="E61:H61" si="10">SUM(E56:E60)</f>
        <v>2801415</v>
      </c>
      <c r="F61" s="40">
        <f t="shared" si="10"/>
        <v>5376179</v>
      </c>
      <c r="G61" s="40">
        <f t="shared" si="10"/>
        <v>0</v>
      </c>
      <c r="H61" s="40">
        <f t="shared" si="10"/>
        <v>76667733.340000004</v>
      </c>
      <c r="I61" s="40"/>
      <c r="J61" s="40">
        <f t="shared" ref="J61" si="11">SUM(J56:J60)</f>
        <v>-26739396.159999996</v>
      </c>
      <c r="K61" s="40">
        <f t="shared" ref="K61" si="12">SUM(K56:K60)</f>
        <v>-209285.39999999997</v>
      </c>
      <c r="L61" s="75">
        <f t="shared" ref="L61" si="13">SUM(L56:L60)</f>
        <v>-1825384</v>
      </c>
      <c r="M61" s="40">
        <f t="shared" ref="M61" si="14">SUM(M56:M60)</f>
        <v>0</v>
      </c>
      <c r="N61" s="40">
        <f t="shared" ref="N61" si="15">SUM(N56:N60)</f>
        <v>-28774065.559999999</v>
      </c>
      <c r="O61" s="40">
        <f t="shared" ref="O61" si="16">SUM(O56:O60)</f>
        <v>47893667.780000009</v>
      </c>
    </row>
    <row r="62" spans="1:15" ht="25.5" x14ac:dyDescent="0.25">
      <c r="A62" s="36"/>
      <c r="B62" s="36"/>
      <c r="C62" s="41" t="s">
        <v>61</v>
      </c>
      <c r="D62" s="38"/>
      <c r="E62" s="38"/>
      <c r="F62" s="38"/>
      <c r="G62" s="38"/>
      <c r="H62" s="25">
        <f t="shared" ref="H62:H63" si="17">D62+F62+G62</f>
        <v>0</v>
      </c>
      <c r="J62" s="38"/>
      <c r="K62" s="38"/>
      <c r="L62" s="71"/>
      <c r="M62" s="38"/>
      <c r="N62" s="25">
        <f t="shared" ref="N62:N63" si="18">J62+L62+M62</f>
        <v>0</v>
      </c>
      <c r="O62" s="28">
        <f>H62+N62</f>
        <v>0</v>
      </c>
    </row>
    <row r="63" spans="1:15" ht="24.75" x14ac:dyDescent="0.25">
      <c r="A63" s="36"/>
      <c r="B63" s="36"/>
      <c r="C63" s="42" t="s">
        <v>62</v>
      </c>
      <c r="D63" s="38"/>
      <c r="E63" s="38"/>
      <c r="F63" s="38"/>
      <c r="G63" s="38"/>
      <c r="H63" s="25">
        <f t="shared" si="17"/>
        <v>0</v>
      </c>
      <c r="J63" s="38"/>
      <c r="K63" s="38"/>
      <c r="L63" s="71"/>
      <c r="M63" s="38"/>
      <c r="N63" s="25">
        <f t="shared" si="18"/>
        <v>0</v>
      </c>
      <c r="O63" s="28">
        <f>H63+N63</f>
        <v>0</v>
      </c>
    </row>
    <row r="64" spans="1:15" x14ac:dyDescent="0.2">
      <c r="A64" s="36"/>
      <c r="B64" s="36"/>
      <c r="C64" s="39" t="s">
        <v>63</v>
      </c>
      <c r="D64" s="40">
        <f>SUM(D61:D63)</f>
        <v>68490139.340000018</v>
      </c>
      <c r="E64" s="40">
        <f>SUM(E61:E63)</f>
        <v>2801415</v>
      </c>
      <c r="F64" s="40">
        <f t="shared" ref="F64:H64" si="19">SUM(F61:F63)</f>
        <v>5376179</v>
      </c>
      <c r="G64" s="40">
        <f t="shared" si="19"/>
        <v>0</v>
      </c>
      <c r="H64" s="40">
        <f t="shared" si="19"/>
        <v>76667733.340000004</v>
      </c>
      <c r="I64" s="40"/>
      <c r="J64" s="40">
        <f>SUM(J61:J63)</f>
        <v>-26739396.159999996</v>
      </c>
      <c r="K64" s="40"/>
      <c r="L64" s="75">
        <f t="shared" ref="L64:N64" si="20">SUM(L61:L63)</f>
        <v>-1825384</v>
      </c>
      <c r="M64" s="40">
        <f t="shared" si="20"/>
        <v>0</v>
      </c>
      <c r="N64" s="40">
        <f t="shared" si="20"/>
        <v>-28774065.559999999</v>
      </c>
      <c r="O64" s="40">
        <f>SUM(O61:O63)</f>
        <v>47893667.780000009</v>
      </c>
    </row>
    <row r="65" spans="1:17" ht="15" x14ac:dyDescent="0.25">
      <c r="A65" s="36"/>
      <c r="B65" s="36"/>
      <c r="C65" s="109" t="s">
        <v>64</v>
      </c>
      <c r="D65" s="110"/>
      <c r="E65" s="110"/>
      <c r="F65" s="110"/>
      <c r="G65" s="110"/>
      <c r="H65" s="110"/>
      <c r="I65" s="110"/>
      <c r="J65" s="111"/>
      <c r="K65" s="79"/>
      <c r="L65" s="71"/>
      <c r="M65" s="43"/>
      <c r="N65" s="44"/>
      <c r="O65" s="45"/>
    </row>
    <row r="66" spans="1:17" ht="15" x14ac:dyDescent="0.25">
      <c r="A66" s="36"/>
      <c r="B66" s="36"/>
      <c r="C66" s="109" t="s">
        <v>65</v>
      </c>
      <c r="D66" s="110"/>
      <c r="E66" s="110"/>
      <c r="F66" s="110"/>
      <c r="G66" s="110"/>
      <c r="H66" s="110"/>
      <c r="I66" s="110"/>
      <c r="J66" s="111"/>
      <c r="K66" s="79"/>
      <c r="L66" s="75">
        <f>L64+L65</f>
        <v>-1825384</v>
      </c>
      <c r="M66" s="43"/>
      <c r="N66" s="44"/>
      <c r="O66" s="45"/>
    </row>
    <row r="68" spans="1:17" x14ac:dyDescent="0.2">
      <c r="D68" s="59"/>
      <c r="E68" s="59"/>
      <c r="H68" s="72"/>
      <c r="J68" s="46" t="s">
        <v>66</v>
      </c>
      <c r="K68" s="46"/>
      <c r="L68" s="76"/>
      <c r="Q68" s="78"/>
    </row>
    <row r="69" spans="1:17" ht="15" x14ac:dyDescent="0.25">
      <c r="A69" s="36">
        <v>10</v>
      </c>
      <c r="B69" s="36"/>
      <c r="C69" s="37" t="s">
        <v>67</v>
      </c>
      <c r="H69" s="59"/>
      <c r="J69" s="47" t="s">
        <v>67</v>
      </c>
      <c r="K69" s="47"/>
      <c r="L69" s="76"/>
      <c r="M69" s="48"/>
      <c r="Q69" s="59"/>
    </row>
    <row r="70" spans="1:17" ht="15" x14ac:dyDescent="0.25">
      <c r="A70" s="36">
        <v>8</v>
      </c>
      <c r="B70" s="36"/>
      <c r="C70" s="37" t="s">
        <v>46</v>
      </c>
      <c r="H70" s="59"/>
      <c r="J70" s="47" t="s">
        <v>46</v>
      </c>
      <c r="K70" s="47"/>
      <c r="L70" s="76"/>
      <c r="M70" s="49"/>
    </row>
    <row r="71" spans="1:17" ht="15" x14ac:dyDescent="0.25">
      <c r="J71" s="50" t="s">
        <v>68</v>
      </c>
      <c r="K71" s="50"/>
      <c r="M71" s="51">
        <f>L66-M69-M70</f>
        <v>-1825384</v>
      </c>
    </row>
    <row r="72" spans="1:17" x14ac:dyDescent="0.2">
      <c r="P72" s="52"/>
    </row>
    <row r="73" spans="1:17" x14ac:dyDescent="0.2">
      <c r="A73" s="53" t="s">
        <v>69</v>
      </c>
      <c r="P73" s="52"/>
    </row>
    <row r="75" spans="1:17" x14ac:dyDescent="0.2">
      <c r="A75" s="1">
        <v>1</v>
      </c>
      <c r="B75" s="112" t="s">
        <v>70</v>
      </c>
      <c r="C75" s="112"/>
      <c r="D75" s="112"/>
      <c r="E75" s="112"/>
      <c r="F75" s="112"/>
      <c r="G75" s="112"/>
      <c r="H75" s="112"/>
      <c r="I75" s="112"/>
      <c r="J75" s="112"/>
      <c r="K75" s="112"/>
      <c r="L75" s="112"/>
      <c r="M75" s="112"/>
      <c r="N75" s="112"/>
      <c r="O75" s="112"/>
    </row>
    <row r="76" spans="1:17" x14ac:dyDescent="0.2">
      <c r="B76" s="112"/>
      <c r="C76" s="112"/>
      <c r="D76" s="112"/>
      <c r="E76" s="112"/>
      <c r="F76" s="112"/>
      <c r="G76" s="112"/>
      <c r="H76" s="112"/>
      <c r="I76" s="112"/>
      <c r="J76" s="112"/>
      <c r="K76" s="112"/>
      <c r="L76" s="112"/>
      <c r="M76" s="112"/>
      <c r="N76" s="112"/>
      <c r="O76" s="112"/>
    </row>
    <row r="78" spans="1:17" x14ac:dyDescent="0.2">
      <c r="A78" s="1">
        <v>2</v>
      </c>
      <c r="B78" s="103" t="s">
        <v>71</v>
      </c>
      <c r="C78" s="103"/>
      <c r="D78" s="103"/>
      <c r="E78" s="103"/>
      <c r="F78" s="103"/>
      <c r="G78" s="103"/>
      <c r="H78" s="103"/>
      <c r="I78" s="103"/>
      <c r="J78" s="103"/>
      <c r="K78" s="103"/>
      <c r="L78" s="103"/>
      <c r="M78" s="103"/>
      <c r="N78" s="103"/>
      <c r="O78" s="103"/>
    </row>
    <row r="79" spans="1:17" x14ac:dyDescent="0.2">
      <c r="B79" s="103"/>
      <c r="C79" s="103"/>
      <c r="D79" s="103"/>
      <c r="E79" s="103"/>
      <c r="F79" s="103"/>
      <c r="G79" s="103"/>
      <c r="H79" s="103"/>
      <c r="I79" s="103"/>
      <c r="J79" s="103"/>
      <c r="K79" s="103"/>
      <c r="L79" s="103"/>
      <c r="M79" s="103"/>
      <c r="N79" s="103"/>
      <c r="O79" s="103"/>
    </row>
    <row r="81" spans="1:15" x14ac:dyDescent="0.2">
      <c r="A81" s="1">
        <v>3</v>
      </c>
      <c r="B81" s="104" t="s">
        <v>72</v>
      </c>
      <c r="C81" s="104"/>
      <c r="D81" s="104"/>
      <c r="E81" s="104"/>
      <c r="F81" s="104"/>
      <c r="G81" s="104"/>
      <c r="H81" s="104"/>
      <c r="I81" s="104"/>
      <c r="J81" s="104"/>
      <c r="K81" s="104"/>
      <c r="L81" s="104"/>
      <c r="M81" s="104"/>
      <c r="N81" s="104"/>
      <c r="O81" s="104"/>
    </row>
    <row r="83" spans="1:15" x14ac:dyDescent="0.2">
      <c r="A83" s="1">
        <v>4</v>
      </c>
      <c r="B83" s="54" t="s">
        <v>73</v>
      </c>
      <c r="C83" s="10"/>
    </row>
    <row r="85" spans="1:15" x14ac:dyDescent="0.2">
      <c r="A85" s="1">
        <v>5</v>
      </c>
      <c r="B85" s="55" t="s">
        <v>74</v>
      </c>
    </row>
    <row r="87" spans="1:15" x14ac:dyDescent="0.2">
      <c r="A87" s="1">
        <v>6</v>
      </c>
      <c r="B87" s="104" t="s">
        <v>75</v>
      </c>
      <c r="C87" s="104"/>
      <c r="D87" s="104"/>
      <c r="E87" s="104"/>
      <c r="F87" s="104"/>
      <c r="G87" s="104"/>
      <c r="H87" s="104"/>
      <c r="I87" s="104"/>
      <c r="J87" s="104"/>
      <c r="K87" s="104"/>
      <c r="L87" s="104"/>
      <c r="M87" s="104"/>
      <c r="N87" s="104"/>
      <c r="O87" s="104"/>
    </row>
    <row r="88" spans="1:15" x14ac:dyDescent="0.2">
      <c r="B88" s="104"/>
      <c r="C88" s="104"/>
      <c r="D88" s="104"/>
      <c r="E88" s="104"/>
      <c r="F88" s="104"/>
      <c r="G88" s="104"/>
      <c r="H88" s="104"/>
      <c r="I88" s="104"/>
      <c r="J88" s="104"/>
      <c r="K88" s="104"/>
      <c r="L88" s="104"/>
      <c r="M88" s="104"/>
      <c r="N88" s="104"/>
      <c r="O88" s="104"/>
    </row>
  </sheetData>
  <mergeCells count="9">
    <mergeCell ref="B78:O79"/>
    <mergeCell ref="B81:O81"/>
    <mergeCell ref="B87:O88"/>
    <mergeCell ref="A9:O9"/>
    <mergeCell ref="A10:O10"/>
    <mergeCell ref="D15:H15"/>
    <mergeCell ref="C65:J65"/>
    <mergeCell ref="C66:J66"/>
    <mergeCell ref="B75:O76"/>
  </mergeCells>
  <dataValidations count="1">
    <dataValidation type="list" allowBlank="1" showErrorMessage="1" error="Use the following date format when inserting a date:_x000a__x000a_Eg:  &quot;January 1, 2013&quot;" prompt="Use the following format eg: January 1, 2013" sqref="G12">
      <formula1>"CGAAP, MIFRS,USGAAP, ASPE"</formula1>
    </dataValidation>
  </dataValidations>
  <printOptions horizontalCentered="1"/>
  <pageMargins left="0.25" right="0.25" top="0.75" bottom="0.75" header="0.3" footer="0.3"/>
  <pageSetup paperSize="5" scale="61"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O88"/>
  <sheetViews>
    <sheetView topLeftCell="A13" zoomScale="80" zoomScaleNormal="80" workbookViewId="0">
      <pane xSplit="3" ySplit="4" topLeftCell="D17" activePane="bottomRight" state="frozen"/>
      <selection activeCell="Q55" sqref="Q55"/>
      <selection pane="topRight" activeCell="Q55" sqref="Q55"/>
      <selection pane="bottomLeft" activeCell="Q55" sqref="Q55"/>
      <selection pane="bottomRight" activeCell="Q55" sqref="Q55"/>
    </sheetView>
  </sheetViews>
  <sheetFormatPr defaultRowHeight="12.75" x14ac:dyDescent="0.2"/>
  <cols>
    <col min="1" max="1" width="7.7109375" style="1" customWidth="1"/>
    <col min="2" max="2" width="6.42578125" style="1" customWidth="1"/>
    <col min="3" max="3" width="50.7109375" style="2" bestFit="1" customWidth="1"/>
    <col min="4" max="4" width="14.42578125" style="2" customWidth="1"/>
    <col min="5" max="5" width="13" style="2" customWidth="1"/>
    <col min="6" max="6" width="12.28515625" style="2" bestFit="1" customWidth="1"/>
    <col min="7" max="7" width="13.5703125" style="2" customWidth="1"/>
    <col min="8" max="8" width="1.7109375" style="3" customWidth="1"/>
    <col min="9" max="9" width="14.28515625" style="2" customWidth="1"/>
    <col min="10" max="10" width="13.42578125" style="72" customWidth="1"/>
    <col min="11" max="11" width="12.28515625" style="2" bestFit="1" customWidth="1"/>
    <col min="12" max="12" width="14.5703125" style="2" bestFit="1" customWidth="1"/>
    <col min="13" max="13" width="14.140625" style="2" bestFit="1" customWidth="1"/>
    <col min="14" max="14" width="10.28515625" style="2" bestFit="1" customWidth="1"/>
    <col min="15" max="15" width="11.5703125" style="2" bestFit="1" customWidth="1"/>
    <col min="16" max="16384" width="9.140625" style="2"/>
  </cols>
  <sheetData>
    <row r="1" spans="1:13" x14ac:dyDescent="0.2">
      <c r="L1" s="4" t="s">
        <v>0</v>
      </c>
      <c r="M1" s="5">
        <f>EBNUMBER</f>
        <v>0</v>
      </c>
    </row>
    <row r="2" spans="1:13" x14ac:dyDescent="0.2">
      <c r="L2" s="4" t="s">
        <v>1</v>
      </c>
      <c r="M2" s="6"/>
    </row>
    <row r="3" spans="1:13" x14ac:dyDescent="0.2">
      <c r="L3" s="4" t="s">
        <v>2</v>
      </c>
      <c r="M3" s="6"/>
    </row>
    <row r="4" spans="1:13" x14ac:dyDescent="0.2">
      <c r="L4" s="4" t="s">
        <v>3</v>
      </c>
      <c r="M4" s="6"/>
    </row>
    <row r="5" spans="1:13" x14ac:dyDescent="0.2">
      <c r="L5" s="4" t="s">
        <v>4</v>
      </c>
      <c r="M5" s="7"/>
    </row>
    <row r="6" spans="1:13" x14ac:dyDescent="0.2">
      <c r="L6" s="4"/>
      <c r="M6" s="5"/>
    </row>
    <row r="7" spans="1:13" x14ac:dyDescent="0.2">
      <c r="L7" s="4" t="s">
        <v>5</v>
      </c>
      <c r="M7" s="7"/>
    </row>
    <row r="9" spans="1:13" ht="18" x14ac:dyDescent="0.2">
      <c r="A9" s="105" t="s">
        <v>6</v>
      </c>
      <c r="B9" s="105"/>
      <c r="C9" s="105"/>
      <c r="D9" s="105"/>
      <c r="E9" s="105"/>
      <c r="F9" s="105"/>
      <c r="G9" s="105"/>
      <c r="H9" s="105"/>
      <c r="I9" s="105"/>
      <c r="J9" s="105"/>
      <c r="K9" s="105"/>
      <c r="L9" s="105"/>
      <c r="M9" s="105"/>
    </row>
    <row r="10" spans="1:13" ht="18" x14ac:dyDescent="0.2">
      <c r="A10" s="105" t="s">
        <v>7</v>
      </c>
      <c r="B10" s="105"/>
      <c r="C10" s="105"/>
      <c r="D10" s="105"/>
      <c r="E10" s="105"/>
      <c r="F10" s="105"/>
      <c r="G10" s="105"/>
      <c r="H10" s="105"/>
      <c r="I10" s="105"/>
      <c r="J10" s="105"/>
      <c r="K10" s="105"/>
      <c r="L10" s="105"/>
      <c r="M10" s="105"/>
    </row>
    <row r="11" spans="1:13" x14ac:dyDescent="0.2">
      <c r="H11" s="2"/>
    </row>
    <row r="12" spans="1:13" x14ac:dyDescent="0.2">
      <c r="E12" s="8" t="s">
        <v>8</v>
      </c>
      <c r="F12" s="9" t="s">
        <v>82</v>
      </c>
      <c r="H12" s="2"/>
    </row>
    <row r="13" spans="1:13" ht="15" x14ac:dyDescent="0.25">
      <c r="C13" s="10"/>
      <c r="D13" s="59"/>
      <c r="E13" s="8" t="s">
        <v>10</v>
      </c>
      <c r="F13" s="56">
        <v>2017</v>
      </c>
      <c r="G13" s="11"/>
      <c r="I13" s="59"/>
    </row>
    <row r="15" spans="1:13" x14ac:dyDescent="0.2">
      <c r="D15" s="106" t="s">
        <v>11</v>
      </c>
      <c r="E15" s="107"/>
      <c r="F15" s="107"/>
      <c r="G15" s="108"/>
      <c r="I15" s="12"/>
      <c r="J15" s="73" t="s">
        <v>12</v>
      </c>
      <c r="K15" s="13"/>
      <c r="L15" s="14"/>
      <c r="M15" s="3"/>
    </row>
    <row r="16" spans="1:13" ht="25.5" x14ac:dyDescent="0.2">
      <c r="A16" s="15" t="s">
        <v>13</v>
      </c>
      <c r="B16" s="16" t="s">
        <v>14</v>
      </c>
      <c r="C16" s="17" t="s">
        <v>15</v>
      </c>
      <c r="D16" s="15" t="s">
        <v>16</v>
      </c>
      <c r="E16" s="16" t="s">
        <v>17</v>
      </c>
      <c r="F16" s="16" t="s">
        <v>18</v>
      </c>
      <c r="G16" s="15" t="s">
        <v>19</v>
      </c>
      <c r="H16" s="18"/>
      <c r="I16" s="19" t="s">
        <v>16</v>
      </c>
      <c r="J16" s="74" t="s">
        <v>17</v>
      </c>
      <c r="K16" s="20" t="s">
        <v>18</v>
      </c>
      <c r="L16" s="21" t="s">
        <v>19</v>
      </c>
      <c r="M16" s="15" t="s">
        <v>20</v>
      </c>
    </row>
    <row r="17" spans="1:13" ht="15" x14ac:dyDescent="0.25">
      <c r="A17" s="22"/>
      <c r="B17" s="22">
        <v>1610</v>
      </c>
      <c r="C17" s="23" t="s">
        <v>76</v>
      </c>
      <c r="D17" s="24">
        <f>+'App.2-BA_2016_MIFRS'!H17</f>
        <v>242440</v>
      </c>
      <c r="E17" s="24"/>
      <c r="F17" s="24"/>
      <c r="G17" s="77">
        <f>D17+E17+F17</f>
        <v>242440</v>
      </c>
      <c r="H17" s="26"/>
      <c r="I17" s="24">
        <f>+'App.2-BA_2016_MIFRS'!N17</f>
        <v>-51898</v>
      </c>
      <c r="J17" s="70">
        <v>-6061</v>
      </c>
      <c r="K17" s="24"/>
      <c r="L17" s="25">
        <f>I17+J17+K17</f>
        <v>-57959</v>
      </c>
      <c r="M17" s="28">
        <f t="shared" ref="M17:M60" si="0">G17+L17</f>
        <v>184481</v>
      </c>
    </row>
    <row r="18" spans="1:13" ht="15" x14ac:dyDescent="0.25">
      <c r="A18" s="22">
        <v>12</v>
      </c>
      <c r="B18" s="22">
        <v>1611</v>
      </c>
      <c r="C18" s="23" t="s">
        <v>21</v>
      </c>
      <c r="D18" s="24">
        <f>+'App.2-BA_2016_MIFRS'!H18</f>
        <v>604068</v>
      </c>
      <c r="E18" s="24">
        <v>322571</v>
      </c>
      <c r="F18" s="24"/>
      <c r="G18" s="77">
        <f t="shared" ref="G18:G60" si="1">D18+E18+F18</f>
        <v>926639</v>
      </c>
      <c r="H18" s="26"/>
      <c r="I18" s="24">
        <f>+'App.2-BA_2016_MIFRS'!N18</f>
        <v>-374130</v>
      </c>
      <c r="J18" s="70">
        <v>-85896</v>
      </c>
      <c r="K18" s="24"/>
      <c r="L18" s="25">
        <f t="shared" ref="L18:L60" si="2">I18+J18+K18</f>
        <v>-460026</v>
      </c>
      <c r="M18" s="28">
        <f t="shared" si="0"/>
        <v>466613</v>
      </c>
    </row>
    <row r="19" spans="1:13" ht="15" x14ac:dyDescent="0.25">
      <c r="A19" s="22" t="s">
        <v>22</v>
      </c>
      <c r="B19" s="22">
        <v>1612</v>
      </c>
      <c r="C19" s="23" t="s">
        <v>23</v>
      </c>
      <c r="D19" s="24">
        <f>+'App.2-BA_2016_MIFRS'!H19</f>
        <v>0</v>
      </c>
      <c r="E19" s="24"/>
      <c r="F19" s="24"/>
      <c r="G19" s="77">
        <f t="shared" si="1"/>
        <v>0</v>
      </c>
      <c r="H19" s="26"/>
      <c r="I19" s="24">
        <f>+'App.2-BA_2016_MIFRS'!N19</f>
        <v>0</v>
      </c>
      <c r="J19" s="70"/>
      <c r="K19" s="24"/>
      <c r="L19" s="25">
        <f t="shared" si="2"/>
        <v>0</v>
      </c>
      <c r="M19" s="28">
        <f t="shared" si="0"/>
        <v>0</v>
      </c>
    </row>
    <row r="20" spans="1:13" ht="15" x14ac:dyDescent="0.25">
      <c r="A20" s="29" t="s">
        <v>24</v>
      </c>
      <c r="B20" s="29">
        <v>1805</v>
      </c>
      <c r="C20" s="30" t="s">
        <v>25</v>
      </c>
      <c r="D20" s="24">
        <f>+'App.2-BA_2016_MIFRS'!H20</f>
        <v>197343</v>
      </c>
      <c r="E20" s="24"/>
      <c r="F20" s="24"/>
      <c r="G20" s="77">
        <f t="shared" si="1"/>
        <v>197343</v>
      </c>
      <c r="H20" s="26"/>
      <c r="I20" s="24">
        <f>+'App.2-BA_2016_MIFRS'!N20</f>
        <v>0</v>
      </c>
      <c r="J20" s="70"/>
      <c r="K20" s="24"/>
      <c r="L20" s="25">
        <f t="shared" si="2"/>
        <v>0</v>
      </c>
      <c r="M20" s="28">
        <f t="shared" si="0"/>
        <v>197343</v>
      </c>
    </row>
    <row r="21" spans="1:13" ht="15" x14ac:dyDescent="0.25">
      <c r="A21" s="22">
        <v>47</v>
      </c>
      <c r="B21" s="22">
        <v>1808</v>
      </c>
      <c r="C21" s="31" t="s">
        <v>26</v>
      </c>
      <c r="D21" s="24">
        <f>+'App.2-BA_2016_MIFRS'!H21</f>
        <v>840446</v>
      </c>
      <c r="E21" s="24"/>
      <c r="F21" s="24"/>
      <c r="G21" s="77">
        <f t="shared" si="1"/>
        <v>840446</v>
      </c>
      <c r="H21" s="26"/>
      <c r="I21" s="24">
        <f>+'App.2-BA_2016_MIFRS'!N21</f>
        <v>-266475.25</v>
      </c>
      <c r="J21" s="70">
        <v>-16312.199999999997</v>
      </c>
      <c r="K21" s="24"/>
      <c r="L21" s="25">
        <f t="shared" si="2"/>
        <v>-282787.45</v>
      </c>
      <c r="M21" s="28">
        <f t="shared" si="0"/>
        <v>557658.55000000005</v>
      </c>
    </row>
    <row r="22" spans="1:13" ht="15" x14ac:dyDescent="0.25">
      <c r="A22" s="22">
        <v>13</v>
      </c>
      <c r="B22" s="22">
        <v>1810</v>
      </c>
      <c r="C22" s="31" t="s">
        <v>27</v>
      </c>
      <c r="D22" s="24">
        <f>+'App.2-BA_2016_MIFRS'!H22</f>
        <v>0</v>
      </c>
      <c r="E22" s="24"/>
      <c r="F22" s="24"/>
      <c r="G22" s="77">
        <f t="shared" si="1"/>
        <v>0</v>
      </c>
      <c r="H22" s="26"/>
      <c r="I22" s="24">
        <f>+'App.2-BA_2016_MIFRS'!N22</f>
        <v>0</v>
      </c>
      <c r="J22" s="70"/>
      <c r="K22" s="24"/>
      <c r="L22" s="25">
        <f t="shared" si="2"/>
        <v>0</v>
      </c>
      <c r="M22" s="28">
        <f t="shared" si="0"/>
        <v>0</v>
      </c>
    </row>
    <row r="23" spans="1:13" ht="15" x14ac:dyDescent="0.25">
      <c r="A23" s="22">
        <v>47</v>
      </c>
      <c r="B23" s="22">
        <v>1815</v>
      </c>
      <c r="C23" s="31" t="s">
        <v>28</v>
      </c>
      <c r="D23" s="24">
        <f>+'App.2-BA_2016_MIFRS'!H23</f>
        <v>0</v>
      </c>
      <c r="E23" s="24"/>
      <c r="F23" s="24"/>
      <c r="G23" s="77">
        <f t="shared" si="1"/>
        <v>0</v>
      </c>
      <c r="H23" s="26"/>
      <c r="I23" s="24">
        <f>+'App.2-BA_2016_MIFRS'!N23</f>
        <v>0</v>
      </c>
      <c r="J23" s="70"/>
      <c r="K23" s="24"/>
      <c r="L23" s="25">
        <f t="shared" si="2"/>
        <v>0</v>
      </c>
      <c r="M23" s="28">
        <f t="shared" si="0"/>
        <v>0</v>
      </c>
    </row>
    <row r="24" spans="1:13" ht="15" x14ac:dyDescent="0.25">
      <c r="A24" s="22">
        <v>47</v>
      </c>
      <c r="B24" s="22">
        <v>1820</v>
      </c>
      <c r="C24" s="23" t="s">
        <v>29</v>
      </c>
      <c r="D24" s="24">
        <f>+'App.2-BA_2016_MIFRS'!H24</f>
        <v>10221080.9</v>
      </c>
      <c r="E24" s="24">
        <v>105625</v>
      </c>
      <c r="F24" s="24"/>
      <c r="G24" s="77">
        <f t="shared" si="1"/>
        <v>10326705.9</v>
      </c>
      <c r="H24" s="26"/>
      <c r="I24" s="24">
        <f>+'App.2-BA_2016_MIFRS'!N24</f>
        <v>-3181699.22</v>
      </c>
      <c r="J24" s="70">
        <v>-231363.495</v>
      </c>
      <c r="K24" s="24"/>
      <c r="L24" s="25">
        <f t="shared" si="2"/>
        <v>-3413062.7150000003</v>
      </c>
      <c r="M24" s="28">
        <f t="shared" si="0"/>
        <v>6913643.1850000005</v>
      </c>
    </row>
    <row r="25" spans="1:13" ht="15" x14ac:dyDescent="0.25">
      <c r="A25" s="22">
        <v>47</v>
      </c>
      <c r="B25" s="22">
        <v>1825</v>
      </c>
      <c r="C25" s="31" t="s">
        <v>30</v>
      </c>
      <c r="D25" s="24">
        <f>+'App.2-BA_2016_MIFRS'!H25</f>
        <v>0</v>
      </c>
      <c r="E25" s="24"/>
      <c r="F25" s="24"/>
      <c r="G25" s="77">
        <f t="shared" si="1"/>
        <v>0</v>
      </c>
      <c r="H25" s="26"/>
      <c r="I25" s="24">
        <f>+'App.2-BA_2016_MIFRS'!N25</f>
        <v>0</v>
      </c>
      <c r="J25" s="70"/>
      <c r="K25" s="24"/>
      <c r="L25" s="25">
        <f t="shared" si="2"/>
        <v>0</v>
      </c>
      <c r="M25" s="28">
        <f t="shared" si="0"/>
        <v>0</v>
      </c>
    </row>
    <row r="26" spans="1:13" ht="15" x14ac:dyDescent="0.25">
      <c r="A26" s="22">
        <v>47</v>
      </c>
      <c r="B26" s="22">
        <v>1830</v>
      </c>
      <c r="C26" s="31" t="s">
        <v>31</v>
      </c>
      <c r="D26" s="24">
        <f>+'App.2-BA_2016_MIFRS'!H26</f>
        <v>15753982.34</v>
      </c>
      <c r="E26" s="24">
        <v>508620</v>
      </c>
      <c r="F26" s="24"/>
      <c r="G26" s="77">
        <f t="shared" si="1"/>
        <v>16262602.34</v>
      </c>
      <c r="H26" s="26"/>
      <c r="I26" s="24">
        <f>+'App.2-BA_2016_MIFRS'!N26</f>
        <v>-6305068.6899999995</v>
      </c>
      <c r="J26" s="70">
        <v>-279016.82500000001</v>
      </c>
      <c r="K26" s="24"/>
      <c r="L26" s="25">
        <f t="shared" si="2"/>
        <v>-6584085.5149999997</v>
      </c>
      <c r="M26" s="28">
        <f t="shared" si="0"/>
        <v>9678516.8249999993</v>
      </c>
    </row>
    <row r="27" spans="1:13" ht="15" x14ac:dyDescent="0.25">
      <c r="A27" s="22">
        <v>47</v>
      </c>
      <c r="B27" s="22">
        <v>1835</v>
      </c>
      <c r="C27" s="31" t="s">
        <v>32</v>
      </c>
      <c r="D27" s="24">
        <f>+'App.2-BA_2016_MIFRS'!H27</f>
        <v>5536685.9000000004</v>
      </c>
      <c r="E27" s="24">
        <v>508620</v>
      </c>
      <c r="F27" s="24"/>
      <c r="G27" s="77">
        <f t="shared" si="1"/>
        <v>6045305.9000000004</v>
      </c>
      <c r="H27" s="26"/>
      <c r="I27" s="24">
        <f>+'App.2-BA_2016_MIFRS'!N27</f>
        <v>-1159741.42</v>
      </c>
      <c r="J27" s="70">
        <v>-97623.430000000008</v>
      </c>
      <c r="K27" s="24"/>
      <c r="L27" s="25">
        <f t="shared" si="2"/>
        <v>-1257364.8499999999</v>
      </c>
      <c r="M27" s="28">
        <f t="shared" si="0"/>
        <v>4787941.0500000007</v>
      </c>
    </row>
    <row r="28" spans="1:13" ht="15" x14ac:dyDescent="0.25">
      <c r="A28" s="22">
        <v>47</v>
      </c>
      <c r="B28" s="22">
        <v>1840</v>
      </c>
      <c r="C28" s="31" t="s">
        <v>33</v>
      </c>
      <c r="D28" s="24">
        <f>+'App.2-BA_2016_MIFRS'!H28</f>
        <v>14996606.140000001</v>
      </c>
      <c r="E28" s="24">
        <v>343440</v>
      </c>
      <c r="F28" s="24"/>
      <c r="G28" s="77">
        <f t="shared" si="1"/>
        <v>15340046.140000001</v>
      </c>
      <c r="H28" s="26"/>
      <c r="I28" s="24">
        <f>+'App.2-BA_2016_MIFRS'!N28</f>
        <v>-3713281.64</v>
      </c>
      <c r="J28" s="70">
        <v>-223860.14</v>
      </c>
      <c r="K28" s="24"/>
      <c r="L28" s="25">
        <f t="shared" si="2"/>
        <v>-3937141.7800000003</v>
      </c>
      <c r="M28" s="28">
        <f t="shared" si="0"/>
        <v>11402904.359999999</v>
      </c>
    </row>
    <row r="29" spans="1:13" ht="15" x14ac:dyDescent="0.25">
      <c r="A29" s="22">
        <v>47</v>
      </c>
      <c r="B29" s="22">
        <v>1845</v>
      </c>
      <c r="C29" s="31" t="s">
        <v>34</v>
      </c>
      <c r="D29" s="24">
        <f>+'App.2-BA_2016_MIFRS'!H29</f>
        <v>9305743.1099999994</v>
      </c>
      <c r="E29" s="24">
        <v>442660</v>
      </c>
      <c r="F29" s="24"/>
      <c r="G29" s="77">
        <f t="shared" si="1"/>
        <v>9748403.1099999994</v>
      </c>
      <c r="H29" s="26"/>
      <c r="I29" s="24">
        <f>+'App.2-BA_2016_MIFRS'!N29</f>
        <v>-2470350.9900000002</v>
      </c>
      <c r="J29" s="70">
        <v>-165778.57999999996</v>
      </c>
      <c r="K29" s="24"/>
      <c r="L29" s="25">
        <f t="shared" si="2"/>
        <v>-2636129.5700000003</v>
      </c>
      <c r="M29" s="28">
        <f t="shared" si="0"/>
        <v>7112273.5399999991</v>
      </c>
    </row>
    <row r="30" spans="1:13" ht="15" x14ac:dyDescent="0.25">
      <c r="A30" s="22">
        <v>47</v>
      </c>
      <c r="B30" s="22">
        <v>1850</v>
      </c>
      <c r="C30" s="31" t="s">
        <v>35</v>
      </c>
      <c r="D30" s="24">
        <f>+'App.2-BA_2016_MIFRS'!H30</f>
        <v>5014835.3099999996</v>
      </c>
      <c r="E30" s="24">
        <v>95550</v>
      </c>
      <c r="F30" s="24"/>
      <c r="G30" s="77">
        <f t="shared" si="1"/>
        <v>5110385.3099999996</v>
      </c>
      <c r="H30" s="26"/>
      <c r="I30" s="24">
        <f>+'App.2-BA_2016_MIFRS'!N30</f>
        <v>-2473987.87</v>
      </c>
      <c r="J30" s="70">
        <v>-88640.095000000001</v>
      </c>
      <c r="K30" s="24"/>
      <c r="L30" s="25">
        <f t="shared" si="2"/>
        <v>-2562627.9650000003</v>
      </c>
      <c r="M30" s="28">
        <f t="shared" si="0"/>
        <v>2547757.3449999993</v>
      </c>
    </row>
    <row r="31" spans="1:13" ht="15" x14ac:dyDescent="0.25">
      <c r="A31" s="22">
        <v>47</v>
      </c>
      <c r="B31" s="22">
        <v>1855</v>
      </c>
      <c r="C31" s="31" t="s">
        <v>36</v>
      </c>
      <c r="D31" s="24">
        <f>+'App.2-BA_2016_MIFRS'!H31</f>
        <v>1881720.68</v>
      </c>
      <c r="E31" s="24">
        <v>72110</v>
      </c>
      <c r="F31" s="24"/>
      <c r="G31" s="77">
        <f t="shared" si="1"/>
        <v>1953830.68</v>
      </c>
      <c r="H31" s="26"/>
      <c r="I31" s="24">
        <f>+'App.2-BA_2016_MIFRS'!N31</f>
        <v>-911406.46</v>
      </c>
      <c r="J31" s="70">
        <v>-19871.824999999997</v>
      </c>
      <c r="K31" s="24"/>
      <c r="L31" s="25">
        <f t="shared" si="2"/>
        <v>-931278.28499999992</v>
      </c>
      <c r="M31" s="28">
        <f t="shared" si="0"/>
        <v>1022552.395</v>
      </c>
    </row>
    <row r="32" spans="1:13" ht="15" x14ac:dyDescent="0.25">
      <c r="A32" s="22">
        <v>47</v>
      </c>
      <c r="B32" s="22">
        <v>1860</v>
      </c>
      <c r="C32" s="31" t="s">
        <v>37</v>
      </c>
      <c r="D32" s="24">
        <f>+'App.2-BA_2016_MIFRS'!H32</f>
        <v>6422566.5599999996</v>
      </c>
      <c r="E32" s="24">
        <v>376000</v>
      </c>
      <c r="F32" s="24"/>
      <c r="G32" s="77">
        <f t="shared" si="1"/>
        <v>6798566.5599999996</v>
      </c>
      <c r="H32" s="26"/>
      <c r="I32" s="24">
        <f>+'App.2-BA_2016_MIFRS'!N32</f>
        <v>-2392867.14</v>
      </c>
      <c r="J32" s="70">
        <v>-399573.82709386968</v>
      </c>
      <c r="K32" s="24"/>
      <c r="L32" s="25">
        <f t="shared" si="2"/>
        <v>-2792440.96709387</v>
      </c>
      <c r="M32" s="28">
        <f t="shared" si="0"/>
        <v>4006125.5929061295</v>
      </c>
    </row>
    <row r="33" spans="1:13" ht="15" x14ac:dyDescent="0.25">
      <c r="A33" s="29">
        <v>47</v>
      </c>
      <c r="B33" s="29">
        <v>1860</v>
      </c>
      <c r="C33" s="30" t="s">
        <v>38</v>
      </c>
      <c r="D33" s="24">
        <f>+'App.2-BA_2016_MIFRS'!H33</f>
        <v>0</v>
      </c>
      <c r="E33" s="24"/>
      <c r="F33" s="24"/>
      <c r="G33" s="77">
        <f t="shared" si="1"/>
        <v>0</v>
      </c>
      <c r="H33" s="26"/>
      <c r="I33" s="24">
        <f>+'App.2-BA_2016_MIFRS'!N33</f>
        <v>0</v>
      </c>
      <c r="J33" s="70"/>
      <c r="K33" s="24"/>
      <c r="L33" s="25">
        <f t="shared" si="2"/>
        <v>0</v>
      </c>
      <c r="M33" s="28">
        <f t="shared" si="0"/>
        <v>0</v>
      </c>
    </row>
    <row r="34" spans="1:13" ht="15" x14ac:dyDescent="0.25">
      <c r="A34" s="29" t="s">
        <v>24</v>
      </c>
      <c r="B34" s="29">
        <v>1905</v>
      </c>
      <c r="C34" s="30" t="s">
        <v>25</v>
      </c>
      <c r="D34" s="24">
        <f>+'App.2-BA_2016_MIFRS'!H34</f>
        <v>0</v>
      </c>
      <c r="E34" s="24"/>
      <c r="F34" s="24"/>
      <c r="G34" s="77">
        <f t="shared" si="1"/>
        <v>0</v>
      </c>
      <c r="H34" s="26"/>
      <c r="I34" s="24">
        <f>+'App.2-BA_2016_MIFRS'!N34</f>
        <v>0</v>
      </c>
      <c r="J34" s="70"/>
      <c r="K34" s="24"/>
      <c r="L34" s="25">
        <f t="shared" si="2"/>
        <v>0</v>
      </c>
      <c r="M34" s="28">
        <f t="shared" si="0"/>
        <v>0</v>
      </c>
    </row>
    <row r="35" spans="1:13" ht="15" x14ac:dyDescent="0.25">
      <c r="A35" s="22">
        <v>47</v>
      </c>
      <c r="B35" s="22">
        <v>1908</v>
      </c>
      <c r="C35" s="31" t="s">
        <v>39</v>
      </c>
      <c r="D35" s="24">
        <f>+'App.2-BA_2016_MIFRS'!H35</f>
        <v>0</v>
      </c>
      <c r="E35" s="24"/>
      <c r="F35" s="24"/>
      <c r="G35" s="77">
        <f t="shared" si="1"/>
        <v>0</v>
      </c>
      <c r="H35" s="26"/>
      <c r="I35" s="24">
        <f>+'App.2-BA_2016_MIFRS'!N35</f>
        <v>0</v>
      </c>
      <c r="J35" s="70"/>
      <c r="K35" s="24"/>
      <c r="L35" s="25">
        <f t="shared" si="2"/>
        <v>0</v>
      </c>
      <c r="M35" s="28">
        <f t="shared" si="0"/>
        <v>0</v>
      </c>
    </row>
    <row r="36" spans="1:13" ht="15" x14ac:dyDescent="0.25">
      <c r="A36" s="22">
        <v>13</v>
      </c>
      <c r="B36" s="22">
        <v>1910</v>
      </c>
      <c r="C36" s="31" t="s">
        <v>27</v>
      </c>
      <c r="D36" s="24">
        <f>+'App.2-BA_2016_MIFRS'!H36</f>
        <v>335574</v>
      </c>
      <c r="E36" s="24"/>
      <c r="F36" s="24"/>
      <c r="G36" s="77">
        <f t="shared" si="1"/>
        <v>335574</v>
      </c>
      <c r="H36" s="26"/>
      <c r="I36" s="24">
        <f>+'App.2-BA_2016_MIFRS'!N36</f>
        <v>-250921</v>
      </c>
      <c r="J36" s="70">
        <v>-8114</v>
      </c>
      <c r="K36" s="24"/>
      <c r="L36" s="25">
        <f t="shared" si="2"/>
        <v>-259035</v>
      </c>
      <c r="M36" s="28">
        <f t="shared" si="0"/>
        <v>76539</v>
      </c>
    </row>
    <row r="37" spans="1:13" ht="15" x14ac:dyDescent="0.25">
      <c r="A37" s="22">
        <v>8</v>
      </c>
      <c r="B37" s="22">
        <v>1915</v>
      </c>
      <c r="C37" s="31" t="s">
        <v>40</v>
      </c>
      <c r="D37" s="24">
        <f>+'App.2-BA_2016_MIFRS'!H37</f>
        <v>29285</v>
      </c>
      <c r="E37" s="24"/>
      <c r="F37" s="24"/>
      <c r="G37" s="77">
        <f t="shared" si="1"/>
        <v>29285</v>
      </c>
      <c r="H37" s="26"/>
      <c r="I37" s="24">
        <f>+'App.2-BA_2016_MIFRS'!N37</f>
        <v>-14191</v>
      </c>
      <c r="J37" s="70">
        <v>-2929</v>
      </c>
      <c r="K37" s="24"/>
      <c r="L37" s="25">
        <f t="shared" si="2"/>
        <v>-17120</v>
      </c>
      <c r="M37" s="28">
        <f t="shared" si="0"/>
        <v>12165</v>
      </c>
    </row>
    <row r="38" spans="1:13" ht="15" x14ac:dyDescent="0.25">
      <c r="A38" s="22">
        <v>8</v>
      </c>
      <c r="B38" s="22">
        <v>1915</v>
      </c>
      <c r="C38" s="31" t="s">
        <v>41</v>
      </c>
      <c r="D38" s="24">
        <f>+'App.2-BA_2016_MIFRS'!H38</f>
        <v>0</v>
      </c>
      <c r="E38" s="24"/>
      <c r="F38" s="24"/>
      <c r="G38" s="77">
        <f t="shared" si="1"/>
        <v>0</v>
      </c>
      <c r="H38" s="26"/>
      <c r="I38" s="24">
        <f>+'App.2-BA_2016_MIFRS'!N38</f>
        <v>0</v>
      </c>
      <c r="J38" s="70"/>
      <c r="K38" s="24"/>
      <c r="L38" s="25">
        <f t="shared" si="2"/>
        <v>0</v>
      </c>
      <c r="M38" s="28">
        <f t="shared" si="0"/>
        <v>0</v>
      </c>
    </row>
    <row r="39" spans="1:13" ht="15" x14ac:dyDescent="0.25">
      <c r="A39" s="22">
        <v>10</v>
      </c>
      <c r="B39" s="22">
        <v>1920</v>
      </c>
      <c r="C39" s="31" t="s">
        <v>42</v>
      </c>
      <c r="D39" s="24">
        <f>+'App.2-BA_2016_MIFRS'!H39</f>
        <v>0</v>
      </c>
      <c r="E39" s="24"/>
      <c r="F39" s="24"/>
      <c r="G39" s="77">
        <f t="shared" si="1"/>
        <v>0</v>
      </c>
      <c r="H39" s="26"/>
      <c r="I39" s="24">
        <f>+'App.2-BA_2016_MIFRS'!N39</f>
        <v>0</v>
      </c>
      <c r="J39" s="70"/>
      <c r="K39" s="24"/>
      <c r="L39" s="25">
        <f t="shared" si="2"/>
        <v>0</v>
      </c>
      <c r="M39" s="28">
        <f t="shared" si="0"/>
        <v>0</v>
      </c>
    </row>
    <row r="40" spans="1:13" ht="15" x14ac:dyDescent="0.25">
      <c r="A40" s="22">
        <v>45</v>
      </c>
      <c r="B40" s="32">
        <v>1920</v>
      </c>
      <c r="C40" s="23" t="s">
        <v>43</v>
      </c>
      <c r="D40" s="24">
        <f>+'App.2-BA_2016_MIFRS'!H40</f>
        <v>405076.92</v>
      </c>
      <c r="E40" s="24"/>
      <c r="F40" s="24"/>
      <c r="G40" s="77">
        <f t="shared" si="1"/>
        <v>405076.92</v>
      </c>
      <c r="H40" s="26"/>
      <c r="I40" s="24">
        <f>+'App.2-BA_2016_MIFRS'!N40</f>
        <v>-352688</v>
      </c>
      <c r="J40" s="70">
        <v>-27781</v>
      </c>
      <c r="K40" s="24"/>
      <c r="L40" s="25">
        <f t="shared" si="2"/>
        <v>-380469</v>
      </c>
      <c r="M40" s="28">
        <f t="shared" si="0"/>
        <v>24607.919999999984</v>
      </c>
    </row>
    <row r="41" spans="1:13" ht="15" x14ac:dyDescent="0.25">
      <c r="A41" s="22">
        <v>45.1</v>
      </c>
      <c r="B41" s="32">
        <v>1920</v>
      </c>
      <c r="C41" s="23" t="s">
        <v>44</v>
      </c>
      <c r="D41" s="24">
        <f>+'App.2-BA_2016_MIFRS'!H41</f>
        <v>0</v>
      </c>
      <c r="E41" s="24"/>
      <c r="F41" s="24"/>
      <c r="G41" s="77">
        <f t="shared" si="1"/>
        <v>0</v>
      </c>
      <c r="H41" s="26"/>
      <c r="I41" s="24">
        <f>+'App.2-BA_2016_MIFRS'!N41</f>
        <v>0</v>
      </c>
      <c r="J41" s="70"/>
      <c r="K41" s="24"/>
      <c r="L41" s="25">
        <f t="shared" si="2"/>
        <v>0</v>
      </c>
      <c r="M41" s="28">
        <f t="shared" si="0"/>
        <v>0</v>
      </c>
    </row>
    <row r="42" spans="1:13" ht="15" x14ac:dyDescent="0.25">
      <c r="A42" s="22">
        <v>10</v>
      </c>
      <c r="B42" s="22">
        <v>1930</v>
      </c>
      <c r="C42" s="31" t="s">
        <v>45</v>
      </c>
      <c r="D42" s="24">
        <f>+'App.2-BA_2016_MIFRS'!H42</f>
        <v>3409072.3</v>
      </c>
      <c r="E42" s="24">
        <v>58000</v>
      </c>
      <c r="F42" s="24"/>
      <c r="G42" s="77">
        <f t="shared" si="1"/>
        <v>3467072.3</v>
      </c>
      <c r="H42" s="26"/>
      <c r="I42" s="24">
        <f>+'App.2-BA_2016_MIFRS'!N42</f>
        <v>-2089335.06</v>
      </c>
      <c r="J42" s="70">
        <v>-219274.58000000002</v>
      </c>
      <c r="K42" s="24"/>
      <c r="L42" s="25">
        <f t="shared" si="2"/>
        <v>-2308609.64</v>
      </c>
      <c r="M42" s="28">
        <f t="shared" si="0"/>
        <v>1158462.6599999997</v>
      </c>
    </row>
    <row r="43" spans="1:13" ht="15" x14ac:dyDescent="0.25">
      <c r="A43" s="22">
        <v>8</v>
      </c>
      <c r="B43" s="22">
        <v>1935</v>
      </c>
      <c r="C43" s="31" t="s">
        <v>46</v>
      </c>
      <c r="D43" s="24">
        <f>+'App.2-BA_2016_MIFRS'!H43</f>
        <v>61101</v>
      </c>
      <c r="E43" s="24"/>
      <c r="F43" s="24"/>
      <c r="G43" s="77">
        <f t="shared" si="1"/>
        <v>61101</v>
      </c>
      <c r="H43" s="26"/>
      <c r="I43" s="24">
        <f>+'App.2-BA_2016_MIFRS'!N43</f>
        <v>-47655</v>
      </c>
      <c r="J43" s="70">
        <v>-6110</v>
      </c>
      <c r="K43" s="24"/>
      <c r="L43" s="25">
        <f t="shared" si="2"/>
        <v>-53765</v>
      </c>
      <c r="M43" s="28">
        <f t="shared" si="0"/>
        <v>7336</v>
      </c>
    </row>
    <row r="44" spans="1:13" ht="15" x14ac:dyDescent="0.25">
      <c r="A44" s="22">
        <v>8</v>
      </c>
      <c r="B44" s="22">
        <v>1940</v>
      </c>
      <c r="C44" s="31" t="s">
        <v>47</v>
      </c>
      <c r="D44" s="24">
        <f>+'App.2-BA_2016_MIFRS'!H44</f>
        <v>1142327.1399999999</v>
      </c>
      <c r="E44" s="24">
        <v>30000</v>
      </c>
      <c r="F44" s="24"/>
      <c r="G44" s="77">
        <f t="shared" si="1"/>
        <v>1172327.1399999999</v>
      </c>
      <c r="H44" s="26"/>
      <c r="I44" s="24">
        <f>+'App.2-BA_2016_MIFRS'!N44</f>
        <v>-903505</v>
      </c>
      <c r="J44" s="70">
        <v>-48235</v>
      </c>
      <c r="K44" s="24"/>
      <c r="L44" s="25">
        <f t="shared" si="2"/>
        <v>-951740</v>
      </c>
      <c r="M44" s="28">
        <f t="shared" si="0"/>
        <v>220587.1399999999</v>
      </c>
    </row>
    <row r="45" spans="1:13" ht="15" x14ac:dyDescent="0.25">
      <c r="A45" s="22">
        <v>8</v>
      </c>
      <c r="B45" s="22">
        <v>1945</v>
      </c>
      <c r="C45" s="31" t="s">
        <v>48</v>
      </c>
      <c r="D45" s="24">
        <f>+'App.2-BA_2016_MIFRS'!H45</f>
        <v>63381</v>
      </c>
      <c r="E45" s="24"/>
      <c r="F45" s="24"/>
      <c r="G45" s="77">
        <f t="shared" si="1"/>
        <v>63381</v>
      </c>
      <c r="H45" s="26"/>
      <c r="I45" s="24">
        <f>+'App.2-BA_2016_MIFRS'!N45</f>
        <v>-45903</v>
      </c>
      <c r="J45" s="70">
        <v>-6338</v>
      </c>
      <c r="K45" s="24"/>
      <c r="L45" s="25">
        <f t="shared" si="2"/>
        <v>-52241</v>
      </c>
      <c r="M45" s="28">
        <f t="shared" si="0"/>
        <v>11140</v>
      </c>
    </row>
    <row r="46" spans="1:13" ht="15" x14ac:dyDescent="0.25">
      <c r="A46" s="22">
        <v>8</v>
      </c>
      <c r="B46" s="22">
        <v>1950</v>
      </c>
      <c r="C46" s="31" t="s">
        <v>49</v>
      </c>
      <c r="D46" s="24">
        <f>+'App.2-BA_2016_MIFRS'!H46</f>
        <v>0</v>
      </c>
      <c r="E46" s="24"/>
      <c r="F46" s="24"/>
      <c r="G46" s="77">
        <f t="shared" si="1"/>
        <v>0</v>
      </c>
      <c r="H46" s="26"/>
      <c r="I46" s="24">
        <f>+'App.2-BA_2016_MIFRS'!N46</f>
        <v>0</v>
      </c>
      <c r="J46" s="70"/>
      <c r="K46" s="24"/>
      <c r="L46" s="25">
        <f t="shared" si="2"/>
        <v>0</v>
      </c>
      <c r="M46" s="28">
        <f t="shared" si="0"/>
        <v>0</v>
      </c>
    </row>
    <row r="47" spans="1:13" ht="15" x14ac:dyDescent="0.25">
      <c r="A47" s="22">
        <v>8</v>
      </c>
      <c r="B47" s="22">
        <v>1955</v>
      </c>
      <c r="C47" s="31" t="s">
        <v>50</v>
      </c>
      <c r="D47" s="24">
        <f>+'App.2-BA_2016_MIFRS'!H47</f>
        <v>257912.95999999999</v>
      </c>
      <c r="E47" s="24"/>
      <c r="F47" s="24"/>
      <c r="G47" s="77">
        <f t="shared" si="1"/>
        <v>257912.95999999999</v>
      </c>
      <c r="H47" s="26"/>
      <c r="I47" s="24">
        <f>+'App.2-BA_2016_MIFRS'!N47</f>
        <v>-145805.33000000002</v>
      </c>
      <c r="J47" s="70">
        <v>-33335</v>
      </c>
      <c r="K47" s="24"/>
      <c r="L47" s="25">
        <f t="shared" si="2"/>
        <v>-179140.33000000002</v>
      </c>
      <c r="M47" s="28">
        <f t="shared" si="0"/>
        <v>78772.629999999976</v>
      </c>
    </row>
    <row r="48" spans="1:13" ht="15" x14ac:dyDescent="0.25">
      <c r="A48" s="33">
        <v>8</v>
      </c>
      <c r="B48" s="33">
        <v>1955</v>
      </c>
      <c r="C48" s="34" t="s">
        <v>51</v>
      </c>
      <c r="D48" s="24">
        <f>+'App.2-BA_2016_MIFRS'!H48</f>
        <v>0</v>
      </c>
      <c r="E48" s="24"/>
      <c r="F48" s="24"/>
      <c r="G48" s="77">
        <f t="shared" si="1"/>
        <v>0</v>
      </c>
      <c r="H48" s="26"/>
      <c r="I48" s="24">
        <f>+'App.2-BA_2016_MIFRS'!N48</f>
        <v>0</v>
      </c>
      <c r="J48" s="70"/>
      <c r="K48" s="24"/>
      <c r="L48" s="25">
        <f t="shared" si="2"/>
        <v>0</v>
      </c>
      <c r="M48" s="28">
        <f t="shared" si="0"/>
        <v>0</v>
      </c>
    </row>
    <row r="49" spans="1:13" ht="15" x14ac:dyDescent="0.25">
      <c r="A49" s="32">
        <v>8</v>
      </c>
      <c r="B49" s="32">
        <v>1960</v>
      </c>
      <c r="C49" s="23" t="s">
        <v>52</v>
      </c>
      <c r="D49" s="24">
        <f>+'App.2-BA_2016_MIFRS'!H49</f>
        <v>0</v>
      </c>
      <c r="E49" s="24"/>
      <c r="F49" s="24"/>
      <c r="G49" s="77">
        <f t="shared" si="1"/>
        <v>0</v>
      </c>
      <c r="H49" s="26"/>
      <c r="I49" s="24">
        <f>+'App.2-BA_2016_MIFRS'!N49</f>
        <v>0</v>
      </c>
      <c r="J49" s="70"/>
      <c r="K49" s="24"/>
      <c r="L49" s="25">
        <f t="shared" si="2"/>
        <v>0</v>
      </c>
      <c r="M49" s="28">
        <f t="shared" si="0"/>
        <v>0</v>
      </c>
    </row>
    <row r="50" spans="1:13" ht="15" x14ac:dyDescent="0.25">
      <c r="A50" s="1">
        <v>47</v>
      </c>
      <c r="B50" s="32">
        <v>1970</v>
      </c>
      <c r="C50" s="31" t="s">
        <v>53</v>
      </c>
      <c r="D50" s="24">
        <f>+'App.2-BA_2016_MIFRS'!H50</f>
        <v>0</v>
      </c>
      <c r="E50" s="24"/>
      <c r="F50" s="24"/>
      <c r="G50" s="77">
        <f t="shared" si="1"/>
        <v>0</v>
      </c>
      <c r="H50" s="26"/>
      <c r="I50" s="24">
        <f>+'App.2-BA_2016_MIFRS'!N50</f>
        <v>0</v>
      </c>
      <c r="J50" s="70"/>
      <c r="K50" s="24"/>
      <c r="L50" s="25">
        <f t="shared" si="2"/>
        <v>0</v>
      </c>
      <c r="M50" s="28">
        <f t="shared" si="0"/>
        <v>0</v>
      </c>
    </row>
    <row r="51" spans="1:13" ht="15" x14ac:dyDescent="0.25">
      <c r="A51" s="22">
        <v>47</v>
      </c>
      <c r="B51" s="22">
        <v>1975</v>
      </c>
      <c r="C51" s="31" t="s">
        <v>54</v>
      </c>
      <c r="D51" s="24">
        <f>+'App.2-BA_2016_MIFRS'!H51</f>
        <v>0</v>
      </c>
      <c r="E51" s="24"/>
      <c r="F51" s="24"/>
      <c r="G51" s="77">
        <f t="shared" si="1"/>
        <v>0</v>
      </c>
      <c r="H51" s="26"/>
      <c r="I51" s="24">
        <f>+'App.2-BA_2016_MIFRS'!N51</f>
        <v>0</v>
      </c>
      <c r="J51" s="70"/>
      <c r="K51" s="24"/>
      <c r="L51" s="25">
        <f t="shared" si="2"/>
        <v>0</v>
      </c>
      <c r="M51" s="28">
        <f t="shared" si="0"/>
        <v>0</v>
      </c>
    </row>
    <row r="52" spans="1:13" ht="15" x14ac:dyDescent="0.25">
      <c r="A52" s="22">
        <v>47</v>
      </c>
      <c r="B52" s="22">
        <v>1980</v>
      </c>
      <c r="C52" s="31" t="s">
        <v>55</v>
      </c>
      <c r="D52" s="24">
        <f>+'App.2-BA_2016_MIFRS'!H52</f>
        <v>2794959.65</v>
      </c>
      <c r="E52" s="24">
        <v>36575</v>
      </c>
      <c r="F52" s="24"/>
      <c r="G52" s="77">
        <f t="shared" si="1"/>
        <v>2831534.65</v>
      </c>
      <c r="H52" s="26"/>
      <c r="I52" s="24">
        <f>+'App.2-BA_2016_MIFRS'!N52</f>
        <v>-2110016.52</v>
      </c>
      <c r="J52" s="70">
        <v>-65195.795000000006</v>
      </c>
      <c r="K52" s="24"/>
      <c r="L52" s="25">
        <f t="shared" si="2"/>
        <v>-2175212.3149999999</v>
      </c>
      <c r="M52" s="28">
        <f t="shared" si="0"/>
        <v>656322.33499999996</v>
      </c>
    </row>
    <row r="53" spans="1:13" ht="15" x14ac:dyDescent="0.25">
      <c r="A53" s="22">
        <v>47</v>
      </c>
      <c r="B53" s="22">
        <v>1985</v>
      </c>
      <c r="C53" s="31" t="s">
        <v>56</v>
      </c>
      <c r="D53" s="24">
        <f>+'App.2-BA_2016_MIFRS'!H53</f>
        <v>0</v>
      </c>
      <c r="E53" s="24"/>
      <c r="F53" s="24"/>
      <c r="G53" s="77">
        <f t="shared" si="1"/>
        <v>0</v>
      </c>
      <c r="H53" s="26"/>
      <c r="I53" s="24">
        <f>+'App.2-BA_2016_MIFRS'!N53</f>
        <v>0</v>
      </c>
      <c r="J53" s="70"/>
      <c r="K53" s="24"/>
      <c r="L53" s="25">
        <f t="shared" si="2"/>
        <v>0</v>
      </c>
      <c r="M53" s="28">
        <f t="shared" si="0"/>
        <v>0</v>
      </c>
    </row>
    <row r="54" spans="1:13" ht="15" x14ac:dyDescent="0.25">
      <c r="A54" s="1">
        <v>47</v>
      </c>
      <c r="B54" s="22">
        <v>1990</v>
      </c>
      <c r="C54" s="35" t="s">
        <v>57</v>
      </c>
      <c r="D54" s="24">
        <f>+'App.2-BA_2016_MIFRS'!H54</f>
        <v>0</v>
      </c>
      <c r="E54" s="24"/>
      <c r="F54" s="24"/>
      <c r="G54" s="77">
        <f t="shared" si="1"/>
        <v>0</v>
      </c>
      <c r="H54" s="26"/>
      <c r="I54" s="24">
        <f>+'App.2-BA_2016_MIFRS'!N54</f>
        <v>0</v>
      </c>
      <c r="J54" s="70"/>
      <c r="K54" s="24"/>
      <c r="L54" s="25">
        <f t="shared" si="2"/>
        <v>0</v>
      </c>
      <c r="M54" s="28">
        <f t="shared" si="0"/>
        <v>0</v>
      </c>
    </row>
    <row r="55" spans="1:13" s="100" customFormat="1" ht="15" x14ac:dyDescent="0.25">
      <c r="A55" s="96"/>
      <c r="B55" s="101"/>
      <c r="C55" s="102"/>
      <c r="D55" s="94"/>
      <c r="E55" s="94"/>
      <c r="F55" s="94"/>
      <c r="G55" s="94"/>
      <c r="H55" s="97"/>
      <c r="I55" s="94"/>
      <c r="J55" s="98"/>
      <c r="K55" s="94"/>
      <c r="L55" s="94"/>
      <c r="M55" s="99"/>
    </row>
    <row r="56" spans="1:13" s="100" customFormat="1" ht="15" x14ac:dyDescent="0.25">
      <c r="A56" s="96"/>
      <c r="B56" s="101"/>
      <c r="C56" s="93" t="s">
        <v>84</v>
      </c>
      <c r="D56" s="94">
        <f>SUM(D17:D55)</f>
        <v>79516207.909999996</v>
      </c>
      <c r="E56" s="94">
        <f t="shared" ref="E56:G56" si="3">SUM(E17:E55)</f>
        <v>2899771</v>
      </c>
      <c r="F56" s="94">
        <f t="shared" si="3"/>
        <v>0</v>
      </c>
      <c r="G56" s="94">
        <f t="shared" si="3"/>
        <v>82415978.909999996</v>
      </c>
      <c r="H56" s="97"/>
      <c r="I56" s="94">
        <f t="shared" ref="I56" si="4">SUM(I17:I55)</f>
        <v>-29260926.59</v>
      </c>
      <c r="J56" s="98">
        <f t="shared" ref="J56" si="5">SUM(J17:J55)</f>
        <v>-2031309.7920938695</v>
      </c>
      <c r="K56" s="94">
        <f t="shared" ref="K56" si="6">SUM(K17:K55)</f>
        <v>0</v>
      </c>
      <c r="L56" s="94">
        <f t="shared" ref="L56" si="7">SUM(L17:L55)</f>
        <v>-31292236.382093869</v>
      </c>
      <c r="M56" s="99">
        <f t="shared" ref="M56" si="8">SUM(M17:M55)</f>
        <v>51123742.527906135</v>
      </c>
    </row>
    <row r="57" spans="1:13" s="100" customFormat="1" ht="15" x14ac:dyDescent="0.25">
      <c r="A57" s="96"/>
      <c r="B57" s="101"/>
      <c r="C57" s="102"/>
      <c r="D57" s="94"/>
      <c r="E57" s="94"/>
      <c r="F57" s="94"/>
      <c r="G57" s="94"/>
      <c r="H57" s="97"/>
      <c r="I57" s="94"/>
      <c r="J57" s="98"/>
      <c r="K57" s="94"/>
      <c r="L57" s="94"/>
      <c r="M57" s="99"/>
    </row>
    <row r="58" spans="1:13" ht="15" x14ac:dyDescent="0.25">
      <c r="A58" s="22">
        <v>47</v>
      </c>
      <c r="B58" s="22">
        <v>1995</v>
      </c>
      <c r="C58" s="31" t="s">
        <v>58</v>
      </c>
      <c r="D58" s="24">
        <f>+'App.2-BA_2016_MIFRS'!H58</f>
        <v>-2848474.57</v>
      </c>
      <c r="E58" s="24"/>
      <c r="F58" s="24"/>
      <c r="G58" s="77">
        <f t="shared" si="1"/>
        <v>-2848474.57</v>
      </c>
      <c r="H58" s="60"/>
      <c r="I58" s="24">
        <f>+'App.2-BA_2016_MIFRS'!N58</f>
        <v>486861.03</v>
      </c>
      <c r="J58" s="70">
        <v>64190</v>
      </c>
      <c r="K58" s="24"/>
      <c r="L58" s="25">
        <f t="shared" si="2"/>
        <v>551051.03</v>
      </c>
      <c r="M58" s="28">
        <f t="shared" si="0"/>
        <v>-2297423.54</v>
      </c>
    </row>
    <row r="59" spans="1:13" ht="15" x14ac:dyDescent="0.25">
      <c r="A59" s="22">
        <v>47</v>
      </c>
      <c r="B59" s="22">
        <v>2440</v>
      </c>
      <c r="C59" s="31" t="s">
        <v>59</v>
      </c>
      <c r="D59" s="24">
        <f>+'App.2-BA_2016_MIFRS'!H59</f>
        <v>0</v>
      </c>
      <c r="E59" s="24"/>
      <c r="F59" s="24"/>
      <c r="G59" s="77">
        <f t="shared" si="1"/>
        <v>0</v>
      </c>
      <c r="I59" s="24">
        <f>+'App.2-BA_2016_MIFRS'!N59</f>
        <v>0</v>
      </c>
      <c r="J59" s="70"/>
      <c r="K59" s="24"/>
      <c r="L59" s="25">
        <f t="shared" si="2"/>
        <v>0</v>
      </c>
      <c r="M59" s="28">
        <f t="shared" si="0"/>
        <v>0</v>
      </c>
    </row>
    <row r="60" spans="1:13" ht="15" x14ac:dyDescent="0.25">
      <c r="A60" s="36"/>
      <c r="B60" s="36"/>
      <c r="C60" s="37"/>
      <c r="D60" s="24">
        <f>+'App.2-BA_2016_MIFRS'!H60</f>
        <v>0</v>
      </c>
      <c r="E60" s="38"/>
      <c r="F60" s="38"/>
      <c r="G60" s="77">
        <f t="shared" si="1"/>
        <v>0</v>
      </c>
      <c r="I60" s="24">
        <f>+'App.2-BA_2016_MIFRS'!N60</f>
        <v>0</v>
      </c>
      <c r="J60" s="71"/>
      <c r="K60" s="38"/>
      <c r="L60" s="25">
        <f t="shared" si="2"/>
        <v>0</v>
      </c>
      <c r="M60" s="28">
        <f t="shared" si="0"/>
        <v>0</v>
      </c>
    </row>
    <row r="61" spans="1:13" x14ac:dyDescent="0.2">
      <c r="A61" s="36"/>
      <c r="B61" s="36"/>
      <c r="C61" s="39" t="s">
        <v>60</v>
      </c>
      <c r="D61" s="40">
        <f>SUM(D56:D60)</f>
        <v>76667733.340000004</v>
      </c>
      <c r="E61" s="40">
        <f t="shared" ref="E61:G61" si="9">SUM(E56:E60)</f>
        <v>2899771</v>
      </c>
      <c r="F61" s="40">
        <f t="shared" si="9"/>
        <v>0</v>
      </c>
      <c r="G61" s="40">
        <f t="shared" si="9"/>
        <v>79567504.340000004</v>
      </c>
      <c r="H61" s="40"/>
      <c r="I61" s="40">
        <f t="shared" ref="I61" si="10">SUM(I56:I60)</f>
        <v>-28774065.559999999</v>
      </c>
      <c r="J61" s="75">
        <f t="shared" ref="J61" si="11">SUM(J56:J60)</f>
        <v>-1967119.7920938695</v>
      </c>
      <c r="K61" s="40">
        <f t="shared" ref="K61" si="12">SUM(K56:K60)</f>
        <v>0</v>
      </c>
      <c r="L61" s="40">
        <f t="shared" ref="L61" si="13">SUM(L56:L60)</f>
        <v>-30741185.352093868</v>
      </c>
      <c r="M61" s="40">
        <f t="shared" ref="M61" si="14">SUM(M56:M60)</f>
        <v>48826318.987906136</v>
      </c>
    </row>
    <row r="62" spans="1:13" ht="25.5" x14ac:dyDescent="0.25">
      <c r="A62" s="36"/>
      <c r="B62" s="36"/>
      <c r="C62" s="41" t="s">
        <v>61</v>
      </c>
      <c r="D62" s="38"/>
      <c r="E62" s="38"/>
      <c r="F62" s="38"/>
      <c r="G62" s="25">
        <f>D62+E62+F62</f>
        <v>0</v>
      </c>
      <c r="I62" s="38"/>
      <c r="J62" s="71"/>
      <c r="K62" s="38"/>
      <c r="L62" s="25">
        <f>I62+J62+K62</f>
        <v>0</v>
      </c>
      <c r="M62" s="28">
        <f>G62+L62</f>
        <v>0</v>
      </c>
    </row>
    <row r="63" spans="1:13" ht="24.75" x14ac:dyDescent="0.25">
      <c r="A63" s="36"/>
      <c r="B63" s="36"/>
      <c r="C63" s="42" t="s">
        <v>62</v>
      </c>
      <c r="D63" s="38"/>
      <c r="E63" s="38"/>
      <c r="F63" s="38"/>
      <c r="G63" s="25">
        <f>D63+E63+F63</f>
        <v>0</v>
      </c>
      <c r="I63" s="38"/>
      <c r="J63" s="71"/>
      <c r="K63" s="38"/>
      <c r="L63" s="25">
        <f>I63+J63+K63</f>
        <v>0</v>
      </c>
      <c r="M63" s="28">
        <f>G63+L63</f>
        <v>0</v>
      </c>
    </row>
    <row r="64" spans="1:13" x14ac:dyDescent="0.2">
      <c r="A64" s="36"/>
      <c r="B64" s="36"/>
      <c r="C64" s="39" t="s">
        <v>63</v>
      </c>
      <c r="D64" s="40">
        <f>SUM(D61:D63)</f>
        <v>76667733.340000004</v>
      </c>
      <c r="E64" s="40">
        <f t="shared" ref="E64:G64" si="15">SUM(E61:E63)</f>
        <v>2899771</v>
      </c>
      <c r="F64" s="40">
        <f t="shared" si="15"/>
        <v>0</v>
      </c>
      <c r="G64" s="40">
        <f t="shared" si="15"/>
        <v>79567504.340000004</v>
      </c>
      <c r="H64" s="40"/>
      <c r="I64" s="40">
        <f>SUM(I61:I63)</f>
        <v>-28774065.559999999</v>
      </c>
      <c r="J64" s="75">
        <f t="shared" ref="J64:L64" si="16">SUM(J61:J63)</f>
        <v>-1967119.7920938695</v>
      </c>
      <c r="K64" s="40">
        <f t="shared" si="16"/>
        <v>0</v>
      </c>
      <c r="L64" s="40">
        <f t="shared" si="16"/>
        <v>-30741185.352093868</v>
      </c>
      <c r="M64" s="40">
        <f>SUM(M61:M63)</f>
        <v>48826318.987906136</v>
      </c>
    </row>
    <row r="65" spans="1:15" ht="15" x14ac:dyDescent="0.25">
      <c r="A65" s="36"/>
      <c r="B65" s="36"/>
      <c r="C65" s="109" t="s">
        <v>64</v>
      </c>
      <c r="D65" s="110"/>
      <c r="E65" s="110"/>
      <c r="F65" s="110"/>
      <c r="G65" s="110"/>
      <c r="H65" s="110"/>
      <c r="I65" s="111"/>
      <c r="J65" s="71"/>
      <c r="K65" s="43"/>
      <c r="L65" s="44"/>
      <c r="M65" s="45"/>
    </row>
    <row r="66" spans="1:15" ht="15" x14ac:dyDescent="0.25">
      <c r="A66" s="36"/>
      <c r="B66" s="36"/>
      <c r="C66" s="109" t="s">
        <v>65</v>
      </c>
      <c r="D66" s="110"/>
      <c r="E66" s="110"/>
      <c r="F66" s="110"/>
      <c r="G66" s="110"/>
      <c r="H66" s="110"/>
      <c r="I66" s="111"/>
      <c r="J66" s="75">
        <f>J64+J65</f>
        <v>-1967119.7920938695</v>
      </c>
      <c r="K66" s="43"/>
      <c r="L66" s="44"/>
      <c r="M66" s="45"/>
    </row>
    <row r="68" spans="1:15" x14ac:dyDescent="0.2">
      <c r="D68" s="59"/>
      <c r="G68" s="72"/>
      <c r="I68" s="46" t="s">
        <v>66</v>
      </c>
      <c r="J68" s="76"/>
      <c r="O68" s="78"/>
    </row>
    <row r="69" spans="1:15" ht="15" x14ac:dyDescent="0.25">
      <c r="A69" s="36">
        <v>10</v>
      </c>
      <c r="B69" s="36"/>
      <c r="C69" s="37" t="s">
        <v>67</v>
      </c>
      <c r="G69" s="59"/>
      <c r="I69" s="47" t="s">
        <v>67</v>
      </c>
      <c r="J69" s="76"/>
      <c r="K69" s="48"/>
      <c r="O69" s="59"/>
    </row>
    <row r="70" spans="1:15" ht="15" x14ac:dyDescent="0.25">
      <c r="A70" s="36">
        <v>8</v>
      </c>
      <c r="B70" s="36"/>
      <c r="C70" s="37" t="s">
        <v>46</v>
      </c>
      <c r="G70" s="59"/>
      <c r="I70" s="47" t="s">
        <v>46</v>
      </c>
      <c r="J70" s="76"/>
      <c r="K70" s="49"/>
    </row>
    <row r="71" spans="1:15" ht="15" x14ac:dyDescent="0.25">
      <c r="I71" s="50" t="s">
        <v>68</v>
      </c>
      <c r="K71" s="51">
        <f>J66-K69-K70</f>
        <v>-1967119.7920938695</v>
      </c>
    </row>
    <row r="72" spans="1:15" x14ac:dyDescent="0.2">
      <c r="N72" s="52"/>
    </row>
    <row r="73" spans="1:15" x14ac:dyDescent="0.2">
      <c r="A73" s="53" t="s">
        <v>69</v>
      </c>
      <c r="N73" s="52"/>
    </row>
    <row r="75" spans="1:15" x14ac:dyDescent="0.2">
      <c r="A75" s="1">
        <v>1</v>
      </c>
      <c r="B75" s="112" t="s">
        <v>70</v>
      </c>
      <c r="C75" s="112"/>
      <c r="D75" s="112"/>
      <c r="E75" s="112"/>
      <c r="F75" s="112"/>
      <c r="G75" s="112"/>
      <c r="H75" s="112"/>
      <c r="I75" s="112"/>
      <c r="J75" s="112"/>
      <c r="K75" s="112"/>
      <c r="L75" s="112"/>
      <c r="M75" s="112"/>
    </row>
    <row r="76" spans="1:15" x14ac:dyDescent="0.2">
      <c r="B76" s="112"/>
      <c r="C76" s="112"/>
      <c r="D76" s="112"/>
      <c r="E76" s="112"/>
      <c r="F76" s="112"/>
      <c r="G76" s="112"/>
      <c r="H76" s="112"/>
      <c r="I76" s="112"/>
      <c r="J76" s="112"/>
      <c r="K76" s="112"/>
      <c r="L76" s="112"/>
      <c r="M76" s="112"/>
    </row>
    <row r="78" spans="1:15" x14ac:dyDescent="0.2">
      <c r="A78" s="1">
        <v>2</v>
      </c>
      <c r="B78" s="103" t="s">
        <v>71</v>
      </c>
      <c r="C78" s="103"/>
      <c r="D78" s="103"/>
      <c r="E78" s="103"/>
      <c r="F78" s="103"/>
      <c r="G78" s="103"/>
      <c r="H78" s="103"/>
      <c r="I78" s="103"/>
      <c r="J78" s="103"/>
      <c r="K78" s="103"/>
      <c r="L78" s="103"/>
      <c r="M78" s="103"/>
    </row>
    <row r="79" spans="1:15" x14ac:dyDescent="0.2">
      <c r="B79" s="103"/>
      <c r="C79" s="103"/>
      <c r="D79" s="103"/>
      <c r="E79" s="103"/>
      <c r="F79" s="103"/>
      <c r="G79" s="103"/>
      <c r="H79" s="103"/>
      <c r="I79" s="103"/>
      <c r="J79" s="103"/>
      <c r="K79" s="103"/>
      <c r="L79" s="103"/>
      <c r="M79" s="103"/>
    </row>
    <row r="81" spans="1:13" x14ac:dyDescent="0.2">
      <c r="A81" s="1">
        <v>3</v>
      </c>
      <c r="B81" s="104" t="s">
        <v>72</v>
      </c>
      <c r="C81" s="104"/>
      <c r="D81" s="104"/>
      <c r="E81" s="104"/>
      <c r="F81" s="104"/>
      <c r="G81" s="104"/>
      <c r="H81" s="104"/>
      <c r="I81" s="104"/>
      <c r="J81" s="104"/>
      <c r="K81" s="104"/>
      <c r="L81" s="104"/>
      <c r="M81" s="104"/>
    </row>
    <row r="83" spans="1:13" x14ac:dyDescent="0.2">
      <c r="A83" s="1">
        <v>4</v>
      </c>
      <c r="B83" s="54" t="s">
        <v>73</v>
      </c>
      <c r="C83" s="10"/>
    </row>
    <row r="85" spans="1:13" x14ac:dyDescent="0.2">
      <c r="A85" s="1">
        <v>5</v>
      </c>
      <c r="B85" s="55" t="s">
        <v>74</v>
      </c>
    </row>
    <row r="87" spans="1:13" x14ac:dyDescent="0.2">
      <c r="A87" s="1">
        <v>6</v>
      </c>
      <c r="B87" s="104" t="s">
        <v>75</v>
      </c>
      <c r="C87" s="104"/>
      <c r="D87" s="104"/>
      <c r="E87" s="104"/>
      <c r="F87" s="104"/>
      <c r="G87" s="104"/>
      <c r="H87" s="104"/>
      <c r="I87" s="104"/>
      <c r="J87" s="104"/>
      <c r="K87" s="104"/>
      <c r="L87" s="104"/>
      <c r="M87" s="104"/>
    </row>
    <row r="88" spans="1:13" x14ac:dyDescent="0.2">
      <c r="B88" s="104"/>
      <c r="C88" s="104"/>
      <c r="D88" s="104"/>
      <c r="E88" s="104"/>
      <c r="F88" s="104"/>
      <c r="G88" s="104"/>
      <c r="H88" s="104"/>
      <c r="I88" s="104"/>
      <c r="J88" s="104"/>
      <c r="K88" s="104"/>
      <c r="L88" s="104"/>
      <c r="M88" s="104"/>
    </row>
  </sheetData>
  <mergeCells count="9">
    <mergeCell ref="B78:M79"/>
    <mergeCell ref="B81:M81"/>
    <mergeCell ref="B87:M88"/>
    <mergeCell ref="A9:M9"/>
    <mergeCell ref="A10:M10"/>
    <mergeCell ref="D15:G15"/>
    <mergeCell ref="C65:I65"/>
    <mergeCell ref="C66:I66"/>
    <mergeCell ref="B75:M76"/>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App.2-BA_2010</vt:lpstr>
      <vt:lpstr>App.2-BA_2011</vt:lpstr>
      <vt:lpstr>App.2-BA_2012</vt:lpstr>
      <vt:lpstr>App.2-BA_2013 Old EUL</vt:lpstr>
      <vt:lpstr>App.2-BA_2013 New EUL</vt:lpstr>
      <vt:lpstr>App.2-BA_2014</vt:lpstr>
      <vt:lpstr>App.2-BA_2015_MIFRS</vt:lpstr>
      <vt:lpstr>App.2-BA_2016_MIFRS</vt:lpstr>
      <vt:lpstr>App.2-BA_2017_MIFRS</vt:lpstr>
      <vt:lpstr>App.2-BA_2018_MIFRS</vt:lpstr>
      <vt:lpstr>App.2-BA_2019_MIFRS</vt:lpstr>
      <vt:lpstr>App.2-BA_2020_MIFRS</vt:lpstr>
      <vt:lpstr>'App.2-BA_2010'!Print_Area</vt:lpstr>
      <vt:lpstr>'App.2-BA_2011'!Print_Area</vt:lpstr>
      <vt:lpstr>'App.2-BA_2012'!Print_Area</vt:lpstr>
      <vt:lpstr>'App.2-BA_2013 New EUL'!Print_Area</vt:lpstr>
      <vt:lpstr>'App.2-BA_2013 Old EUL'!Print_Area</vt:lpstr>
      <vt:lpstr>'App.2-BA_2014'!Print_Area</vt:lpstr>
      <vt:lpstr>'App.2-BA_2015_MIFRS'!Print_Area</vt:lpstr>
      <vt:lpstr>'App.2-BA_2016_MIFRS'!Print_Area</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ndavidson</dc:creator>
  <cp:lastModifiedBy>Gibson,Sherry</cp:lastModifiedBy>
  <cp:lastPrinted>2015-02-17T20:54:14Z</cp:lastPrinted>
  <dcterms:created xsi:type="dcterms:W3CDTF">2014-07-14T13:58:52Z</dcterms:created>
  <dcterms:modified xsi:type="dcterms:W3CDTF">2015-06-01T13:56:01Z</dcterms:modified>
</cp:coreProperties>
</file>